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225" windowWidth="15135" windowHeight="12345" activeTab="1"/>
  </bookViews>
  <sheets>
    <sheet name="Koment." sheetId="1" r:id="rId1"/>
    <sheet name="Konk1" sheetId="2" r:id="rId2"/>
    <sheet name="Konk2" sheetId="3" r:id="rId3"/>
    <sheet name="Konk3" sheetId="4" r:id="rId4"/>
    <sheet name="Konk4" sheetId="5" r:id="rId5"/>
    <sheet name="Reštruk1" sheetId="6" r:id="rId6"/>
    <sheet name="Reštruk2" sheetId="7" r:id="rId7"/>
    <sheet name="Oddlženie" sheetId="8" r:id="rId8"/>
    <sheet name="Incid" sheetId="9" r:id="rId9"/>
  </sheets>
  <definedNames>
    <definedName name="_xlnm.Print_Area" localSheetId="8">'Incid'!$A$1:$M$21</definedName>
    <definedName name="_xlnm.Print_Area" localSheetId="0">'Koment.'!$A$1:$A$10</definedName>
    <definedName name="_xlnm.Print_Area" localSheetId="1">'Konk1'!$A$1:$L$40</definedName>
    <definedName name="_xlnm.Print_Area" localSheetId="2">'Konk2'!$A$1:$L$37</definedName>
    <definedName name="_xlnm.Print_Area" localSheetId="3">'Konk3'!$A$1:$M$37</definedName>
    <definedName name="_xlnm.Print_Area" localSheetId="4">'Konk4'!$A$1:$M$16</definedName>
    <definedName name="_xlnm.Print_Area" localSheetId="7">'Oddlženie'!$A$1:$J$17</definedName>
    <definedName name="_xlnm.Print_Area" localSheetId="5">'Reštruk1'!$A$1:$M$26</definedName>
    <definedName name="_xlnm.Print_Area" localSheetId="6">'Reštruk2'!$A$1:$J$30</definedName>
  </definedNames>
  <calcPr fullCalcOnLoad="1"/>
</workbook>
</file>

<file path=xl/sharedStrings.xml><?xml version="1.0" encoding="utf-8"?>
<sst xmlns="http://schemas.openxmlformats.org/spreadsheetml/2006/main" count="301" uniqueCount="101">
  <si>
    <t xml:space="preserve"> </t>
  </si>
  <si>
    <t>OS BA I</t>
  </si>
  <si>
    <t>OS TT</t>
  </si>
  <si>
    <t>OS TN</t>
  </si>
  <si>
    <t>OS NR</t>
  </si>
  <si>
    <t>OS ZA</t>
  </si>
  <si>
    <t>OS BB</t>
  </si>
  <si>
    <t>OS PO</t>
  </si>
  <si>
    <t>OS KE I</t>
  </si>
  <si>
    <t>SR</t>
  </si>
  <si>
    <t xml:space="preserve">Spolu </t>
  </si>
  <si>
    <t>Druh navrhovateľa</t>
  </si>
  <si>
    <t>dlžník fyzická osoba</t>
  </si>
  <si>
    <t>dlžník právnická osoba</t>
  </si>
  <si>
    <t>likvidátor v mene dlžníka</t>
  </si>
  <si>
    <t>veriteľ fyzická osoba</t>
  </si>
  <si>
    <t>veriteľ právnická osoba</t>
  </si>
  <si>
    <t>viacerí veritelia</t>
  </si>
  <si>
    <t xml:space="preserve">iný subjekt </t>
  </si>
  <si>
    <t>A. KONKURZY</t>
  </si>
  <si>
    <t>Prehľad o vývoji a pohybe agendy</t>
  </si>
  <si>
    <t>Štruktúra navrhovateľov</t>
  </si>
  <si>
    <t>Odmietnuté</t>
  </si>
  <si>
    <t xml:space="preserve">Začatie konkurzného konania </t>
  </si>
  <si>
    <t xml:space="preserve">Inak </t>
  </si>
  <si>
    <t>Spôsob vybavenia návrhu</t>
  </si>
  <si>
    <t>Späťvzatie návrhu</t>
  </si>
  <si>
    <t>Zaplatenie splatných pohľadávok</t>
  </si>
  <si>
    <t>Osvedčenie platobnej schopnosti</t>
  </si>
  <si>
    <t>Nedostatok majetku</t>
  </si>
  <si>
    <t>Povolenie reštrukturalizácie</t>
  </si>
  <si>
    <t>Iný dôvod</t>
  </si>
  <si>
    <t>Zastavené konania spolu</t>
  </si>
  <si>
    <t>Zastavenie konkurzného konania</t>
  </si>
  <si>
    <r>
      <t>Prebie</t>
    </r>
    <r>
      <rPr>
        <b/>
        <sz val="10"/>
        <color indexed="8"/>
        <rFont val="Arial"/>
        <family val="2"/>
      </rPr>
      <t>hajúce a vyhlásené konkurzy</t>
    </r>
  </si>
  <si>
    <t>Prebiehajúce konkurzy spolu</t>
  </si>
  <si>
    <t>Zrušené konkurzy</t>
  </si>
  <si>
    <t>Pre nedostatok majetku</t>
  </si>
  <si>
    <t>Z iného dôvodu</t>
  </si>
  <si>
    <t>Zrušené konkurzy spolu</t>
  </si>
  <si>
    <t>B. REŠTRUKTURALIZÁCIE</t>
  </si>
  <si>
    <t>Dlžník</t>
  </si>
  <si>
    <t xml:space="preserve">Veriteľ </t>
  </si>
  <si>
    <t xml:space="preserve">Iný subjekt </t>
  </si>
  <si>
    <t>Charakteristika dlžníka</t>
  </si>
  <si>
    <t>Fyzická osoba</t>
  </si>
  <si>
    <t>Právnická osoba</t>
  </si>
  <si>
    <t xml:space="preserve">Odmietnuté </t>
  </si>
  <si>
    <t xml:space="preserve">Začatie reštrukturalizačného konania  </t>
  </si>
  <si>
    <t>Zastavenie reštrukturalizačného konania</t>
  </si>
  <si>
    <t xml:space="preserve">Späťvzatie návrhu </t>
  </si>
  <si>
    <t>Nesplnenie podmienok podľa § 116 ods.2</t>
  </si>
  <si>
    <t xml:space="preserve">Iný dôvod </t>
  </si>
  <si>
    <t>Prebiehajúce, povolené a skončené reštrukturalizácie</t>
  </si>
  <si>
    <t>Reštrukturalizačný plán</t>
  </si>
  <si>
    <t>Schválený</t>
  </si>
  <si>
    <t>Zamietnutý</t>
  </si>
  <si>
    <t>Potvrdený</t>
  </si>
  <si>
    <t>C. KONANIE O ODDLŽENÍ</t>
  </si>
  <si>
    <t xml:space="preserve">Spolu  </t>
  </si>
  <si>
    <t>Podnikateľ</t>
  </si>
  <si>
    <t>Nepodnikateľ</t>
  </si>
  <si>
    <t>D. INCIDENČNÉ SPORY</t>
  </si>
  <si>
    <t>Charakteristika navrhovateľov</t>
  </si>
  <si>
    <t>Veriteľ</t>
  </si>
  <si>
    <t>Správca</t>
  </si>
  <si>
    <t>Iný subjekt</t>
  </si>
  <si>
    <t xml:space="preserve">Povolené reštrukturalizácie </t>
  </si>
  <si>
    <t xml:space="preserve">Skončené reštrukturalizácie </t>
  </si>
  <si>
    <t>OS BA I.</t>
  </si>
  <si>
    <t xml:space="preserve">Začatím konkurzného konania súd skúma, či sú splnené podmienky pre vyhlásenie konkurzu. Ak tieto podmienky nie sú splnené, resp. vyskytnú sa skutočnosti právnej alebo faktickej povahy, ktoré nedovoľujú vyhlásiť konkurz, súd konkurzné konanie zastaví.  </t>
  </si>
  <si>
    <t>Konkurznú agendu vybavujú v Slovenskej republike konkurzné súdy, ktorými sú podľa platnej právnej úpravy okresné súdy v sídle krajských súdov.</t>
  </si>
  <si>
    <t>A. Konkurzy (zdroj: súdny register K)</t>
  </si>
  <si>
    <t>B. Reštrukturalizácia (zdroj: súdny register R)</t>
  </si>
  <si>
    <t>C. Konanie o oddlžení (zdroj: súdny register K)</t>
  </si>
  <si>
    <t xml:space="preserve">D. Incidenčné spory (zdroj: súdny register Cbi) </t>
  </si>
  <si>
    <t xml:space="preserve">Začatím reštrukturalizačného konania súd skúma, či sú splnené podmienky pre povolenie reštrukturalizácie. Ak tieto podmienky nie sú splnené, resp. vyskytnú sa skutočnosti právnej alebo faktickej povahy, ktoré nedovoľujú povoliť reštrukturalizáciu, súd reštrukturalizačné konanie zastaví.  </t>
  </si>
  <si>
    <t xml:space="preserve">Dlžník fyzická osoba sa môže za zákonom stanovených podmienok domáhať po zrušení konkurzu zbavenia sa svojich dlhov. Uvedenému účelu slúži konanie o oddlžení. Ak súd oddlženie povolí, určí dlžníkovi skúšobnú dobu, počas ktorej dlžník odvádza časť svojich príjmov správcovi na účely pomerného uspokojenia existujúcich pohľadávok. V rámci skúšobnej doby vykonáva správu a konkurzný súd dohľad nad dlžníkom. Po uplynutí skúšobnej doby (ak nedôjde k jej zrušeniu), súd rozhodne o oddlžení dlžníka a týmto momentom sa neuspokojené pohľadávky stávajú voči dlžníkovi nevymáhateľné. </t>
  </si>
  <si>
    <t xml:space="preserve">Štatistické zisťovanie v agende konkurzného konania vychádza zo zákona č. 7/2005 Z. z. o konkurze a reštrukturalizácii a o zmene a doplnení niektorých zákonov, v znení neskorších predpisov. Štatistické zisťovanie je zamerané na štyri základné oblasti: </t>
  </si>
  <si>
    <t xml:space="preserve">Vyhlásenie konkurzu (§ 117) </t>
  </si>
  <si>
    <t>Podľa § 131</t>
  </si>
  <si>
    <t>Prebiehajúce reštrukturalizácie (spolu)</t>
  </si>
  <si>
    <t xml:space="preserve">Konkurzný súd rozhoduje o návrhu na vyhlásenie konkurzu tak, že tento návrh buď z nedostatku formálnych náležitostí návrhu odmietne, alebo začne konkurzné konanie. Iným spôsobom vybavenie návrhu môže byť napríklad postúpenie veci inému konkurznému súdu z dôvodu nedostatku miestnej príslušnosti. </t>
  </si>
  <si>
    <t xml:space="preserve">Incidenčné spory sú spory vyvolané konkurzným konaním. Sú to typicky sporové konania, v ktorých vystupuje len žalobca a žalovaný; nie ostatní účastníci konkurzného konania. Na druhej strane právoplatné rozhodnutia vydané v incidenčnom konaní sú záväzné aj pre tých účastníkov konkurzného konania, ktorí neboli jeho účastníkmi. Typickým incidenčným konaním je napríklad konanie o určení popretej pohľadávky, konanie o vylúčení majetku zo súpisu, alebo konanie o určení neúčinnosti právneho úkonu z dôvodu uplatnenia odporovacieho práva. </t>
  </si>
  <si>
    <t>Po splnení konečného rozvrhu</t>
  </si>
  <si>
    <t>Nevybavené návrhy k 1.1.2016</t>
  </si>
  <si>
    <t>Došlé návrhy v roku 2016</t>
  </si>
  <si>
    <t>Vybavené v roku 2016</t>
  </si>
  <si>
    <t>Nevybavené k 31.12.2016</t>
  </si>
  <si>
    <t>Vyhlásené konkurzy v roku 2016</t>
  </si>
  <si>
    <t>Otvorené malé konkurzy v roku 2016</t>
  </si>
  <si>
    <t>Nevybavené návrhy k 1.1. 2016</t>
  </si>
  <si>
    <t>Vybavené návrhy v roku 2016</t>
  </si>
  <si>
    <t>Nevybavené návrhy k 31.12. 2016</t>
  </si>
  <si>
    <t>Nevybavené návrhy  k 1.1.2016</t>
  </si>
  <si>
    <t>Nevybavené návrhy  k 31.12.2016</t>
  </si>
  <si>
    <t>Nerozhodnuté v roku 2016</t>
  </si>
  <si>
    <t>Rozhodnuté v roku 2016</t>
  </si>
  <si>
    <t>376</t>
  </si>
  <si>
    <t>679</t>
  </si>
  <si>
    <t xml:space="preserve">Toto rozdelenie vychádza zo smernice 35/2006 Ministerstva spravodlivosti Slovenskej republiky o súdnej štatistike v konkurzných veciach a reštrukturalizačných veciach, v znení neskorších predpisov.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</si>
</sst>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s>
  <fonts count="46">
    <font>
      <sz val="10"/>
      <name val="Arial"/>
      <family val="0"/>
    </font>
    <font>
      <sz val="11"/>
      <color indexed="8"/>
      <name val="Calibri"/>
      <family val="2"/>
    </font>
    <font>
      <b/>
      <sz val="10"/>
      <name val="Arial"/>
      <family val="2"/>
    </font>
    <font>
      <b/>
      <sz val="10"/>
      <color indexed="8"/>
      <name val="Arial"/>
      <family val="2"/>
    </font>
    <font>
      <sz val="8"/>
      <name val="Arial"/>
      <family val="2"/>
    </font>
    <font>
      <sz val="9"/>
      <name val="Arial"/>
      <family val="2"/>
    </font>
    <font>
      <sz val="18"/>
      <name val="Arial"/>
      <family val="2"/>
    </font>
    <font>
      <sz val="10"/>
      <color indexed="8"/>
      <name val="Calibri"/>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2"/>
      <color indexed="8"/>
      <name val="Calibri"/>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double"/>
      <bottom/>
    </border>
    <border>
      <left style="thin"/>
      <right style="thin"/>
      <top style="double"/>
      <bottom style="double"/>
    </border>
    <border>
      <left style="thin"/>
      <right style="double"/>
      <top style="double"/>
      <bottom style="double"/>
    </border>
    <border>
      <left/>
      <right style="double"/>
      <top style="double"/>
      <bottom style="double"/>
    </border>
    <border>
      <left style="double"/>
      <right style="thin"/>
      <top style="double"/>
      <bottom style="double"/>
    </border>
    <border>
      <left/>
      <right style="thin"/>
      <top style="double"/>
      <bottom style="double"/>
    </border>
    <border>
      <left style="double"/>
      <right style="thin"/>
      <top/>
      <bottom style="double"/>
    </border>
    <border>
      <left style="thin"/>
      <right style="thin"/>
      <top/>
      <bottom style="double"/>
    </border>
    <border>
      <left style="thin"/>
      <right style="thin"/>
      <top style="thin"/>
      <bottom style="thin"/>
    </border>
    <border>
      <left style="thin"/>
      <right style="thin"/>
      <top/>
      <bottom style="thin"/>
    </border>
    <border>
      <left style="thin"/>
      <right/>
      <top style="thin"/>
      <bottom style="thin"/>
    </border>
    <border>
      <left style="double"/>
      <right style="thin"/>
      <top style="thin"/>
      <bottom style="double"/>
    </border>
    <border>
      <left style="thin"/>
      <right style="thin"/>
      <top style="thin"/>
      <bottom style="double"/>
    </border>
    <border>
      <left style="double"/>
      <right style="thin"/>
      <top style="thin"/>
      <bottom style="thin"/>
    </border>
    <border>
      <left style="thin"/>
      <right style="double"/>
      <top style="thin"/>
      <bottom style="thin"/>
    </border>
    <border>
      <left style="thin"/>
      <right/>
      <top style="thin"/>
      <bottom style="double"/>
    </border>
    <border>
      <left style="double"/>
      <right style="double"/>
      <top style="thin"/>
      <bottom style="double"/>
    </border>
    <border>
      <left style="double"/>
      <right style="thin"/>
      <top style="double"/>
      <bottom style="thin"/>
    </border>
    <border>
      <left style="thin"/>
      <right style="thin"/>
      <top style="double"/>
      <bottom style="thin"/>
    </border>
    <border>
      <left style="thin"/>
      <right/>
      <top style="double"/>
      <bottom style="thin"/>
    </border>
    <border>
      <left style="double"/>
      <right style="double"/>
      <top style="double"/>
      <bottom style="thin"/>
    </border>
    <border>
      <left style="double"/>
      <right style="double"/>
      <top style="thin"/>
      <bottom style="thin"/>
    </border>
    <border>
      <left style="thin"/>
      <right/>
      <top/>
      <bottom style="double"/>
    </border>
    <border>
      <left style="double"/>
      <right style="double"/>
      <top/>
      <bottom style="double"/>
    </border>
    <border>
      <left style="thin"/>
      <right style="double"/>
      <top style="double"/>
      <bottom style="thin"/>
    </border>
    <border>
      <left style="thin"/>
      <right style="double"/>
      <top/>
      <bottom style="double"/>
    </border>
    <border>
      <left/>
      <right style="double"/>
      <top/>
      <bottom style="thin"/>
    </border>
    <border>
      <left/>
      <right style="double"/>
      <top style="thin"/>
      <bottom style="thin"/>
    </border>
    <border>
      <left style="thin"/>
      <right style="double"/>
      <top/>
      <bottom style="thin"/>
    </border>
    <border>
      <left/>
      <right style="thin"/>
      <top/>
      <bottom style="thin"/>
    </border>
    <border>
      <left/>
      <right style="thin"/>
      <top style="thin"/>
      <bottom style="thin"/>
    </border>
    <border>
      <left/>
      <right style="thin"/>
      <top style="thin"/>
      <bottom/>
    </border>
    <border>
      <left style="thin"/>
      <right style="thin"/>
      <top style="thin"/>
      <bottom/>
    </border>
    <border>
      <left style="thin"/>
      <right style="double"/>
      <top style="thin"/>
      <bottom/>
    </border>
    <border>
      <left/>
      <right style="double"/>
      <top style="thin"/>
      <bottom/>
    </border>
    <border>
      <left style="thin"/>
      <right/>
      <top/>
      <bottom style="thin"/>
    </border>
    <border>
      <left style="double"/>
      <right style="double"/>
      <top/>
      <bottom style="thin"/>
    </border>
    <border>
      <left style="thin"/>
      <right/>
      <top style="double"/>
      <bottom style="double"/>
    </border>
    <border>
      <left style="double"/>
      <right style="double"/>
      <top style="double"/>
      <bottom style="double"/>
    </border>
    <border>
      <left style="double"/>
      <right style="double"/>
      <top style="double"/>
      <bottom/>
    </border>
    <border>
      <left/>
      <right style="thin"/>
      <top style="thin"/>
      <bottom style="double"/>
    </border>
    <border>
      <left/>
      <right style="thin"/>
      <top style="double"/>
      <bottom style="thin"/>
    </border>
    <border>
      <left/>
      <right/>
      <top style="double"/>
      <bottom style="thin"/>
    </border>
    <border>
      <left style="thin"/>
      <right style="double"/>
      <top style="thin"/>
      <bottom style="double"/>
    </border>
    <border>
      <left style="double"/>
      <right/>
      <top/>
      <bottom style="thin"/>
    </border>
    <border>
      <left style="double"/>
      <right/>
      <top style="thin"/>
      <bottom style="thin"/>
    </border>
    <border>
      <left style="double"/>
      <right/>
      <top style="thin"/>
      <bottom style="double"/>
    </border>
    <border>
      <left/>
      <right/>
      <top/>
      <bottom style="thin"/>
    </border>
    <border>
      <left style="double"/>
      <right/>
      <top style="double"/>
      <bottom style="double"/>
    </border>
    <border>
      <left/>
      <right/>
      <top style="double"/>
      <bottom style="double"/>
    </border>
    <border>
      <left style="double"/>
      <right style="thin"/>
      <top/>
      <bottom style="thin"/>
    </border>
    <border>
      <left/>
      <right/>
      <top/>
      <bottom style="double"/>
    </border>
    <border>
      <left style="double"/>
      <right style="thin"/>
      <top style="thin"/>
      <bottom/>
    </border>
    <border>
      <left style="double"/>
      <right/>
      <top style="double"/>
      <bottom style="thin"/>
    </border>
    <border>
      <left/>
      <right style="double"/>
      <top style="double"/>
      <bottom style="thin"/>
    </border>
    <border>
      <left/>
      <right/>
      <top style="thin"/>
      <bottom style="double"/>
    </border>
    <border>
      <left/>
      <right style="double"/>
      <top style="thin"/>
      <bottom style="double"/>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19" borderId="0" applyNumberFormat="0" applyBorder="0" applyAlignment="0" applyProtection="0"/>
    <xf numFmtId="0" fontId="31"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3" borderId="8" applyNumberFormat="0" applyAlignment="0" applyProtection="0"/>
    <xf numFmtId="0" fontId="41" fillId="24" borderId="8" applyNumberFormat="0" applyAlignment="0" applyProtection="0"/>
    <xf numFmtId="0" fontId="42" fillId="24" borderId="9"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258">
    <xf numFmtId="0" fontId="0" fillId="0" borderId="0" xfId="0" applyAlignment="1">
      <alignment/>
    </xf>
    <xf numFmtId="0" fontId="0" fillId="0" borderId="0" xfId="0" applyAlignment="1">
      <alignment horizontal="left"/>
    </xf>
    <xf numFmtId="0" fontId="0" fillId="0" borderId="0" xfId="0" applyAlignment="1">
      <alignment vertical="center" wrapText="1"/>
    </xf>
    <xf numFmtId="0" fontId="0" fillId="0" borderId="10" xfId="0" applyBorder="1" applyAlignment="1">
      <alignment/>
    </xf>
    <xf numFmtId="0" fontId="2" fillId="0" borderId="0" xfId="0" applyFont="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xf>
    <xf numFmtId="0" fontId="0" fillId="0" borderId="0" xfId="0"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2" fillId="0" borderId="30" xfId="0" applyFont="1" applyBorder="1" applyAlignment="1">
      <alignment horizontal="center" vertical="center"/>
    </xf>
    <xf numFmtId="0" fontId="0" fillId="0" borderId="2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xf>
    <xf numFmtId="0" fontId="2" fillId="0" borderId="33" xfId="0" applyFont="1" applyBorder="1" applyAlignment="1">
      <alignment horizontal="center"/>
    </xf>
    <xf numFmtId="0" fontId="0" fillId="0" borderId="28" xfId="0" applyFont="1" applyFill="1" applyBorder="1" applyAlignment="1">
      <alignment horizontal="center" vertical="center"/>
    </xf>
    <xf numFmtId="0" fontId="2" fillId="0" borderId="3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2" fillId="0" borderId="31" xfId="0" applyFont="1" applyBorder="1" applyAlignment="1">
      <alignment horizontal="center"/>
    </xf>
    <xf numFmtId="0" fontId="2" fillId="0" borderId="26" xfId="0" applyFont="1" applyBorder="1" applyAlignment="1">
      <alignment horizontal="center"/>
    </xf>
    <xf numFmtId="3" fontId="0" fillId="0" borderId="0" xfId="0" applyNumberFormat="1" applyAlignment="1">
      <alignment horizontal="center" vertical="center"/>
    </xf>
    <xf numFmtId="0" fontId="0" fillId="0" borderId="0" xfId="0" applyFont="1" applyBorder="1" applyAlignment="1">
      <alignment horizontal="center" vertical="center"/>
    </xf>
    <xf numFmtId="0" fontId="2" fillId="0" borderId="0" xfId="0" applyFont="1" applyFill="1" applyBorder="1" applyAlignment="1">
      <alignment horizontal="center" vertical="center" wrapText="1"/>
    </xf>
    <xf numFmtId="3" fontId="0" fillId="0" borderId="0" xfId="0" applyNumberFormat="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2" fillId="0" borderId="44" xfId="0" applyFont="1" applyBorder="1" applyAlignment="1">
      <alignment horizontal="center" vertical="center"/>
    </xf>
    <xf numFmtId="0" fontId="0" fillId="0" borderId="0" xfId="0" applyFont="1" applyAlignment="1">
      <alignment horizontal="left" vertical="center" wrapText="1" indent="1"/>
    </xf>
    <xf numFmtId="3" fontId="0" fillId="0" borderId="0" xfId="0" applyNumberFormat="1" applyAlignment="1">
      <alignment horizontal="center" vertical="center" wrapText="1"/>
    </xf>
    <xf numFmtId="0" fontId="0" fillId="0" borderId="45" xfId="0" applyFont="1" applyBorder="1" applyAlignment="1">
      <alignment horizontal="center" vertical="center"/>
    </xf>
    <xf numFmtId="0" fontId="2" fillId="0" borderId="46" xfId="0" applyFont="1" applyBorder="1" applyAlignment="1">
      <alignment horizont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3" fontId="0" fillId="0" borderId="19" xfId="0" applyNumberFormat="1" applyFont="1" applyFill="1" applyBorder="1" applyAlignment="1">
      <alignment horizontal="center" vertical="center" wrapText="1"/>
    </xf>
    <xf numFmtId="3" fontId="0" fillId="0" borderId="45" xfId="0" applyNumberFormat="1" applyFont="1" applyFill="1" applyBorder="1" applyAlignment="1">
      <alignment horizontal="center" vertical="center" wrapText="1"/>
    </xf>
    <xf numFmtId="3" fontId="2" fillId="0" borderId="46"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3" fontId="2" fillId="0" borderId="31" xfId="0" applyNumberFormat="1" applyFont="1" applyFill="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2" fillId="0" borderId="46"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26" xfId="0" applyNumberFormat="1" applyFont="1" applyBorder="1" applyAlignment="1">
      <alignment horizontal="center" vertical="center"/>
    </xf>
    <xf numFmtId="49" fontId="0" fillId="0" borderId="0" xfId="0" applyNumberFormat="1" applyFont="1" applyAlignment="1">
      <alignment horizontal="justify" vertical="center" wrapText="1"/>
    </xf>
    <xf numFmtId="0" fontId="0" fillId="0" borderId="46" xfId="0" applyBorder="1" applyAlignment="1">
      <alignment horizontal="left" vertical="center" wrapText="1" indent="1"/>
    </xf>
    <xf numFmtId="0" fontId="0" fillId="0" borderId="31" xfId="0" applyBorder="1" applyAlignment="1">
      <alignment horizontal="left" vertical="center" wrapText="1" indent="1"/>
    </xf>
    <xf numFmtId="0" fontId="0" fillId="0" borderId="26" xfId="0" applyBorder="1" applyAlignment="1">
      <alignment horizontal="left" vertical="center" wrapText="1" indent="1"/>
    </xf>
    <xf numFmtId="0" fontId="0" fillId="0" borderId="30" xfId="0" applyBorder="1" applyAlignment="1">
      <alignment horizontal="left" vertical="center" wrapText="1" indent="1"/>
    </xf>
    <xf numFmtId="0" fontId="2" fillId="0" borderId="33" xfId="0" applyFont="1" applyBorder="1" applyAlignment="1">
      <alignment horizontal="left" vertical="center" wrapText="1" indent="1"/>
    </xf>
    <xf numFmtId="0" fontId="0" fillId="0" borderId="31" xfId="0" applyFont="1" applyBorder="1" applyAlignment="1">
      <alignment horizontal="left" vertical="center" wrapText="1" indent="1"/>
    </xf>
    <xf numFmtId="0" fontId="0" fillId="32" borderId="48" xfId="0" applyFill="1" applyBorder="1" applyAlignment="1">
      <alignment vertical="center" wrapText="1"/>
    </xf>
    <xf numFmtId="0" fontId="0" fillId="32" borderId="49" xfId="0" applyFill="1" applyBorder="1" applyAlignment="1">
      <alignment/>
    </xf>
    <xf numFmtId="0" fontId="0" fillId="0" borderId="50" xfId="0" applyFont="1" applyBorder="1" applyAlignment="1">
      <alignment horizontal="center" vertical="center"/>
    </xf>
    <xf numFmtId="3" fontId="2" fillId="0" borderId="51" xfId="0" applyNumberFormat="1" applyFont="1" applyBorder="1" applyAlignment="1">
      <alignment horizontal="center" vertical="center" wrapText="1"/>
    </xf>
    <xf numFmtId="3" fontId="0" fillId="0" borderId="39" xfId="0" applyNumberFormat="1" applyFont="1" applyBorder="1" applyAlignment="1">
      <alignment horizontal="center" vertical="center" wrapText="1"/>
    </xf>
    <xf numFmtId="3" fontId="0" fillId="0" borderId="40" xfId="0" applyNumberFormat="1" applyFont="1" applyBorder="1" applyAlignment="1">
      <alignment horizontal="center" vertical="center" wrapText="1"/>
    </xf>
    <xf numFmtId="3" fontId="0" fillId="0" borderId="50" xfId="0" applyNumberFormat="1" applyFont="1" applyBorder="1" applyAlignment="1">
      <alignment horizontal="center" vertical="center" wrapText="1"/>
    </xf>
    <xf numFmtId="3" fontId="0" fillId="0" borderId="27" xfId="0" applyNumberFormat="1" applyFont="1" applyBorder="1" applyAlignment="1">
      <alignment horizontal="center" vertical="center"/>
    </xf>
    <xf numFmtId="1" fontId="0" fillId="0" borderId="0" xfId="0" applyNumberFormat="1" applyAlignment="1">
      <alignment/>
    </xf>
    <xf numFmtId="3" fontId="0" fillId="0" borderId="0" xfId="0" applyNumberFormat="1" applyAlignment="1">
      <alignment/>
    </xf>
    <xf numFmtId="3" fontId="2" fillId="0" borderId="33" xfId="0" applyNumberFormat="1" applyFont="1" applyBorder="1" applyAlignment="1">
      <alignment horizontal="center" vertical="center" wrapText="1"/>
    </xf>
    <xf numFmtId="3" fontId="2" fillId="0" borderId="52" xfId="0"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25"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0" fontId="0" fillId="0" borderId="19" xfId="0" applyFont="1" applyFill="1" applyBorder="1" applyAlignment="1">
      <alignment horizontal="center" vertical="center"/>
    </xf>
    <xf numFmtId="3" fontId="0" fillId="0" borderId="18" xfId="0" applyNumberFormat="1" applyFont="1" applyFill="1" applyBorder="1" applyAlignment="1">
      <alignment horizontal="center" vertical="center"/>
    </xf>
    <xf numFmtId="0" fontId="2" fillId="0" borderId="48" xfId="0" applyFont="1" applyBorder="1" applyAlignment="1">
      <alignment horizontal="center"/>
    </xf>
    <xf numFmtId="0" fontId="0" fillId="0" borderId="0" xfId="0" applyFill="1" applyAlignment="1">
      <alignment/>
    </xf>
    <xf numFmtId="0" fontId="0" fillId="0" borderId="19" xfId="0" applyFont="1" applyBorder="1" applyAlignment="1">
      <alignment horizontal="center" vertical="center" wrapText="1"/>
    </xf>
    <xf numFmtId="0" fontId="2" fillId="0" borderId="3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53" xfId="0" applyFont="1" applyBorder="1" applyAlignment="1">
      <alignment horizontal="center" vertical="center" wrapText="1"/>
    </xf>
    <xf numFmtId="0" fontId="0" fillId="0" borderId="48" xfId="0" applyFill="1" applyBorder="1" applyAlignment="1">
      <alignmen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46" xfId="0" applyFill="1" applyBorder="1" applyAlignment="1">
      <alignment horizontal="left" vertical="center" wrapText="1" inden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31" xfId="0" applyFill="1" applyBorder="1" applyAlignment="1">
      <alignment horizontal="left" vertical="center" wrapText="1" indent="1"/>
    </xf>
    <xf numFmtId="0" fontId="2" fillId="0" borderId="31" xfId="0" applyFont="1" applyFill="1" applyBorder="1" applyAlignment="1">
      <alignment horizontal="center" vertical="center"/>
    </xf>
    <xf numFmtId="0" fontId="0" fillId="0" borderId="26" xfId="0" applyFill="1" applyBorder="1" applyAlignment="1">
      <alignment horizontal="left" vertical="center" wrapText="1" indent="1"/>
    </xf>
    <xf numFmtId="0" fontId="0"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xf>
    <xf numFmtId="0" fontId="2" fillId="0" borderId="15"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0" fillId="0" borderId="0" xfId="0" applyFill="1" applyAlignment="1">
      <alignment vertical="center" wrapText="1"/>
    </xf>
    <xf numFmtId="3" fontId="0" fillId="0" borderId="0" xfId="0" applyNumberFormat="1" applyFont="1" applyAlignment="1">
      <alignment/>
    </xf>
    <xf numFmtId="0" fontId="0" fillId="0" borderId="0" xfId="0" applyFont="1" applyAlignment="1">
      <alignment/>
    </xf>
    <xf numFmtId="0" fontId="45" fillId="0" borderId="0" xfId="0" applyFont="1" applyAlignment="1">
      <alignment/>
    </xf>
    <xf numFmtId="0" fontId="0" fillId="33" borderId="0" xfId="0" applyFill="1" applyAlignment="1">
      <alignment/>
    </xf>
    <xf numFmtId="0" fontId="0" fillId="0" borderId="39" xfId="0" applyFont="1" applyBorder="1" applyAlignment="1">
      <alignment horizontal="center" vertical="center" wrapText="1"/>
    </xf>
    <xf numFmtId="0" fontId="0" fillId="0" borderId="40"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54" xfId="0" applyFont="1" applyBorder="1" applyAlignment="1">
      <alignment horizontal="left" vertical="center" wrapText="1" indent="1"/>
    </xf>
    <xf numFmtId="0" fontId="0" fillId="0" borderId="55" xfId="0" applyBorder="1" applyAlignment="1">
      <alignment horizontal="left" vertical="center" wrapText="1" indent="1"/>
    </xf>
    <xf numFmtId="0" fontId="0" fillId="0" borderId="56"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18" xfId="0" applyBorder="1" applyAlignment="1">
      <alignment horizontal="left" vertical="center" wrapText="1" indent="1"/>
    </xf>
    <xf numFmtId="0" fontId="0" fillId="0" borderId="24" xfId="0" applyBorder="1" applyAlignment="1">
      <alignment horizontal="left" vertical="center" wrapText="1" indent="1"/>
    </xf>
    <xf numFmtId="0" fontId="0" fillId="0" borderId="23" xfId="0" applyBorder="1" applyAlignment="1">
      <alignment horizontal="left" vertical="center" wrapText="1" inden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32" borderId="14"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12" xfId="0" applyFill="1" applyBorder="1" applyAlignment="1">
      <alignment horizontal="center" vertical="center" wrapText="1"/>
    </xf>
    <xf numFmtId="0" fontId="0" fillId="0" borderId="54" xfId="0" applyFont="1" applyBorder="1" applyAlignment="1">
      <alignment horizontal="left" vertical="center" wrapText="1" indent="1"/>
    </xf>
    <xf numFmtId="0" fontId="0" fillId="0" borderId="57" xfId="0" applyBorder="1" applyAlignment="1">
      <alignment horizontal="left" vertical="center" wrapText="1" indent="1"/>
    </xf>
    <xf numFmtId="0" fontId="0" fillId="0" borderId="36" xfId="0" applyBorder="1" applyAlignment="1">
      <alignment horizontal="left" vertical="center" wrapText="1" indent="1"/>
    </xf>
    <xf numFmtId="0" fontId="0" fillId="0" borderId="21" xfId="0" applyFont="1" applyBorder="1" applyAlignment="1">
      <alignment horizontal="left" vertical="center" wrapText="1" indent="1"/>
    </xf>
    <xf numFmtId="0" fontId="0" fillId="0" borderId="22" xfId="0" applyBorder="1" applyAlignment="1">
      <alignment horizontal="left" vertical="center" wrapText="1" indent="1"/>
    </xf>
    <xf numFmtId="0" fontId="0" fillId="0" borderId="53" xfId="0" applyBorder="1" applyAlignment="1">
      <alignment horizontal="left" vertical="center" wrapText="1" indent="1"/>
    </xf>
    <xf numFmtId="0" fontId="0" fillId="0" borderId="21" xfId="0" applyBorder="1" applyAlignment="1">
      <alignment horizontal="left" vertical="center" wrapText="1" inden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60" xfId="0" applyBorder="1" applyAlignment="1">
      <alignment horizontal="left" vertical="center" wrapText="1" indent="1"/>
    </xf>
    <xf numFmtId="0" fontId="0" fillId="0" borderId="19" xfId="0" applyBorder="1" applyAlignment="1">
      <alignment horizontal="left" vertical="center" wrapText="1" indent="1"/>
    </xf>
    <xf numFmtId="0" fontId="0" fillId="0" borderId="38" xfId="0" applyBorder="1" applyAlignment="1">
      <alignment horizontal="left" vertical="center" wrapText="1" indent="1"/>
    </xf>
    <xf numFmtId="0" fontId="5" fillId="0" borderId="0" xfId="0" applyFont="1" applyBorder="1" applyAlignment="1">
      <alignment horizontal="center" vertical="center" wrapText="1"/>
    </xf>
    <xf numFmtId="0" fontId="5" fillId="0" borderId="61" xfId="0" applyFont="1" applyBorder="1" applyAlignment="1">
      <alignment horizontal="center" vertical="center" wrapText="1"/>
    </xf>
    <xf numFmtId="0" fontId="0" fillId="0" borderId="0" xfId="0" applyAlignment="1">
      <alignment horizontal="left" vertical="center" wrapText="1" indent="1"/>
    </xf>
    <xf numFmtId="0" fontId="0" fillId="0" borderId="0" xfId="0" applyFont="1" applyBorder="1" applyAlignment="1">
      <alignment horizontal="left" vertical="center" wrapText="1"/>
    </xf>
    <xf numFmtId="0" fontId="2" fillId="32" borderId="14"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0" fillId="0" borderId="27" xfId="0" applyFont="1" applyBorder="1" applyAlignment="1">
      <alignment horizontal="left" vertical="center" wrapText="1" indent="1"/>
    </xf>
    <xf numFmtId="0" fontId="0" fillId="0" borderId="28" xfId="0" applyBorder="1" applyAlignment="1">
      <alignment horizontal="left" vertical="center" wrapText="1" indent="1"/>
    </xf>
    <xf numFmtId="0" fontId="0" fillId="0" borderId="34" xfId="0" applyBorder="1" applyAlignment="1">
      <alignment horizontal="left" vertical="center" wrapText="1" indent="1"/>
    </xf>
    <xf numFmtId="0" fontId="2" fillId="0" borderId="14"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applyAlignment="1">
      <alignment horizontal="left" vertical="center" wrapText="1"/>
    </xf>
    <xf numFmtId="0" fontId="0" fillId="0" borderId="62" xfId="0" applyBorder="1" applyAlignment="1">
      <alignment horizontal="left" vertical="center" wrapText="1" indent="1"/>
    </xf>
    <xf numFmtId="0" fontId="0" fillId="0" borderId="42" xfId="0" applyBorder="1" applyAlignment="1">
      <alignment horizontal="left" vertical="center" wrapText="1" indent="1"/>
    </xf>
    <xf numFmtId="0" fontId="0" fillId="0" borderId="43" xfId="0" applyBorder="1" applyAlignment="1">
      <alignment horizontal="left" vertical="center" wrapText="1"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35" xfId="0" applyFont="1" applyBorder="1" applyAlignment="1">
      <alignment horizontal="left" vertical="center" wrapText="1" indent="1"/>
    </xf>
    <xf numFmtId="0" fontId="3" fillId="0" borderId="0" xfId="0" applyFont="1" applyAlignment="1">
      <alignment horizontal="center" vertical="center" wrapText="1"/>
    </xf>
    <xf numFmtId="0" fontId="0" fillId="0" borderId="22" xfId="0" applyFont="1" applyBorder="1" applyAlignment="1">
      <alignment horizontal="left" vertical="center" wrapText="1" indent="1"/>
    </xf>
    <xf numFmtId="0" fontId="0" fillId="0" borderId="53" xfId="0" applyFont="1" applyBorder="1" applyAlignment="1">
      <alignment horizontal="left" vertical="center" wrapText="1" inden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21" xfId="0" applyFill="1" applyBorder="1" applyAlignment="1">
      <alignment horizontal="left" vertical="center" indent="1"/>
    </xf>
    <xf numFmtId="0" fontId="0" fillId="0" borderId="22" xfId="0" applyFill="1" applyBorder="1" applyAlignment="1">
      <alignment horizontal="left" vertical="center" indent="1"/>
    </xf>
    <xf numFmtId="0" fontId="0" fillId="0" borderId="53" xfId="0" applyFill="1" applyBorder="1" applyAlignment="1">
      <alignment horizontal="left" vertical="center" indent="1"/>
    </xf>
    <xf numFmtId="0" fontId="0" fillId="0" borderId="23" xfId="0" applyFont="1"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24" xfId="0"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22" xfId="0" applyFill="1" applyBorder="1" applyAlignment="1">
      <alignment horizontal="left" vertical="center" wrapText="1" indent="1"/>
    </xf>
    <xf numFmtId="0" fontId="0" fillId="0" borderId="53" xfId="0" applyFill="1" applyBorder="1" applyAlignment="1">
      <alignment horizontal="left" vertical="center" wrapText="1" indent="1"/>
    </xf>
    <xf numFmtId="0" fontId="6"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xf>
    <xf numFmtId="0" fontId="0" fillId="0" borderId="0" xfId="0" applyFill="1" applyAlignment="1">
      <alignment horizontal="left" vertical="center" wrapText="1"/>
    </xf>
    <xf numFmtId="0" fontId="0" fillId="0" borderId="23" xfId="0" applyFill="1" applyBorder="1" applyAlignment="1">
      <alignment horizontal="left" vertical="center" indent="1"/>
    </xf>
    <xf numFmtId="0" fontId="0" fillId="0" borderId="18" xfId="0" applyFill="1" applyBorder="1" applyAlignment="1">
      <alignment horizontal="left" vertical="center" indent="1"/>
    </xf>
    <xf numFmtId="0" fontId="0" fillId="0" borderId="24" xfId="0" applyFill="1" applyBorder="1" applyAlignment="1">
      <alignment horizontal="left" vertical="center" indent="1"/>
    </xf>
    <xf numFmtId="0" fontId="0" fillId="0" borderId="60" xfId="0" applyFont="1" applyFill="1" applyBorder="1" applyAlignment="1">
      <alignment horizontal="left" vertical="center" wrapText="1" indent="1"/>
    </xf>
    <xf numFmtId="0" fontId="0" fillId="0" borderId="19" xfId="0" applyFill="1" applyBorder="1" applyAlignment="1">
      <alignment horizontal="left" vertical="center" wrapText="1" indent="1"/>
    </xf>
    <xf numFmtId="0" fontId="0" fillId="0" borderId="38" xfId="0" applyFill="1" applyBorder="1" applyAlignment="1">
      <alignment horizontal="left" vertical="center" wrapText="1" indent="1"/>
    </xf>
    <xf numFmtId="0" fontId="2" fillId="0" borderId="0" xfId="0" applyFont="1" applyAlignment="1">
      <alignment horizontal="center"/>
    </xf>
    <xf numFmtId="0" fontId="0" fillId="0" borderId="63" xfId="0" applyFill="1" applyBorder="1" applyAlignment="1">
      <alignment horizontal="left" vertical="center" indent="1"/>
    </xf>
    <xf numFmtId="0" fontId="0" fillId="0" borderId="52" xfId="0" applyFill="1" applyBorder="1" applyAlignment="1">
      <alignment horizontal="left" vertical="center" indent="1"/>
    </xf>
    <xf numFmtId="0" fontId="0" fillId="0" borderId="64" xfId="0" applyFill="1" applyBorder="1" applyAlignment="1">
      <alignment horizontal="left" vertical="center" indent="1"/>
    </xf>
    <xf numFmtId="0" fontId="2" fillId="0" borderId="61" xfId="0" applyFont="1" applyBorder="1" applyAlignment="1">
      <alignment horizontal="center" vertical="top" wrapText="1"/>
    </xf>
    <xf numFmtId="0" fontId="2" fillId="0" borderId="61" xfId="0" applyFont="1" applyFill="1" applyBorder="1" applyAlignment="1">
      <alignment horizontal="center" vertical="top"/>
    </xf>
    <xf numFmtId="0" fontId="2" fillId="0" borderId="0" xfId="0" applyNumberFormat="1" applyFont="1" applyAlignment="1">
      <alignment horizontal="center" vertical="center" wrapText="1"/>
    </xf>
    <xf numFmtId="0" fontId="0" fillId="0" borderId="0" xfId="0" applyFont="1" applyFill="1" applyBorder="1" applyAlignment="1">
      <alignment horizontal="left" vertical="center" wrapText="1" indent="1"/>
    </xf>
    <xf numFmtId="0" fontId="0" fillId="0" borderId="56" xfId="0" applyBorder="1" applyAlignment="1">
      <alignment horizontal="left" vertical="center" wrapText="1" indent="1"/>
    </xf>
    <xf numFmtId="0" fontId="0" fillId="0" borderId="65" xfId="0" applyBorder="1" applyAlignment="1">
      <alignment horizontal="left" vertical="center" wrapText="1" indent="1"/>
    </xf>
    <xf numFmtId="0" fontId="0" fillId="0" borderId="66" xfId="0" applyBorder="1" applyAlignment="1">
      <alignment horizontal="left" vertical="center" wrapText="1" indent="1"/>
    </xf>
    <xf numFmtId="0" fontId="0" fillId="0" borderId="56" xfId="0" applyFont="1" applyBorder="1" applyAlignment="1">
      <alignment horizontal="left" vertical="center" wrapText="1" indent="1"/>
    </xf>
    <xf numFmtId="0" fontId="0" fillId="32" borderId="58" xfId="0" applyFill="1" applyBorder="1" applyAlignment="1">
      <alignment horizontal="center"/>
    </xf>
    <xf numFmtId="0" fontId="0" fillId="32" borderId="59" xfId="0" applyFill="1" applyBorder="1" applyAlignment="1">
      <alignment horizontal="center"/>
    </xf>
    <xf numFmtId="0" fontId="0" fillId="32" borderId="13" xfId="0" applyFill="1" applyBorder="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0" fillId="0" borderId="54" xfId="0" applyBorder="1" applyAlignment="1">
      <alignment horizontal="left" vertical="center" wrapText="1" indent="1"/>
    </xf>
    <xf numFmtId="0" fontId="0" fillId="0" borderId="55" xfId="0" applyBorder="1" applyAlignment="1">
      <alignment horizontal="left" vertical="center" wrapText="1" indent="1"/>
    </xf>
    <xf numFmtId="0" fontId="0" fillId="0" borderId="67" xfId="0" applyBorder="1" applyAlignment="1">
      <alignment horizontal="left" vertical="center" wrapText="1" indent="1"/>
    </xf>
    <xf numFmtId="0" fontId="0" fillId="0" borderId="37" xfId="0" applyBorder="1" applyAlignment="1">
      <alignment horizontal="left" vertical="center" wrapText="1" indent="1"/>
    </xf>
    <xf numFmtId="0" fontId="0" fillId="0" borderId="18" xfId="0" applyFont="1" applyFill="1" applyBorder="1" applyAlignment="1">
      <alignment horizontal="left" vertical="center" wrapText="1" indent="1"/>
    </xf>
    <xf numFmtId="0" fontId="0" fillId="0" borderId="24" xfId="0" applyFont="1" applyFill="1" applyBorder="1" applyAlignment="1">
      <alignment horizontal="left" vertical="center" wrapText="1" indent="1"/>
    </xf>
    <xf numFmtId="0" fontId="0" fillId="0" borderId="24" xfId="0" applyFont="1" applyFill="1" applyBorder="1" applyAlignment="1">
      <alignment horizontal="center" vertical="center" wrapText="1"/>
    </xf>
    <xf numFmtId="0" fontId="0" fillId="0" borderId="55" xfId="0" applyFont="1" applyBorder="1" applyAlignment="1">
      <alignment horizontal="left" vertical="center" wrapText="1" indent="1"/>
    </xf>
    <xf numFmtId="3" fontId="2" fillId="0" borderId="18"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0" fillId="0" borderId="20" xfId="0" applyBorder="1" applyAlignment="1">
      <alignment horizontal="left" vertical="center" wrapText="1" indent="1"/>
    </xf>
    <xf numFmtId="0" fontId="0" fillId="0" borderId="60" xfId="0" applyFont="1" applyBorder="1" applyAlignment="1">
      <alignment horizontal="left" vertical="center" wrapText="1" indent="1"/>
    </xf>
    <xf numFmtId="0" fontId="0" fillId="0" borderId="45" xfId="0" applyBorder="1" applyAlignment="1">
      <alignment horizontal="left" vertical="center" wrapText="1" indent="1"/>
    </xf>
    <xf numFmtId="0" fontId="0" fillId="32" borderId="14" xfId="0" applyFill="1" applyBorder="1" applyAlignment="1">
      <alignment horizontal="center"/>
    </xf>
    <xf numFmtId="0" fontId="0" fillId="32" borderId="11" xfId="0" applyFill="1" applyBorder="1" applyAlignment="1">
      <alignment horizontal="center"/>
    </xf>
    <xf numFmtId="0" fontId="0" fillId="32" borderId="12" xfId="0" applyFill="1" applyBorder="1" applyAlignment="1">
      <alignment horizontal="center"/>
    </xf>
    <xf numFmtId="3" fontId="0" fillId="0" borderId="21" xfId="0" applyNumberFormat="1" applyFont="1" applyFill="1" applyBorder="1" applyAlignment="1">
      <alignment horizontal="center" vertical="center" wrapText="1"/>
    </xf>
    <xf numFmtId="3" fontId="0" fillId="0" borderId="22" xfId="0" applyNumberFormat="1" applyFont="1" applyBorder="1" applyAlignment="1">
      <alignment horizontal="center" vertical="center"/>
    </xf>
    <xf numFmtId="3" fontId="0" fillId="0" borderId="25" xfId="0" applyNumberFormat="1" applyFont="1" applyBorder="1" applyAlignment="1">
      <alignment horizontal="center" vertic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Podiel druhov navrhovateľov z celkového počtu došlých vecí (%)</a:t>
            </a:r>
          </a:p>
        </c:rich>
      </c:tx>
      <c:layout>
        <c:manualLayout>
          <c:xMode val="factor"/>
          <c:yMode val="factor"/>
          <c:x val="-0.00125"/>
          <c:y val="-0.00925"/>
        </c:manualLayout>
      </c:layout>
      <c:spPr>
        <a:noFill/>
        <a:ln>
          <a:noFill/>
        </a:ln>
      </c:spPr>
    </c:title>
    <c:view3D>
      <c:rotX val="15"/>
      <c:hPercent val="27"/>
      <c:rotY val="20"/>
      <c:depthPercent val="100"/>
      <c:rAngAx val="1"/>
    </c:view3D>
    <c:plotArea>
      <c:layout>
        <c:manualLayout>
          <c:xMode val="edge"/>
          <c:yMode val="edge"/>
          <c:x val="0.0075"/>
          <c:y val="0.21875"/>
          <c:w val="0.97525"/>
          <c:h val="0.73975"/>
        </c:manualLayout>
      </c:layout>
      <c:bar3DChart>
        <c:barDir val="col"/>
        <c:grouping val="clustered"/>
        <c:varyColors val="0"/>
        <c:ser>
          <c:idx val="0"/>
          <c:order val="0"/>
          <c:tx>
            <c:strRef>
              <c:f>Konk1!$A$13</c:f>
              <c:strCache>
                <c:ptCount val="1"/>
                <c:pt idx="0">
                  <c:v>dlžník fyzická osoba</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Konk1!$B$22:$J$22</c:f>
              <c:numCache/>
            </c:numRef>
          </c:val>
          <c:shape val="cylinder"/>
        </c:ser>
        <c:ser>
          <c:idx val="1"/>
          <c:order val="1"/>
          <c:tx>
            <c:strRef>
              <c:f>Konk1!$A$14</c:f>
              <c:strCache>
                <c:ptCount val="1"/>
                <c:pt idx="0">
                  <c:v>dlžník právnická osoba</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rPr>
                      <a:t>27</a:t>
                    </a:r>
                  </a:p>
                </c:rich>
              </c:tx>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Konk1!$B$23:$J$23</c:f>
              <c:numCache/>
            </c:numRef>
          </c:val>
          <c:shape val="cylinder"/>
        </c:ser>
        <c:ser>
          <c:idx val="2"/>
          <c:order val="2"/>
          <c:tx>
            <c:strRef>
              <c:f>Konk1!$A$15</c:f>
              <c:strCache>
                <c:ptCount val="1"/>
                <c:pt idx="0">
                  <c:v>likvidátor v mene dlžníka</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Konk1!$B$24:$J$24</c:f>
              <c:numCache/>
            </c:numRef>
          </c:val>
          <c:shape val="cylinder"/>
        </c:ser>
        <c:ser>
          <c:idx val="3"/>
          <c:order val="3"/>
          <c:tx>
            <c:strRef>
              <c:f>Konk1!$A$16</c:f>
              <c:strCache>
                <c:ptCount val="1"/>
                <c:pt idx="0">
                  <c:v>veriteľ fyzická osoba</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Konk1!$B$25:$J$25</c:f>
              <c:numCache/>
            </c:numRef>
          </c:val>
          <c:shape val="cylinder"/>
        </c:ser>
        <c:ser>
          <c:idx val="4"/>
          <c:order val="4"/>
          <c:tx>
            <c:strRef>
              <c:f>Konk1!$A$17</c:f>
              <c:strCache>
                <c:ptCount val="1"/>
                <c:pt idx="0">
                  <c:v>veriteľ právnická osoba</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Konk1!$B$26:$J$26</c:f>
              <c:numCache/>
            </c:numRef>
          </c:val>
          <c:shape val="cylinder"/>
        </c:ser>
        <c:ser>
          <c:idx val="5"/>
          <c:order val="5"/>
          <c:tx>
            <c:strRef>
              <c:f>Konk1!$A$18</c:f>
              <c:strCache>
                <c:ptCount val="1"/>
                <c:pt idx="0">
                  <c:v>viacerí veritelia</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Konk1!$B$27:$J$27</c:f>
              <c:numCache/>
            </c:numRef>
          </c:val>
          <c:shape val="cylinder"/>
        </c:ser>
        <c:ser>
          <c:idx val="6"/>
          <c:order val="6"/>
          <c:tx>
            <c:strRef>
              <c:f>Konk1!$A$19</c:f>
              <c:strCache>
                <c:ptCount val="1"/>
                <c:pt idx="0">
                  <c:v>iný subjekt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Konk1!$B$28:$J$28</c:f>
              <c:numCache/>
            </c:numRef>
          </c:val>
          <c:shape val="cylinder"/>
        </c:ser>
        <c:shape val="cylinder"/>
        <c:axId val="48404286"/>
        <c:axId val="32985391"/>
      </c:bar3DChart>
      <c:catAx>
        <c:axId val="48404286"/>
        <c:scaling>
          <c:orientation val="minMax"/>
        </c:scaling>
        <c:axPos val="b"/>
        <c:delete val="0"/>
        <c:numFmt formatCode="General" sourceLinked="1"/>
        <c:majorTickMark val="out"/>
        <c:minorTickMark val="none"/>
        <c:tickLblPos val="nextTo"/>
        <c:spPr>
          <a:ln w="3175">
            <a:solidFill>
              <a:srgbClr val="808080"/>
            </a:solidFill>
          </a:ln>
        </c:spPr>
        <c:crossAx val="32985391"/>
        <c:crosses val="autoZero"/>
        <c:auto val="1"/>
        <c:lblOffset val="100"/>
        <c:tickLblSkip val="1"/>
        <c:noMultiLvlLbl val="0"/>
      </c:catAx>
      <c:valAx>
        <c:axId val="329853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404286"/>
        <c:crossesAt val="1"/>
        <c:crossBetween val="between"/>
        <c:dispUnits/>
      </c:valAx>
      <c:spPr>
        <a:noFill/>
        <a:ln>
          <a:noFill/>
        </a:ln>
      </c:spPr>
    </c:plotArea>
    <c:legend>
      <c:legendPos val="t"/>
      <c:layout>
        <c:manualLayout>
          <c:xMode val="edge"/>
          <c:yMode val="edge"/>
          <c:x val="0.04475"/>
          <c:y val="0.11175"/>
          <c:w val="0.90525"/>
          <c:h val="0.059"/>
        </c:manualLayout>
      </c:layout>
      <c:overlay val="0"/>
      <c:spPr>
        <a:noFill/>
        <a:ln w="3175">
          <a:noFill/>
        </a:ln>
      </c:spPr>
      <c:txPr>
        <a:bodyPr vert="horz" rot="0"/>
        <a:lstStyle/>
        <a:p>
          <a:pPr>
            <a:defRPr lang="en-US" cap="none" sz="8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Spôsob vybavenia návrhu (%)</a:t>
            </a:r>
          </a:p>
        </c:rich>
      </c:tx>
      <c:layout>
        <c:manualLayout>
          <c:xMode val="factor"/>
          <c:yMode val="factor"/>
          <c:x val="-0.00125"/>
          <c:y val="-0.01275"/>
        </c:manualLayout>
      </c:layout>
      <c:spPr>
        <a:noFill/>
        <a:ln>
          <a:noFill/>
        </a:ln>
      </c:spPr>
    </c:title>
    <c:view3D>
      <c:rotX val="15"/>
      <c:hPercent val="44"/>
      <c:rotY val="20"/>
      <c:depthPercent val="100"/>
      <c:rAngAx val="1"/>
    </c:view3D>
    <c:plotArea>
      <c:layout>
        <c:manualLayout>
          <c:xMode val="edge"/>
          <c:yMode val="edge"/>
          <c:x val="0.0115"/>
          <c:y val="0.19075"/>
          <c:w val="0.975"/>
          <c:h val="0.7825"/>
        </c:manualLayout>
      </c:layout>
      <c:bar3DChart>
        <c:barDir val="col"/>
        <c:grouping val="clustered"/>
        <c:varyColors val="0"/>
        <c:ser>
          <c:idx val="0"/>
          <c:order val="0"/>
          <c:tx>
            <c:strRef>
              <c:f>Konk2!$A$6</c:f>
              <c:strCache>
                <c:ptCount val="1"/>
                <c:pt idx="0">
                  <c:v>Odmietnuté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Konk2!$A$13:$I$13</c:f>
              <c:strCache/>
            </c:strRef>
          </c:cat>
          <c:val>
            <c:numRef>
              <c:f>Konk2!$A$14:$I$14</c:f>
              <c:numCache/>
            </c:numRef>
          </c:val>
          <c:shape val="cylinder"/>
        </c:ser>
        <c:ser>
          <c:idx val="1"/>
          <c:order val="1"/>
          <c:tx>
            <c:strRef>
              <c:f>Konk2!$A$7</c:f>
              <c:strCache>
                <c:ptCount val="1"/>
                <c:pt idx="0">
                  <c:v>Začatie konkurzného konania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Konk2!$A$13:$I$13</c:f>
              <c:strCache/>
            </c:strRef>
          </c:cat>
          <c:val>
            <c:numRef>
              <c:f>Konk2!$A$15:$I$15</c:f>
              <c:numCache/>
            </c:numRef>
          </c:val>
          <c:shape val="cylinder"/>
        </c:ser>
        <c:ser>
          <c:idx val="2"/>
          <c:order val="2"/>
          <c:tx>
            <c:strRef>
              <c:f>Konk2!$A$8</c:f>
              <c:strCache>
                <c:ptCount val="1"/>
                <c:pt idx="0">
                  <c:v>Inak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Konk2!$A$13:$I$13</c:f>
              <c:strCache/>
            </c:strRef>
          </c:cat>
          <c:val>
            <c:numRef>
              <c:f>Konk2!$A$16:$I$16</c:f>
              <c:numCache/>
            </c:numRef>
          </c:val>
          <c:shape val="cylinder"/>
        </c:ser>
        <c:shape val="cylinder"/>
        <c:axId val="28433064"/>
        <c:axId val="54570985"/>
      </c:bar3DChart>
      <c:catAx>
        <c:axId val="28433064"/>
        <c:scaling>
          <c:orientation val="minMax"/>
        </c:scaling>
        <c:axPos val="b"/>
        <c:delete val="0"/>
        <c:numFmt formatCode="General" sourceLinked="1"/>
        <c:majorTickMark val="out"/>
        <c:minorTickMark val="none"/>
        <c:tickLblPos val="nextTo"/>
        <c:spPr>
          <a:ln w="3175">
            <a:solidFill>
              <a:srgbClr val="808080"/>
            </a:solidFill>
          </a:ln>
        </c:spPr>
        <c:crossAx val="54570985"/>
        <c:crosses val="autoZero"/>
        <c:auto val="1"/>
        <c:lblOffset val="100"/>
        <c:tickLblSkip val="1"/>
        <c:noMultiLvlLbl val="0"/>
      </c:catAx>
      <c:valAx>
        <c:axId val="545709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33064"/>
        <c:crossesAt val="1"/>
        <c:crossBetween val="between"/>
        <c:dispUnits/>
      </c:valAx>
      <c:spPr>
        <a:noFill/>
        <a:ln>
          <a:noFill/>
        </a:ln>
      </c:spPr>
    </c:plotArea>
    <c:legend>
      <c:legendPos val="r"/>
      <c:layout>
        <c:manualLayout>
          <c:xMode val="edge"/>
          <c:yMode val="edge"/>
          <c:x val="0.29975"/>
          <c:y val="0.092"/>
          <c:w val="0.39425"/>
          <c:h val="0.04925"/>
        </c:manualLayout>
      </c:layout>
      <c:overlay val="0"/>
      <c:spPr>
        <a:noFill/>
        <a:ln w="3175">
          <a:noFill/>
        </a:ln>
      </c:spPr>
      <c:txPr>
        <a:bodyPr vert="horz" rot="0"/>
        <a:lstStyle/>
        <a:p>
          <a:pPr>
            <a:defRPr lang="en-US" cap="none" sz="9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Jednotlivé dôvody zastavenia konkurzného konania z celkového počtu zastavených konaní (%)</a:t>
            </a:r>
          </a:p>
        </c:rich>
      </c:tx>
      <c:layout>
        <c:manualLayout>
          <c:xMode val="factor"/>
          <c:yMode val="factor"/>
          <c:x val="-0.00125"/>
          <c:y val="-0.01325"/>
        </c:manualLayout>
      </c:layout>
      <c:spPr>
        <a:noFill/>
        <a:ln>
          <a:noFill/>
        </a:ln>
      </c:spPr>
    </c:title>
    <c:view3D>
      <c:rotX val="15"/>
      <c:hPercent val="30"/>
      <c:rotY val="20"/>
      <c:depthPercent val="100"/>
      <c:rAngAx val="1"/>
    </c:view3D>
    <c:plotArea>
      <c:layout>
        <c:manualLayout>
          <c:xMode val="edge"/>
          <c:yMode val="edge"/>
          <c:x val="0.01725"/>
          <c:y val="0.2475"/>
          <c:w val="0.975"/>
          <c:h val="0.71525"/>
        </c:manualLayout>
      </c:layout>
      <c:bar3DChart>
        <c:barDir val="col"/>
        <c:grouping val="clustered"/>
        <c:varyColors val="0"/>
        <c:ser>
          <c:idx val="0"/>
          <c:order val="0"/>
          <c:tx>
            <c:strRef>
              <c:f>Konk3!$A$7</c:f>
              <c:strCache>
                <c:ptCount val="1"/>
                <c:pt idx="0">
                  <c:v>Späťvzatie návrhu</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Konk3!$A$16:$I$16</c:f>
              <c:numCache/>
            </c:numRef>
          </c:val>
          <c:shape val="cylinder"/>
        </c:ser>
        <c:ser>
          <c:idx val="1"/>
          <c:order val="1"/>
          <c:tx>
            <c:strRef>
              <c:f>Konk3!$A$8</c:f>
              <c:strCache>
                <c:ptCount val="1"/>
                <c:pt idx="0">
                  <c:v>Zaplatenie splatných pohľadávok</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Konk3!$A$17:$I$17</c:f>
              <c:numCache/>
            </c:numRef>
          </c:val>
          <c:shape val="cylinder"/>
        </c:ser>
        <c:ser>
          <c:idx val="2"/>
          <c:order val="2"/>
          <c:tx>
            <c:strRef>
              <c:f>Konk3!$A$9</c:f>
              <c:strCache>
                <c:ptCount val="1"/>
                <c:pt idx="0">
                  <c:v>Osvedčenie platobnej schopnosti</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Konk3!$A$18:$I$18</c:f>
              <c:numCache/>
            </c:numRef>
          </c:val>
          <c:shape val="cylinder"/>
        </c:ser>
        <c:ser>
          <c:idx val="3"/>
          <c:order val="3"/>
          <c:tx>
            <c:strRef>
              <c:f>Konk3!$A$10</c:f>
              <c:strCache>
                <c:ptCount val="1"/>
                <c:pt idx="0">
                  <c:v>Nedostatok majetku</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Konk3!$A$19:$I$19</c:f>
              <c:numCache/>
            </c:numRef>
          </c:val>
          <c:shape val="cylinder"/>
        </c:ser>
        <c:ser>
          <c:idx val="4"/>
          <c:order val="4"/>
          <c:tx>
            <c:strRef>
              <c:f>Konk3!$A$11</c:f>
              <c:strCache>
                <c:ptCount val="1"/>
                <c:pt idx="0">
                  <c:v>Povolenie reštrukturalizácie</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Konk3!$A$20:$I$20</c:f>
              <c:numCache/>
            </c:numRef>
          </c:val>
          <c:shape val="cylinder"/>
        </c:ser>
        <c:ser>
          <c:idx val="5"/>
          <c:order val="5"/>
          <c:tx>
            <c:strRef>
              <c:f>Konk3!$A$12</c:f>
              <c:strCache>
                <c:ptCount val="1"/>
                <c:pt idx="0">
                  <c:v>Iný dôvod</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Konk3!$A$21:$I$21</c:f>
              <c:numCache/>
            </c:numRef>
          </c:val>
          <c:shape val="cylinder"/>
        </c:ser>
        <c:shape val="cylinder"/>
        <c:axId val="21376818"/>
        <c:axId val="58173635"/>
      </c:bar3DChart>
      <c:catAx>
        <c:axId val="21376818"/>
        <c:scaling>
          <c:orientation val="minMax"/>
        </c:scaling>
        <c:axPos val="b"/>
        <c:delete val="0"/>
        <c:numFmt formatCode="General" sourceLinked="1"/>
        <c:majorTickMark val="out"/>
        <c:minorTickMark val="none"/>
        <c:tickLblPos val="nextTo"/>
        <c:spPr>
          <a:ln w="3175">
            <a:solidFill>
              <a:srgbClr val="808080"/>
            </a:solidFill>
          </a:ln>
        </c:spPr>
        <c:crossAx val="58173635"/>
        <c:crosses val="autoZero"/>
        <c:auto val="1"/>
        <c:lblOffset val="100"/>
        <c:tickLblSkip val="1"/>
        <c:noMultiLvlLbl val="0"/>
      </c:catAx>
      <c:valAx>
        <c:axId val="581736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376818"/>
        <c:crossesAt val="1"/>
        <c:crossBetween val="between"/>
        <c:dispUnits/>
      </c:valAx>
      <c:spPr>
        <a:noFill/>
        <a:ln>
          <a:noFill/>
        </a:ln>
      </c:spPr>
    </c:plotArea>
    <c:legend>
      <c:legendPos val="t"/>
      <c:layout>
        <c:manualLayout>
          <c:xMode val="edge"/>
          <c:yMode val="edge"/>
          <c:x val="0.07175"/>
          <c:y val="0.101"/>
          <c:w val="0.89425"/>
          <c:h val="0.1065"/>
        </c:manualLayout>
      </c:layout>
      <c:overlay val="0"/>
      <c:spPr>
        <a:noFill/>
        <a:ln w="3175">
          <a:noFill/>
        </a:ln>
      </c:spPr>
      <c:txPr>
        <a:bodyPr vert="horz" rot="0"/>
        <a:lstStyle/>
        <a:p>
          <a:pPr>
            <a:defRPr lang="en-US" cap="none" sz="9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114300</xdr:rowOff>
    </xdr:from>
    <xdr:to>
      <xdr:col>12</xdr:col>
      <xdr:colOff>0</xdr:colOff>
      <xdr:row>38</xdr:row>
      <xdr:rowOff>123825</xdr:rowOff>
    </xdr:to>
    <xdr:graphicFrame>
      <xdr:nvGraphicFramePr>
        <xdr:cNvPr id="1" name="Graf 1"/>
        <xdr:cNvGraphicFramePr/>
      </xdr:nvGraphicFramePr>
      <xdr:xfrm>
        <a:off x="38100" y="3390900"/>
        <a:ext cx="7734300" cy="3152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152400</xdr:rowOff>
    </xdr:from>
    <xdr:to>
      <xdr:col>11</xdr:col>
      <xdr:colOff>638175</xdr:colOff>
      <xdr:row>37</xdr:row>
      <xdr:rowOff>142875</xdr:rowOff>
    </xdr:to>
    <xdr:graphicFrame>
      <xdr:nvGraphicFramePr>
        <xdr:cNvPr id="1" name="Graf 1"/>
        <xdr:cNvGraphicFramePr/>
      </xdr:nvGraphicFramePr>
      <xdr:xfrm>
        <a:off x="19050" y="2114550"/>
        <a:ext cx="7743825" cy="4533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85725</xdr:rowOff>
    </xdr:from>
    <xdr:to>
      <xdr:col>13</xdr:col>
      <xdr:colOff>0</xdr:colOff>
      <xdr:row>36</xdr:row>
      <xdr:rowOff>19050</xdr:rowOff>
    </xdr:to>
    <xdr:graphicFrame>
      <xdr:nvGraphicFramePr>
        <xdr:cNvPr id="1" name="Graf 1"/>
        <xdr:cNvGraphicFramePr/>
      </xdr:nvGraphicFramePr>
      <xdr:xfrm>
        <a:off x="0" y="2667000"/>
        <a:ext cx="7924800"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10"/>
  <sheetViews>
    <sheetView zoomScalePageLayoutView="0" workbookViewId="0" topLeftCell="A1">
      <selection activeCell="A11" sqref="A11"/>
    </sheetView>
  </sheetViews>
  <sheetFormatPr defaultColWidth="9.140625" defaultRowHeight="12.75"/>
  <cols>
    <col min="1" max="1" width="123.7109375" style="0" customWidth="1"/>
  </cols>
  <sheetData>
    <row r="1" ht="25.5">
      <c r="A1" s="89" t="s">
        <v>71</v>
      </c>
    </row>
    <row r="2" ht="12.75">
      <c r="A2" s="89"/>
    </row>
    <row r="3" ht="25.5">
      <c r="A3" s="89" t="s">
        <v>78</v>
      </c>
    </row>
    <row r="4" ht="12.75">
      <c r="A4" s="89"/>
    </row>
    <row r="5" ht="12.75">
      <c r="A5" s="89" t="s">
        <v>72</v>
      </c>
    </row>
    <row r="6" ht="12.75">
      <c r="A6" s="89" t="s">
        <v>73</v>
      </c>
    </row>
    <row r="7" ht="12.75">
      <c r="A7" s="89" t="s">
        <v>74</v>
      </c>
    </row>
    <row r="8" ht="12.75">
      <c r="A8" s="89" t="s">
        <v>75</v>
      </c>
    </row>
    <row r="9" ht="12.75">
      <c r="A9" s="89"/>
    </row>
    <row r="10" ht="25.5">
      <c r="A10" s="89" t="s">
        <v>100</v>
      </c>
    </row>
  </sheetData>
  <sheetProtection/>
  <printOptions horizontalCentered="1"/>
  <pageMargins left="0.9055118110236221" right="0.9055118110236221" top="0.9448818897637796" bottom="0.944881889763779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A1:U52"/>
  <sheetViews>
    <sheetView tabSelected="1" zoomScalePageLayoutView="0" workbookViewId="0" topLeftCell="A1">
      <selection activeCell="D7" sqref="D7:K7"/>
    </sheetView>
  </sheetViews>
  <sheetFormatPr defaultColWidth="9.140625" defaultRowHeight="12.75"/>
  <cols>
    <col min="1" max="12" width="9.7109375" style="0" customWidth="1"/>
  </cols>
  <sheetData>
    <row r="1" spans="1:12" ht="18" customHeight="1">
      <c r="A1" s="154" t="s">
        <v>19</v>
      </c>
      <c r="B1" s="155"/>
      <c r="C1" s="155"/>
      <c r="D1" s="155"/>
      <c r="E1" s="155"/>
      <c r="F1" s="155"/>
      <c r="G1" s="155"/>
      <c r="H1" s="155"/>
      <c r="I1" s="155"/>
      <c r="J1" s="155"/>
      <c r="K1" s="155"/>
      <c r="L1" s="155"/>
    </row>
    <row r="2" spans="1:12" ht="18" customHeight="1" thickBot="1">
      <c r="A2" s="156" t="s">
        <v>20</v>
      </c>
      <c r="B2" s="156"/>
      <c r="C2" s="156"/>
      <c r="D2" s="156"/>
      <c r="E2" s="156"/>
      <c r="F2" s="156"/>
      <c r="G2" s="156"/>
      <c r="H2" s="156"/>
      <c r="I2" s="156"/>
      <c r="J2" s="156"/>
      <c r="K2" s="156"/>
      <c r="L2" s="156"/>
    </row>
    <row r="3" spans="1:12" ht="14.25" thickBot="1" thickTop="1">
      <c r="A3" s="157" t="s">
        <v>0</v>
      </c>
      <c r="B3" s="158"/>
      <c r="C3" s="159"/>
      <c r="D3" s="8" t="s">
        <v>1</v>
      </c>
      <c r="E3" s="9" t="s">
        <v>2</v>
      </c>
      <c r="F3" s="9" t="s">
        <v>3</v>
      </c>
      <c r="G3" s="9" t="s">
        <v>4</v>
      </c>
      <c r="H3" s="9" t="s">
        <v>5</v>
      </c>
      <c r="I3" s="9" t="s">
        <v>6</v>
      </c>
      <c r="J3" s="9" t="s">
        <v>7</v>
      </c>
      <c r="K3" s="10" t="s">
        <v>8</v>
      </c>
      <c r="L3" s="11" t="s">
        <v>9</v>
      </c>
    </row>
    <row r="4" spans="1:12" ht="14.25" thickBot="1" thickTop="1">
      <c r="A4" s="160" t="s">
        <v>85</v>
      </c>
      <c r="B4" s="161"/>
      <c r="C4" s="162"/>
      <c r="D4" s="23">
        <v>55</v>
      </c>
      <c r="E4" s="24">
        <v>12</v>
      </c>
      <c r="F4" s="24">
        <v>12</v>
      </c>
      <c r="G4" s="24">
        <v>12</v>
      </c>
      <c r="H4" s="24">
        <v>17</v>
      </c>
      <c r="I4" s="24">
        <v>12</v>
      </c>
      <c r="J4" s="24">
        <v>5</v>
      </c>
      <c r="K4" s="24">
        <v>25</v>
      </c>
      <c r="L4" s="87">
        <f>SUM(D4:K4)</f>
        <v>150</v>
      </c>
    </row>
    <row r="5" spans="1:12" ht="13.5" thickTop="1">
      <c r="A5" s="150" t="s">
        <v>86</v>
      </c>
      <c r="B5" s="151"/>
      <c r="C5" s="152"/>
      <c r="D5" s="18">
        <v>307</v>
      </c>
      <c r="E5" s="18">
        <v>142</v>
      </c>
      <c r="F5" s="18">
        <v>140</v>
      </c>
      <c r="G5" s="18">
        <v>147</v>
      </c>
      <c r="H5" s="18">
        <v>150</v>
      </c>
      <c r="I5" s="18">
        <v>188</v>
      </c>
      <c r="J5" s="18">
        <v>157</v>
      </c>
      <c r="K5" s="18">
        <v>231</v>
      </c>
      <c r="L5" s="80">
        <f>SUM(D5:K5)</f>
        <v>1462</v>
      </c>
    </row>
    <row r="6" spans="1:12" ht="12.75">
      <c r="A6" s="153" t="s">
        <v>10</v>
      </c>
      <c r="B6" s="151"/>
      <c r="C6" s="152"/>
      <c r="D6" s="18">
        <f>D4+D5</f>
        <v>362</v>
      </c>
      <c r="E6" s="18">
        <f aca="true" t="shared" si="0" ref="E6:K6">E4+E5</f>
        <v>154</v>
      </c>
      <c r="F6" s="18">
        <f t="shared" si="0"/>
        <v>152</v>
      </c>
      <c r="G6" s="18">
        <f t="shared" si="0"/>
        <v>159</v>
      </c>
      <c r="H6" s="18">
        <f t="shared" si="0"/>
        <v>167</v>
      </c>
      <c r="I6" s="18">
        <f t="shared" si="0"/>
        <v>200</v>
      </c>
      <c r="J6" s="18">
        <f t="shared" si="0"/>
        <v>162</v>
      </c>
      <c r="K6" s="18">
        <f t="shared" si="0"/>
        <v>256</v>
      </c>
      <c r="L6" s="80">
        <f>SUM(D6:K6)</f>
        <v>1612</v>
      </c>
    </row>
    <row r="7" spans="1:12" ht="12.75">
      <c r="A7" s="150" t="s">
        <v>87</v>
      </c>
      <c r="B7" s="151"/>
      <c r="C7" s="152"/>
      <c r="D7" s="18">
        <v>322</v>
      </c>
      <c r="E7" s="18">
        <v>146</v>
      </c>
      <c r="F7" s="18">
        <v>141</v>
      </c>
      <c r="G7" s="18">
        <v>147</v>
      </c>
      <c r="H7" s="18">
        <v>156</v>
      </c>
      <c r="I7" s="18">
        <v>187</v>
      </c>
      <c r="J7" s="18">
        <v>156</v>
      </c>
      <c r="K7" s="18">
        <v>243</v>
      </c>
      <c r="L7" s="80">
        <f>SUM(D7:K7)</f>
        <v>1498</v>
      </c>
    </row>
    <row r="8" spans="1:12" ht="13.5" thickBot="1">
      <c r="A8" s="163" t="s">
        <v>88</v>
      </c>
      <c r="B8" s="164"/>
      <c r="C8" s="165"/>
      <c r="D8" s="23">
        <v>40</v>
      </c>
      <c r="E8" s="24">
        <v>8</v>
      </c>
      <c r="F8" s="24">
        <v>11</v>
      </c>
      <c r="G8" s="24">
        <v>12</v>
      </c>
      <c r="H8" s="24">
        <v>11</v>
      </c>
      <c r="I8" s="24">
        <v>13</v>
      </c>
      <c r="J8" s="24">
        <v>6</v>
      </c>
      <c r="K8" s="24">
        <v>13</v>
      </c>
      <c r="L8" s="88">
        <f>SUM(D8:K8)</f>
        <v>114</v>
      </c>
    </row>
    <row r="9" spans="1:12" ht="13.5" thickTop="1">
      <c r="A9" s="2"/>
      <c r="B9" s="2"/>
      <c r="C9" s="2"/>
      <c r="D9" s="2"/>
      <c r="E9" s="2"/>
      <c r="F9" s="2"/>
      <c r="G9" s="2"/>
      <c r="H9" s="2"/>
      <c r="I9" s="2"/>
      <c r="J9" s="2"/>
      <c r="K9" s="2"/>
      <c r="L9" s="2"/>
    </row>
    <row r="10" spans="1:12" ht="18" customHeight="1">
      <c r="A10" s="154" t="s">
        <v>21</v>
      </c>
      <c r="B10" s="155"/>
      <c r="C10" s="155"/>
      <c r="D10" s="155"/>
      <c r="E10" s="155"/>
      <c r="F10" s="155"/>
      <c r="G10" s="155"/>
      <c r="H10" s="155"/>
      <c r="I10" s="155"/>
      <c r="J10" s="155"/>
      <c r="K10" s="155"/>
      <c r="L10" s="155"/>
    </row>
    <row r="11" spans="1:14" ht="4.5" customHeight="1" thickBot="1">
      <c r="A11" s="173"/>
      <c r="B11" s="173"/>
      <c r="C11" s="173"/>
      <c r="D11" s="174"/>
      <c r="E11" s="174"/>
      <c r="F11" s="174"/>
      <c r="G11" s="174"/>
      <c r="H11" s="174"/>
      <c r="I11" s="174"/>
      <c r="J11" s="174"/>
      <c r="K11" s="174"/>
      <c r="L11" s="174"/>
      <c r="N11" s="115"/>
    </row>
    <row r="12" spans="1:12" ht="14.25" thickBot="1" thickTop="1">
      <c r="A12" s="167" t="s">
        <v>11</v>
      </c>
      <c r="B12" s="168"/>
      <c r="C12" s="169"/>
      <c r="D12" s="13" t="s">
        <v>1</v>
      </c>
      <c r="E12" s="9" t="s">
        <v>2</v>
      </c>
      <c r="F12" s="9" t="s">
        <v>3</v>
      </c>
      <c r="G12" s="9" t="s">
        <v>4</v>
      </c>
      <c r="H12" s="9" t="s">
        <v>5</v>
      </c>
      <c r="I12" s="9" t="s">
        <v>6</v>
      </c>
      <c r="J12" s="9" t="s">
        <v>7</v>
      </c>
      <c r="K12" s="10" t="s">
        <v>8</v>
      </c>
      <c r="L12" s="11" t="s">
        <v>9</v>
      </c>
    </row>
    <row r="13" spans="1:12" ht="13.5" thickTop="1">
      <c r="A13" s="170" t="s">
        <v>12</v>
      </c>
      <c r="B13" s="171"/>
      <c r="C13" s="172"/>
      <c r="D13" s="64">
        <v>121</v>
      </c>
      <c r="E13" s="19">
        <v>86</v>
      </c>
      <c r="F13" s="19">
        <v>94</v>
      </c>
      <c r="G13" s="19">
        <v>105</v>
      </c>
      <c r="H13" s="19">
        <v>95</v>
      </c>
      <c r="I13" s="19">
        <v>137</v>
      </c>
      <c r="J13" s="19">
        <v>90</v>
      </c>
      <c r="K13" s="19">
        <v>131</v>
      </c>
      <c r="L13" s="33">
        <f aca="true" t="shared" si="1" ref="L13:L19">SUM(D13:K13)</f>
        <v>859</v>
      </c>
    </row>
    <row r="14" spans="1:12" ht="12.75">
      <c r="A14" s="153" t="s">
        <v>13</v>
      </c>
      <c r="B14" s="151"/>
      <c r="C14" s="152"/>
      <c r="D14" s="64">
        <v>72</v>
      </c>
      <c r="E14" s="19">
        <v>14</v>
      </c>
      <c r="F14" s="19">
        <v>15</v>
      </c>
      <c r="G14" s="19">
        <v>16</v>
      </c>
      <c r="H14" s="19">
        <v>18</v>
      </c>
      <c r="I14" s="19">
        <v>12</v>
      </c>
      <c r="J14" s="19">
        <v>17</v>
      </c>
      <c r="K14" s="22">
        <v>35</v>
      </c>
      <c r="L14" s="35">
        <f t="shared" si="1"/>
        <v>199</v>
      </c>
    </row>
    <row r="15" spans="1:12" ht="12.75">
      <c r="A15" s="153" t="s">
        <v>14</v>
      </c>
      <c r="B15" s="151"/>
      <c r="C15" s="152"/>
      <c r="D15" s="64">
        <v>19</v>
      </c>
      <c r="E15" s="19">
        <v>1</v>
      </c>
      <c r="F15" s="19">
        <v>3</v>
      </c>
      <c r="G15" s="19">
        <v>3</v>
      </c>
      <c r="H15" s="19">
        <v>16</v>
      </c>
      <c r="I15" s="19">
        <v>13</v>
      </c>
      <c r="J15" s="19">
        <v>11</v>
      </c>
      <c r="K15" s="19">
        <v>8</v>
      </c>
      <c r="L15" s="35">
        <f t="shared" si="1"/>
        <v>74</v>
      </c>
    </row>
    <row r="16" spans="1:12" ht="12.75">
      <c r="A16" s="153" t="s">
        <v>15</v>
      </c>
      <c r="B16" s="151"/>
      <c r="C16" s="152"/>
      <c r="D16" s="64">
        <v>11</v>
      </c>
      <c r="E16" s="19">
        <v>7</v>
      </c>
      <c r="F16" s="19">
        <v>5</v>
      </c>
      <c r="G16" s="19">
        <v>2</v>
      </c>
      <c r="H16" s="19">
        <v>4</v>
      </c>
      <c r="I16" s="19">
        <v>4</v>
      </c>
      <c r="J16" s="19">
        <v>10</v>
      </c>
      <c r="K16" s="19">
        <v>9</v>
      </c>
      <c r="L16" s="35">
        <f t="shared" si="1"/>
        <v>52</v>
      </c>
    </row>
    <row r="17" spans="1:12" ht="12.75">
      <c r="A17" s="153" t="s">
        <v>16</v>
      </c>
      <c r="B17" s="151"/>
      <c r="C17" s="152"/>
      <c r="D17" s="64">
        <v>80</v>
      </c>
      <c r="E17" s="19">
        <v>32</v>
      </c>
      <c r="F17" s="19">
        <v>14</v>
      </c>
      <c r="G17" s="19">
        <v>19</v>
      </c>
      <c r="H17" s="19">
        <v>11</v>
      </c>
      <c r="I17" s="19">
        <v>22</v>
      </c>
      <c r="J17" s="19">
        <v>25</v>
      </c>
      <c r="K17" s="19">
        <v>47</v>
      </c>
      <c r="L17" s="35">
        <f t="shared" si="1"/>
        <v>250</v>
      </c>
    </row>
    <row r="18" spans="1:12" ht="12.75">
      <c r="A18" s="153" t="s">
        <v>17</v>
      </c>
      <c r="B18" s="151"/>
      <c r="C18" s="152"/>
      <c r="D18" s="64">
        <v>3</v>
      </c>
      <c r="E18" s="19">
        <v>1</v>
      </c>
      <c r="F18" s="19">
        <v>2</v>
      </c>
      <c r="G18" s="19">
        <v>2</v>
      </c>
      <c r="H18" s="19">
        <v>3</v>
      </c>
      <c r="I18" s="19">
        <v>0</v>
      </c>
      <c r="J18" s="19">
        <v>1</v>
      </c>
      <c r="K18" s="19">
        <v>1</v>
      </c>
      <c r="L18" s="35">
        <f t="shared" si="1"/>
        <v>13</v>
      </c>
    </row>
    <row r="19" spans="1:12" ht="13.5" thickBot="1">
      <c r="A19" s="166" t="s">
        <v>18</v>
      </c>
      <c r="B19" s="164"/>
      <c r="C19" s="165"/>
      <c r="D19" s="98">
        <v>1</v>
      </c>
      <c r="E19" s="24">
        <v>1</v>
      </c>
      <c r="F19" s="24">
        <v>7</v>
      </c>
      <c r="G19" s="24">
        <v>0</v>
      </c>
      <c r="H19" s="24">
        <v>3</v>
      </c>
      <c r="I19" s="24">
        <v>0</v>
      </c>
      <c r="J19" s="24">
        <v>3</v>
      </c>
      <c r="K19" s="24">
        <v>0</v>
      </c>
      <c r="L19" s="29">
        <f t="shared" si="1"/>
        <v>15</v>
      </c>
    </row>
    <row r="20" spans="12:21" ht="18" customHeight="1" thickTop="1">
      <c r="L20" s="59"/>
      <c r="M20" s="142"/>
      <c r="U20" s="115"/>
    </row>
    <row r="21" spans="2:10" ht="12.75">
      <c r="B21" s="54" t="s">
        <v>69</v>
      </c>
      <c r="C21" s="55" t="s">
        <v>2</v>
      </c>
      <c r="D21" s="55" t="s">
        <v>3</v>
      </c>
      <c r="E21" s="55" t="s">
        <v>4</v>
      </c>
      <c r="F21" s="55" t="s">
        <v>5</v>
      </c>
      <c r="G21" s="55" t="s">
        <v>6</v>
      </c>
      <c r="H21" s="55" t="s">
        <v>7</v>
      </c>
      <c r="I21" s="55" t="s">
        <v>8</v>
      </c>
      <c r="J21" s="55" t="s">
        <v>9</v>
      </c>
    </row>
    <row r="22" spans="2:10" ht="12.75">
      <c r="B22" s="56">
        <f>D13/D5%</f>
        <v>39.41368078175896</v>
      </c>
      <c r="C22" s="56">
        <f aca="true" t="shared" si="2" ref="C22:J22">E13/E5%</f>
        <v>60.563380281690144</v>
      </c>
      <c r="D22" s="56">
        <f t="shared" si="2"/>
        <v>67.14285714285715</v>
      </c>
      <c r="E22" s="56">
        <f t="shared" si="2"/>
        <v>71.42857142857143</v>
      </c>
      <c r="F22" s="56">
        <f t="shared" si="2"/>
        <v>63.333333333333336</v>
      </c>
      <c r="G22" s="56">
        <f t="shared" si="2"/>
        <v>72.87234042553192</v>
      </c>
      <c r="H22" s="56">
        <f>J13/J5%</f>
        <v>57.324840764331206</v>
      </c>
      <c r="I22" s="56">
        <f>K13/K5%</f>
        <v>56.70995670995671</v>
      </c>
      <c r="J22" s="56">
        <f t="shared" si="2"/>
        <v>58.75512995896033</v>
      </c>
    </row>
    <row r="23" spans="2:10" ht="12.75">
      <c r="B23" s="56">
        <f>D14/D5%</f>
        <v>23.452768729641694</v>
      </c>
      <c r="C23" s="56">
        <f aca="true" t="shared" si="3" ref="C23:J23">E14/E5%</f>
        <v>9.859154929577466</v>
      </c>
      <c r="D23" s="56">
        <f t="shared" si="3"/>
        <v>10.714285714285715</v>
      </c>
      <c r="E23" s="56">
        <f t="shared" si="3"/>
        <v>10.884353741496598</v>
      </c>
      <c r="F23" s="56">
        <f t="shared" si="3"/>
        <v>12</v>
      </c>
      <c r="G23" s="56">
        <f t="shared" si="3"/>
        <v>6.382978723404256</v>
      </c>
      <c r="H23" s="56">
        <f>J14/J5%</f>
        <v>10.828025477707007</v>
      </c>
      <c r="I23" s="56">
        <f>K14/K5%</f>
        <v>15.15151515151515</v>
      </c>
      <c r="J23" s="56">
        <f t="shared" si="3"/>
        <v>13.611491108071137</v>
      </c>
    </row>
    <row r="24" spans="2:10" ht="12.75">
      <c r="B24" s="56">
        <f>D15/D5%</f>
        <v>6.188925081433225</v>
      </c>
      <c r="C24" s="56">
        <f aca="true" t="shared" si="4" ref="C24:J24">E15/E5%</f>
        <v>0.7042253521126761</v>
      </c>
      <c r="D24" s="56">
        <f t="shared" si="4"/>
        <v>2.142857142857143</v>
      </c>
      <c r="E24" s="56">
        <f t="shared" si="4"/>
        <v>2.0408163265306123</v>
      </c>
      <c r="F24" s="56">
        <f t="shared" si="4"/>
        <v>10.666666666666666</v>
      </c>
      <c r="G24" s="56">
        <f t="shared" si="4"/>
        <v>6.914893617021277</v>
      </c>
      <c r="H24" s="56">
        <f>J15/J5%</f>
        <v>7.006369426751592</v>
      </c>
      <c r="I24" s="56">
        <f>K15/K5%</f>
        <v>3.463203463203463</v>
      </c>
      <c r="J24" s="56">
        <f t="shared" si="4"/>
        <v>5.06155950752394</v>
      </c>
    </row>
    <row r="25" spans="2:16" ht="12.75">
      <c r="B25" s="56">
        <f>D16/D5%</f>
        <v>3.5830618892508146</v>
      </c>
      <c r="C25" s="56">
        <f aca="true" t="shared" si="5" ref="C25:J25">E16/E5%</f>
        <v>4.929577464788733</v>
      </c>
      <c r="D25" s="56">
        <f t="shared" si="5"/>
        <v>3.5714285714285716</v>
      </c>
      <c r="E25" s="56">
        <f t="shared" si="5"/>
        <v>1.3605442176870748</v>
      </c>
      <c r="F25" s="56">
        <f t="shared" si="5"/>
        <v>2.6666666666666665</v>
      </c>
      <c r="G25" s="56">
        <f t="shared" si="5"/>
        <v>2.127659574468085</v>
      </c>
      <c r="H25" s="56">
        <f>J16/J5%</f>
        <v>6.369426751592356</v>
      </c>
      <c r="I25" s="56">
        <f>K16/K5%</f>
        <v>3.896103896103896</v>
      </c>
      <c r="J25" s="56">
        <f t="shared" si="5"/>
        <v>3.5567715458276337</v>
      </c>
      <c r="N25" s="115"/>
      <c r="O25" s="115"/>
      <c r="P25" s="115"/>
    </row>
    <row r="26" spans="2:16" ht="12.75">
      <c r="B26" s="56">
        <f>D17/D5%</f>
        <v>26.058631921824105</v>
      </c>
      <c r="C26" s="56">
        <f aca="true" t="shared" si="6" ref="C26:J26">E17/E5%</f>
        <v>22.535211267605636</v>
      </c>
      <c r="D26" s="56">
        <f t="shared" si="6"/>
        <v>10</v>
      </c>
      <c r="E26" s="56">
        <f t="shared" si="6"/>
        <v>12.925170068027212</v>
      </c>
      <c r="F26" s="56">
        <f t="shared" si="6"/>
        <v>7.333333333333333</v>
      </c>
      <c r="G26" s="56">
        <f t="shared" si="6"/>
        <v>11.702127659574469</v>
      </c>
      <c r="H26" s="56">
        <f>J17/J5%</f>
        <v>15.92356687898089</v>
      </c>
      <c r="I26" s="56">
        <f>K17/K5%</f>
        <v>20.346320346320347</v>
      </c>
      <c r="J26" s="56">
        <f t="shared" si="6"/>
        <v>17.099863201094394</v>
      </c>
      <c r="O26" s="115"/>
      <c r="P26" s="115"/>
    </row>
    <row r="27" spans="2:10" ht="12.75">
      <c r="B27" s="56">
        <f>D18/D5%</f>
        <v>0.977198697068404</v>
      </c>
      <c r="C27" s="56">
        <f aca="true" t="shared" si="7" ref="C27:J27">E18/E5%</f>
        <v>0.7042253521126761</v>
      </c>
      <c r="D27" s="56">
        <f t="shared" si="7"/>
        <v>1.4285714285714286</v>
      </c>
      <c r="E27" s="56">
        <f t="shared" si="7"/>
        <v>1.3605442176870748</v>
      </c>
      <c r="F27" s="56">
        <f t="shared" si="7"/>
        <v>2</v>
      </c>
      <c r="G27" s="56">
        <f t="shared" si="7"/>
        <v>0</v>
      </c>
      <c r="H27" s="56">
        <f>J18/J5%</f>
        <v>0.6369426751592356</v>
      </c>
      <c r="I27" s="56">
        <f>K18/K5%</f>
        <v>0.4329004329004329</v>
      </c>
      <c r="J27" s="56">
        <f t="shared" si="7"/>
        <v>0.8891928864569084</v>
      </c>
    </row>
    <row r="28" spans="2:10" ht="12.75">
      <c r="B28" s="56">
        <f>D19/D5%</f>
        <v>0.32573289902280134</v>
      </c>
      <c r="C28" s="56">
        <f aca="true" t="shared" si="8" ref="C28:J28">E19/E5%</f>
        <v>0.7042253521126761</v>
      </c>
      <c r="D28" s="56">
        <f t="shared" si="8"/>
        <v>5</v>
      </c>
      <c r="E28" s="56">
        <f t="shared" si="8"/>
        <v>0</v>
      </c>
      <c r="F28" s="56">
        <f t="shared" si="8"/>
        <v>2</v>
      </c>
      <c r="G28" s="56">
        <f t="shared" si="8"/>
        <v>0</v>
      </c>
      <c r="H28" s="56">
        <f>J19/J5%</f>
        <v>1.910828025477707</v>
      </c>
      <c r="I28" s="56">
        <f>K19/K5%</f>
        <v>0</v>
      </c>
      <c r="J28" s="56">
        <f t="shared" si="8"/>
        <v>1.0259917920656636</v>
      </c>
    </row>
    <row r="29" spans="2:4" ht="12.75">
      <c r="B29" s="51"/>
      <c r="C29" s="52"/>
      <c r="D29" s="53"/>
    </row>
    <row r="30" spans="5:10" ht="12.75">
      <c r="E30" s="105"/>
      <c r="F30" s="105"/>
      <c r="G30" s="105"/>
      <c r="H30" s="105"/>
      <c r="I30" s="105"/>
      <c r="J30" s="105"/>
    </row>
    <row r="39" spans="2:11" ht="12.75">
      <c r="B39" s="104"/>
      <c r="C39" s="104"/>
      <c r="D39" s="104"/>
      <c r="E39" s="104"/>
      <c r="F39" s="104"/>
      <c r="G39" s="104"/>
      <c r="H39" s="104"/>
      <c r="I39" s="104"/>
      <c r="J39" s="104"/>
      <c r="K39" s="104"/>
    </row>
    <row r="40" spans="2:11" ht="12.75">
      <c r="B40" s="104"/>
      <c r="C40" s="104"/>
      <c r="D40" s="104"/>
      <c r="E40" s="104"/>
      <c r="F40" s="104"/>
      <c r="G40" s="104"/>
      <c r="H40" s="104"/>
      <c r="I40" s="104"/>
      <c r="J40" s="104"/>
      <c r="K40" s="104"/>
    </row>
    <row r="41" spans="2:11" ht="12.75">
      <c r="B41" s="104"/>
      <c r="C41" s="104"/>
      <c r="D41" s="104"/>
      <c r="E41" s="104"/>
      <c r="F41" s="104"/>
      <c r="G41" s="104"/>
      <c r="H41" s="104"/>
      <c r="I41" s="104"/>
      <c r="J41" s="104"/>
      <c r="K41" s="104"/>
    </row>
    <row r="42" spans="2:11" ht="12.75">
      <c r="B42" s="104"/>
      <c r="C42" s="104"/>
      <c r="D42" s="104"/>
      <c r="E42" s="104"/>
      <c r="F42" s="104"/>
      <c r="G42" s="104"/>
      <c r="H42" s="104"/>
      <c r="I42" s="104"/>
      <c r="J42" s="104"/>
      <c r="K42" s="104"/>
    </row>
    <row r="43" spans="2:11" ht="12.75">
      <c r="B43" s="104"/>
      <c r="C43" s="104"/>
      <c r="D43" s="104"/>
      <c r="E43" s="104"/>
      <c r="F43" s="104"/>
      <c r="G43" s="104"/>
      <c r="H43" s="104"/>
      <c r="I43" s="104"/>
      <c r="J43" s="104"/>
      <c r="K43" s="104"/>
    </row>
    <row r="44" spans="2:11" ht="12.75">
      <c r="B44" s="104"/>
      <c r="C44" s="104"/>
      <c r="D44" s="104"/>
      <c r="E44" s="104"/>
      <c r="F44" s="104"/>
      <c r="G44" s="104"/>
      <c r="H44" s="104"/>
      <c r="I44" s="104"/>
      <c r="J44" s="104"/>
      <c r="K44" s="104"/>
    </row>
    <row r="45" spans="2:11" ht="12.75">
      <c r="B45" s="104"/>
      <c r="C45" s="104"/>
      <c r="D45" s="104"/>
      <c r="E45" s="104"/>
      <c r="F45" s="104"/>
      <c r="G45" s="104"/>
      <c r="H45" s="104"/>
      <c r="I45" s="104"/>
      <c r="J45" s="104"/>
      <c r="K45" s="104"/>
    </row>
    <row r="46" spans="2:11" ht="12.75">
      <c r="B46" s="104"/>
      <c r="C46" s="104"/>
      <c r="D46" s="104"/>
      <c r="E46" s="104"/>
      <c r="F46" s="104"/>
      <c r="G46" s="104"/>
      <c r="H46" s="104"/>
      <c r="I46" s="104"/>
      <c r="J46" s="104"/>
      <c r="K46" s="104"/>
    </row>
    <row r="47" spans="2:11" ht="12.75">
      <c r="B47" s="104"/>
      <c r="C47" s="104"/>
      <c r="D47" s="104"/>
      <c r="E47" s="104"/>
      <c r="F47" s="104"/>
      <c r="G47" s="104"/>
      <c r="H47" s="104"/>
      <c r="I47" s="104"/>
      <c r="J47" s="104"/>
      <c r="K47" s="104"/>
    </row>
    <row r="48" spans="2:11" ht="12.75">
      <c r="B48" s="104"/>
      <c r="C48" s="104"/>
      <c r="D48" s="104"/>
      <c r="E48" s="104"/>
      <c r="F48" s="104"/>
      <c r="G48" s="104"/>
      <c r="H48" s="104"/>
      <c r="I48" s="104"/>
      <c r="J48" s="104"/>
      <c r="K48" s="104"/>
    </row>
    <row r="49" spans="2:11" ht="12.75">
      <c r="B49" s="104"/>
      <c r="C49" s="104"/>
      <c r="D49" s="104"/>
      <c r="E49" s="104"/>
      <c r="F49" s="104"/>
      <c r="G49" s="104"/>
      <c r="H49" s="104"/>
      <c r="I49" s="104"/>
      <c r="J49" s="104"/>
      <c r="K49" s="104"/>
    </row>
    <row r="50" spans="2:11" ht="12.75">
      <c r="B50" s="104"/>
      <c r="C50" s="104"/>
      <c r="D50" s="104"/>
      <c r="E50" s="104"/>
      <c r="F50" s="104"/>
      <c r="G50" s="104"/>
      <c r="H50" s="104"/>
      <c r="I50" s="104"/>
      <c r="J50" s="104"/>
      <c r="K50" s="104"/>
    </row>
    <row r="51" spans="2:11" ht="12.75">
      <c r="B51" s="104"/>
      <c r="C51" s="104"/>
      <c r="D51" s="104"/>
      <c r="E51" s="104"/>
      <c r="F51" s="104"/>
      <c r="G51" s="104"/>
      <c r="H51" s="104"/>
      <c r="I51" s="104"/>
      <c r="J51" s="104"/>
      <c r="K51" s="104"/>
    </row>
    <row r="52" spans="2:11" ht="12.75">
      <c r="B52" s="104"/>
      <c r="C52" s="104"/>
      <c r="D52" s="104"/>
      <c r="E52" s="104"/>
      <c r="F52" s="104"/>
      <c r="G52" s="104"/>
      <c r="H52" s="104"/>
      <c r="I52" s="104"/>
      <c r="J52" s="104"/>
      <c r="K52" s="104"/>
    </row>
  </sheetData>
  <sheetProtection/>
  <mergeCells count="18">
    <mergeCell ref="A19:C19"/>
    <mergeCell ref="A15:C15"/>
    <mergeCell ref="A16:C16"/>
    <mergeCell ref="A17:C17"/>
    <mergeCell ref="A10:L10"/>
    <mergeCell ref="A14:C14"/>
    <mergeCell ref="A12:C12"/>
    <mergeCell ref="A13:C13"/>
    <mergeCell ref="A11:L11"/>
    <mergeCell ref="A5:C5"/>
    <mergeCell ref="A6:C6"/>
    <mergeCell ref="A18:C18"/>
    <mergeCell ref="A1:L1"/>
    <mergeCell ref="A2:L2"/>
    <mergeCell ref="A3:C3"/>
    <mergeCell ref="A4:C4"/>
    <mergeCell ref="A7:C7"/>
    <mergeCell ref="A8:C8"/>
  </mergeCells>
  <printOptions horizontalCentered="1"/>
  <pageMargins left="0.7874015748031497" right="0.7874015748031497" top="0.7874015748031497" bottom="0.7874015748031497"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P17"/>
  <sheetViews>
    <sheetView zoomScalePageLayoutView="0" workbookViewId="0" topLeftCell="A1">
      <selection activeCell="N13" sqref="N13"/>
    </sheetView>
  </sheetViews>
  <sheetFormatPr defaultColWidth="9.140625" defaultRowHeight="12.75"/>
  <cols>
    <col min="1" max="12" width="9.7109375" style="0" customWidth="1"/>
  </cols>
  <sheetData>
    <row r="1" spans="1:12" ht="18" customHeight="1">
      <c r="A1" s="156" t="s">
        <v>25</v>
      </c>
      <c r="B1" s="156"/>
      <c r="C1" s="156"/>
      <c r="D1" s="156"/>
      <c r="E1" s="156"/>
      <c r="F1" s="156"/>
      <c r="G1" s="156"/>
      <c r="H1" s="156"/>
      <c r="I1" s="156"/>
      <c r="J1" s="156"/>
      <c r="K1" s="156"/>
      <c r="L1" s="156"/>
    </row>
    <row r="2" spans="1:12" ht="48.75" customHeight="1">
      <c r="A2" s="175" t="s">
        <v>82</v>
      </c>
      <c r="B2" s="175"/>
      <c r="C2" s="175"/>
      <c r="D2" s="175"/>
      <c r="E2" s="175"/>
      <c r="F2" s="175"/>
      <c r="G2" s="175"/>
      <c r="H2" s="175"/>
      <c r="I2" s="175"/>
      <c r="J2" s="175"/>
      <c r="K2" s="175"/>
      <c r="L2" s="175"/>
    </row>
    <row r="3" spans="1:12" ht="6.75" customHeight="1" thickBot="1">
      <c r="A3" s="176"/>
      <c r="B3" s="176"/>
      <c r="C3" s="176"/>
      <c r="D3" s="176"/>
      <c r="E3" s="176"/>
      <c r="F3" s="176"/>
      <c r="G3" s="176"/>
      <c r="H3" s="176"/>
      <c r="I3" s="176"/>
      <c r="J3" s="176"/>
      <c r="K3" s="176"/>
      <c r="L3" s="176"/>
    </row>
    <row r="4" spans="1:12" s="12" customFormat="1" ht="18" customHeight="1" thickBot="1" thickTop="1">
      <c r="A4" s="177" t="s">
        <v>0</v>
      </c>
      <c r="B4" s="178"/>
      <c r="C4" s="179"/>
      <c r="D4" s="13" t="s">
        <v>1</v>
      </c>
      <c r="E4" s="9" t="s">
        <v>2</v>
      </c>
      <c r="F4" s="9" t="s">
        <v>3</v>
      </c>
      <c r="G4" s="9" t="s">
        <v>4</v>
      </c>
      <c r="H4" s="9" t="s">
        <v>5</v>
      </c>
      <c r="I4" s="9" t="s">
        <v>6</v>
      </c>
      <c r="J4" s="9" t="s">
        <v>7</v>
      </c>
      <c r="K4" s="10" t="s">
        <v>8</v>
      </c>
      <c r="L4" s="11" t="s">
        <v>9</v>
      </c>
    </row>
    <row r="5" spans="1:16" ht="15.75" customHeight="1" thickTop="1">
      <c r="A5" s="180" t="s">
        <v>87</v>
      </c>
      <c r="B5" s="181"/>
      <c r="C5" s="182"/>
      <c r="D5" s="99">
        <f>SUM(D6:D8)</f>
        <v>322</v>
      </c>
      <c r="E5" s="99">
        <f aca="true" t="shared" si="0" ref="E5:L5">SUM(E6:E8)</f>
        <v>146</v>
      </c>
      <c r="F5" s="99">
        <f t="shared" si="0"/>
        <v>141</v>
      </c>
      <c r="G5" s="99">
        <f t="shared" si="0"/>
        <v>147</v>
      </c>
      <c r="H5" s="99">
        <f t="shared" si="0"/>
        <v>156</v>
      </c>
      <c r="I5" s="99">
        <f t="shared" si="0"/>
        <v>187</v>
      </c>
      <c r="J5" s="99">
        <f t="shared" si="0"/>
        <v>156</v>
      </c>
      <c r="K5" s="107">
        <f t="shared" si="0"/>
        <v>243</v>
      </c>
      <c r="L5" s="111">
        <f t="shared" si="0"/>
        <v>1498</v>
      </c>
      <c r="M5" s="105"/>
      <c r="P5" s="140"/>
    </row>
    <row r="6" spans="1:16" ht="15.75" customHeight="1">
      <c r="A6" s="153" t="s">
        <v>22</v>
      </c>
      <c r="B6" s="151"/>
      <c r="C6" s="152"/>
      <c r="D6" s="100">
        <v>50</v>
      </c>
      <c r="E6" s="84">
        <v>9</v>
      </c>
      <c r="F6" s="84">
        <v>35</v>
      </c>
      <c r="G6" s="84">
        <v>21</v>
      </c>
      <c r="H6" s="84">
        <v>11</v>
      </c>
      <c r="I6" s="84">
        <v>8</v>
      </c>
      <c r="J6" s="84">
        <v>13</v>
      </c>
      <c r="K6" s="108">
        <v>57</v>
      </c>
      <c r="L6" s="85">
        <f>SUM(D6:K6)</f>
        <v>204</v>
      </c>
      <c r="M6" s="105"/>
      <c r="P6" s="141"/>
    </row>
    <row r="7" spans="1:16" ht="15.75" customHeight="1">
      <c r="A7" s="153" t="s">
        <v>23</v>
      </c>
      <c r="B7" s="151"/>
      <c r="C7" s="152"/>
      <c r="D7" s="101">
        <v>255</v>
      </c>
      <c r="E7" s="86">
        <v>131</v>
      </c>
      <c r="F7" s="86">
        <v>95</v>
      </c>
      <c r="G7" s="86">
        <v>123</v>
      </c>
      <c r="H7" s="86">
        <v>136</v>
      </c>
      <c r="I7" s="86">
        <v>173</v>
      </c>
      <c r="J7" s="86">
        <v>137</v>
      </c>
      <c r="K7" s="109">
        <v>178</v>
      </c>
      <c r="L7" s="85">
        <f>SUM(D7:K7)</f>
        <v>1228</v>
      </c>
      <c r="M7" s="105"/>
      <c r="P7" s="140"/>
    </row>
    <row r="8" spans="1:16" ht="15.75" customHeight="1" thickBot="1">
      <c r="A8" s="166" t="s">
        <v>24</v>
      </c>
      <c r="B8" s="164"/>
      <c r="C8" s="165"/>
      <c r="D8" s="102">
        <v>17</v>
      </c>
      <c r="E8" s="82">
        <v>6</v>
      </c>
      <c r="F8" s="82">
        <v>11</v>
      </c>
      <c r="G8" s="82">
        <v>3</v>
      </c>
      <c r="H8" s="82">
        <v>9</v>
      </c>
      <c r="I8" s="82">
        <v>6</v>
      </c>
      <c r="J8" s="82">
        <v>6</v>
      </c>
      <c r="K8" s="110">
        <v>8</v>
      </c>
      <c r="L8" s="106">
        <f>SUM(D8:K8)</f>
        <v>66</v>
      </c>
      <c r="M8" s="105"/>
      <c r="P8" s="141"/>
    </row>
    <row r="9" spans="1:12" ht="13.5" hidden="1" thickTop="1">
      <c r="A9" s="58"/>
      <c r="B9" s="58"/>
      <c r="C9" s="58"/>
      <c r="D9" s="18"/>
      <c r="E9" s="18"/>
      <c r="F9" s="18"/>
      <c r="G9" s="18"/>
      <c r="H9" s="18"/>
      <c r="I9" s="18"/>
      <c r="J9" s="18"/>
      <c r="K9" s="18"/>
      <c r="L9" s="59"/>
    </row>
    <row r="10" ht="13.5" thickTop="1"/>
    <row r="13" spans="1:9" ht="12.75">
      <c r="A13" s="57" t="s">
        <v>1</v>
      </c>
      <c r="B13" s="57" t="s">
        <v>2</v>
      </c>
      <c r="C13" s="57" t="s">
        <v>3</v>
      </c>
      <c r="D13" s="57" t="s">
        <v>4</v>
      </c>
      <c r="E13" s="57" t="s">
        <v>5</v>
      </c>
      <c r="F13" s="57" t="s">
        <v>6</v>
      </c>
      <c r="G13" s="57" t="s">
        <v>7</v>
      </c>
      <c r="H13" s="57" t="s">
        <v>8</v>
      </c>
      <c r="I13" s="57" t="s">
        <v>9</v>
      </c>
    </row>
    <row r="14" spans="1:9" ht="12.75">
      <c r="A14" s="50">
        <f>D6/D5%</f>
        <v>15.527950310559005</v>
      </c>
      <c r="B14" s="50">
        <f aca="true" t="shared" si="1" ref="B14:I14">E6/E5%</f>
        <v>6.164383561643835</v>
      </c>
      <c r="C14" s="50">
        <f t="shared" si="1"/>
        <v>24.822695035460995</v>
      </c>
      <c r="D14" s="50">
        <f t="shared" si="1"/>
        <v>14.285714285714286</v>
      </c>
      <c r="E14" s="50">
        <f t="shared" si="1"/>
        <v>7.051282051282051</v>
      </c>
      <c r="F14" s="50">
        <f t="shared" si="1"/>
        <v>4.27807486631016</v>
      </c>
      <c r="G14" s="50">
        <f t="shared" si="1"/>
        <v>8.333333333333334</v>
      </c>
      <c r="H14" s="50">
        <f t="shared" si="1"/>
        <v>23.456790123456788</v>
      </c>
      <c r="I14" s="50">
        <f t="shared" si="1"/>
        <v>13.618157543391188</v>
      </c>
    </row>
    <row r="15" spans="1:9" ht="12.75">
      <c r="A15" s="50">
        <f>D7/D5%</f>
        <v>79.19254658385093</v>
      </c>
      <c r="B15" s="50">
        <f aca="true" t="shared" si="2" ref="B15:I15">E7/E5%</f>
        <v>89.72602739726028</v>
      </c>
      <c r="C15" s="50">
        <f t="shared" si="2"/>
        <v>67.3758865248227</v>
      </c>
      <c r="D15" s="50">
        <f t="shared" si="2"/>
        <v>83.6734693877551</v>
      </c>
      <c r="E15" s="50">
        <f t="shared" si="2"/>
        <v>87.17948717948718</v>
      </c>
      <c r="F15" s="50">
        <f t="shared" si="2"/>
        <v>92.5133689839572</v>
      </c>
      <c r="G15" s="50">
        <f t="shared" si="2"/>
        <v>87.82051282051282</v>
      </c>
      <c r="H15" s="50">
        <f t="shared" si="2"/>
        <v>73.25102880658436</v>
      </c>
      <c r="I15" s="50">
        <f t="shared" si="2"/>
        <v>81.97596795727637</v>
      </c>
    </row>
    <row r="16" spans="1:9" ht="12.75">
      <c r="A16" s="50">
        <f>D8/D5%</f>
        <v>5.279503105590062</v>
      </c>
      <c r="B16" s="50">
        <f aca="true" t="shared" si="3" ref="B16:I16">E8/E5%</f>
        <v>4.109589041095891</v>
      </c>
      <c r="C16" s="50">
        <f t="shared" si="3"/>
        <v>7.801418439716312</v>
      </c>
      <c r="D16" s="50">
        <f t="shared" si="3"/>
        <v>2.0408163265306123</v>
      </c>
      <c r="E16" s="50">
        <f t="shared" si="3"/>
        <v>5.769230769230769</v>
      </c>
      <c r="F16" s="50">
        <f t="shared" si="3"/>
        <v>3.2085561497326203</v>
      </c>
      <c r="G16" s="50">
        <f t="shared" si="3"/>
        <v>3.846153846153846</v>
      </c>
      <c r="H16" s="50">
        <f t="shared" si="3"/>
        <v>3.2921810699588474</v>
      </c>
      <c r="I16" s="50">
        <f t="shared" si="3"/>
        <v>4.405874499332443</v>
      </c>
    </row>
    <row r="17" spans="1:9" ht="12.75">
      <c r="A17" s="105"/>
      <c r="B17" s="105"/>
      <c r="C17" s="105"/>
      <c r="D17" s="105"/>
      <c r="E17" s="105"/>
      <c r="F17" s="105"/>
      <c r="G17" s="105"/>
      <c r="H17" s="105"/>
      <c r="I17" s="105"/>
    </row>
  </sheetData>
  <sheetProtection/>
  <mergeCells count="8">
    <mergeCell ref="A1:L1"/>
    <mergeCell ref="A2:L2"/>
    <mergeCell ref="A3:L3"/>
    <mergeCell ref="A6:C6"/>
    <mergeCell ref="A8:C8"/>
    <mergeCell ref="A4:C4"/>
    <mergeCell ref="A7:C7"/>
    <mergeCell ref="A5:C5"/>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S21"/>
  <sheetViews>
    <sheetView zoomScalePageLayoutView="0" workbookViewId="0" topLeftCell="A1">
      <selection activeCell="I16" sqref="I16"/>
    </sheetView>
  </sheetViews>
  <sheetFormatPr defaultColWidth="9.140625" defaultRowHeight="12.75"/>
  <sheetData>
    <row r="1" spans="1:13" ht="24" customHeight="1">
      <c r="A1" s="154" t="s">
        <v>33</v>
      </c>
      <c r="B1" s="154"/>
      <c r="C1" s="154"/>
      <c r="D1" s="154"/>
      <c r="E1" s="154"/>
      <c r="F1" s="154"/>
      <c r="G1" s="154"/>
      <c r="H1" s="154"/>
      <c r="I1" s="154"/>
      <c r="J1" s="154"/>
      <c r="K1" s="154"/>
      <c r="L1" s="154"/>
      <c r="M1" s="154"/>
    </row>
    <row r="2" spans="1:13" ht="12.75" customHeight="1">
      <c r="A2" s="186" t="s">
        <v>70</v>
      </c>
      <c r="B2" s="186"/>
      <c r="C2" s="186"/>
      <c r="D2" s="186"/>
      <c r="E2" s="186"/>
      <c r="F2" s="186"/>
      <c r="G2" s="186"/>
      <c r="H2" s="186"/>
      <c r="I2" s="186"/>
      <c r="J2" s="186"/>
      <c r="K2" s="186"/>
      <c r="L2" s="186"/>
      <c r="M2" s="186"/>
    </row>
    <row r="3" spans="1:13" ht="12.75" customHeight="1">
      <c r="A3" s="186"/>
      <c r="B3" s="186"/>
      <c r="C3" s="186"/>
      <c r="D3" s="186"/>
      <c r="E3" s="186"/>
      <c r="F3" s="186"/>
      <c r="G3" s="186"/>
      <c r="H3" s="186"/>
      <c r="I3" s="186"/>
      <c r="J3" s="186"/>
      <c r="K3" s="186"/>
      <c r="L3" s="186"/>
      <c r="M3" s="186"/>
    </row>
    <row r="4" spans="1:13" ht="12.75" customHeight="1">
      <c r="A4" s="186"/>
      <c r="B4" s="186"/>
      <c r="C4" s="186"/>
      <c r="D4" s="186"/>
      <c r="E4" s="186"/>
      <c r="F4" s="186"/>
      <c r="G4" s="186"/>
      <c r="H4" s="186"/>
      <c r="I4" s="186"/>
      <c r="J4" s="186"/>
      <c r="K4" s="186"/>
      <c r="L4" s="186"/>
      <c r="M4" s="186"/>
    </row>
    <row r="5" spans="1:13" ht="12.75" customHeight="1" thickBot="1">
      <c r="A5" s="187"/>
      <c r="B5" s="187"/>
      <c r="C5" s="187"/>
      <c r="D5" s="187"/>
      <c r="E5" s="187"/>
      <c r="F5" s="187"/>
      <c r="G5" s="187"/>
      <c r="H5" s="187"/>
      <c r="I5" s="187"/>
      <c r="J5" s="187"/>
      <c r="K5" s="187"/>
      <c r="L5" s="187"/>
      <c r="M5" s="187"/>
    </row>
    <row r="6" spans="1:13" s="4" customFormat="1" ht="18" customHeight="1" thickBot="1" thickTop="1">
      <c r="A6" s="177" t="s">
        <v>0</v>
      </c>
      <c r="B6" s="178"/>
      <c r="C6" s="178"/>
      <c r="D6" s="179"/>
      <c r="E6" s="13" t="s">
        <v>1</v>
      </c>
      <c r="F6" s="9" t="s">
        <v>2</v>
      </c>
      <c r="G6" s="9" t="s">
        <v>3</v>
      </c>
      <c r="H6" s="9" t="s">
        <v>4</v>
      </c>
      <c r="I6" s="9" t="s">
        <v>5</v>
      </c>
      <c r="J6" s="9" t="s">
        <v>6</v>
      </c>
      <c r="K6" s="9" t="s">
        <v>7</v>
      </c>
      <c r="L6" s="10" t="s">
        <v>8</v>
      </c>
      <c r="M6" s="11" t="s">
        <v>9</v>
      </c>
    </row>
    <row r="7" spans="1:13" ht="15.75" customHeight="1" thickTop="1">
      <c r="A7" s="170" t="s">
        <v>26</v>
      </c>
      <c r="B7" s="171"/>
      <c r="C7" s="171"/>
      <c r="D7" s="172"/>
      <c r="E7" s="63">
        <v>4</v>
      </c>
      <c r="F7" s="20">
        <v>10</v>
      </c>
      <c r="G7" s="20">
        <v>6</v>
      </c>
      <c r="H7" s="20">
        <v>1</v>
      </c>
      <c r="I7" s="20">
        <v>3</v>
      </c>
      <c r="J7" s="20">
        <v>9</v>
      </c>
      <c r="K7" s="20">
        <v>5</v>
      </c>
      <c r="L7" s="62">
        <v>4</v>
      </c>
      <c r="M7" s="60">
        <f aca="true" t="shared" si="0" ref="M7:M12">SUM(E7:L7)</f>
        <v>42</v>
      </c>
    </row>
    <row r="8" spans="1:13" ht="15.75" customHeight="1">
      <c r="A8" s="153" t="s">
        <v>27</v>
      </c>
      <c r="B8" s="151"/>
      <c r="C8" s="151"/>
      <c r="D8" s="152"/>
      <c r="E8" s="64">
        <v>0</v>
      </c>
      <c r="F8" s="19">
        <v>0</v>
      </c>
      <c r="G8" s="19">
        <v>0</v>
      </c>
      <c r="H8" s="19">
        <v>0</v>
      </c>
      <c r="I8" s="19">
        <v>0</v>
      </c>
      <c r="J8" s="19">
        <v>0</v>
      </c>
      <c r="K8" s="19">
        <v>0</v>
      </c>
      <c r="L8" s="27">
        <v>1</v>
      </c>
      <c r="M8" s="61">
        <f t="shared" si="0"/>
        <v>1</v>
      </c>
    </row>
    <row r="9" spans="1:13" ht="15.75" customHeight="1">
      <c r="A9" s="153" t="s">
        <v>28</v>
      </c>
      <c r="B9" s="151"/>
      <c r="C9" s="151"/>
      <c r="D9" s="152"/>
      <c r="E9" s="64">
        <v>0</v>
      </c>
      <c r="F9" s="19">
        <v>0</v>
      </c>
      <c r="G9" s="19">
        <v>0</v>
      </c>
      <c r="H9" s="19">
        <v>0</v>
      </c>
      <c r="I9" s="19">
        <v>1</v>
      </c>
      <c r="J9" s="19">
        <v>1</v>
      </c>
      <c r="K9" s="19">
        <v>3</v>
      </c>
      <c r="L9" s="27">
        <v>2</v>
      </c>
      <c r="M9" s="61">
        <f t="shared" si="0"/>
        <v>7</v>
      </c>
    </row>
    <row r="10" spans="1:13" ht="15.75" customHeight="1">
      <c r="A10" s="153" t="s">
        <v>29</v>
      </c>
      <c r="B10" s="151"/>
      <c r="C10" s="151"/>
      <c r="D10" s="152"/>
      <c r="E10" s="64">
        <v>56</v>
      </c>
      <c r="F10" s="19">
        <v>15</v>
      </c>
      <c r="G10" s="19">
        <v>4</v>
      </c>
      <c r="H10" s="19">
        <v>17</v>
      </c>
      <c r="I10" s="19">
        <v>26</v>
      </c>
      <c r="J10" s="19">
        <v>7</v>
      </c>
      <c r="K10" s="19">
        <v>14</v>
      </c>
      <c r="L10" s="27">
        <v>25</v>
      </c>
      <c r="M10" s="61">
        <f t="shared" si="0"/>
        <v>164</v>
      </c>
    </row>
    <row r="11" spans="1:13" ht="15.75" customHeight="1">
      <c r="A11" s="153" t="s">
        <v>30</v>
      </c>
      <c r="B11" s="151"/>
      <c r="C11" s="151"/>
      <c r="D11" s="152"/>
      <c r="E11" s="64">
        <v>4</v>
      </c>
      <c r="F11" s="19">
        <v>2</v>
      </c>
      <c r="G11" s="19">
        <v>3</v>
      </c>
      <c r="H11" s="19">
        <v>0</v>
      </c>
      <c r="I11" s="19">
        <v>0</v>
      </c>
      <c r="J11" s="19">
        <v>1</v>
      </c>
      <c r="K11" s="19">
        <v>3</v>
      </c>
      <c r="L11" s="27">
        <v>4</v>
      </c>
      <c r="M11" s="61">
        <f t="shared" si="0"/>
        <v>17</v>
      </c>
    </row>
    <row r="12" spans="1:13" ht="15.75" customHeight="1" thickBot="1">
      <c r="A12" s="188" t="s">
        <v>31</v>
      </c>
      <c r="B12" s="189"/>
      <c r="C12" s="189"/>
      <c r="D12" s="190"/>
      <c r="E12" s="65">
        <v>1</v>
      </c>
      <c r="F12" s="66">
        <v>0</v>
      </c>
      <c r="G12" s="66">
        <v>0</v>
      </c>
      <c r="H12" s="66">
        <v>0</v>
      </c>
      <c r="I12" s="66">
        <v>0</v>
      </c>
      <c r="J12" s="66">
        <v>1</v>
      </c>
      <c r="K12" s="66">
        <v>17</v>
      </c>
      <c r="L12" s="67">
        <v>2</v>
      </c>
      <c r="M12" s="68">
        <f t="shared" si="0"/>
        <v>21</v>
      </c>
    </row>
    <row r="13" spans="1:13" ht="15.75" customHeight="1" thickBot="1" thickTop="1">
      <c r="A13" s="183" t="s">
        <v>32</v>
      </c>
      <c r="B13" s="184"/>
      <c r="C13" s="184"/>
      <c r="D13" s="185"/>
      <c r="E13" s="8">
        <f aca="true" t="shared" si="1" ref="E13:M13">SUM(E7:E12)</f>
        <v>65</v>
      </c>
      <c r="F13" s="9">
        <f t="shared" si="1"/>
        <v>27</v>
      </c>
      <c r="G13" s="9">
        <f t="shared" si="1"/>
        <v>13</v>
      </c>
      <c r="H13" s="9">
        <f t="shared" si="1"/>
        <v>18</v>
      </c>
      <c r="I13" s="9">
        <f t="shared" si="1"/>
        <v>30</v>
      </c>
      <c r="J13" s="9">
        <f t="shared" si="1"/>
        <v>19</v>
      </c>
      <c r="K13" s="9">
        <f t="shared" si="1"/>
        <v>42</v>
      </c>
      <c r="L13" s="10">
        <f t="shared" si="1"/>
        <v>38</v>
      </c>
      <c r="M13" s="11">
        <f t="shared" si="1"/>
        <v>252</v>
      </c>
    </row>
    <row r="14" ht="13.5" thickTop="1"/>
    <row r="15" spans="1:19" ht="12.75">
      <c r="A15" s="57" t="s">
        <v>1</v>
      </c>
      <c r="B15" s="57" t="s">
        <v>2</v>
      </c>
      <c r="C15" s="57" t="s">
        <v>3</v>
      </c>
      <c r="D15" s="57" t="s">
        <v>4</v>
      </c>
      <c r="E15" s="57" t="s">
        <v>5</v>
      </c>
      <c r="F15" s="57" t="s">
        <v>6</v>
      </c>
      <c r="G15" s="57" t="s">
        <v>7</v>
      </c>
      <c r="H15" s="57" t="s">
        <v>8</v>
      </c>
      <c r="I15" s="57" t="s">
        <v>9</v>
      </c>
      <c r="O15" s="143"/>
      <c r="P15" s="143"/>
      <c r="Q15" s="143"/>
      <c r="R15" s="143"/>
      <c r="S15" s="143"/>
    </row>
    <row r="16" spans="1:19" ht="12.75">
      <c r="A16" s="70">
        <f>E7/E13%</f>
        <v>6.153846153846153</v>
      </c>
      <c r="B16" s="70">
        <f aca="true" t="shared" si="2" ref="B16:I16">F7/F13%</f>
        <v>37.03703703703704</v>
      </c>
      <c r="C16" s="70">
        <f t="shared" si="2"/>
        <v>46.15384615384615</v>
      </c>
      <c r="D16" s="70">
        <f t="shared" si="2"/>
        <v>5.555555555555555</v>
      </c>
      <c r="E16" s="70">
        <f t="shared" si="2"/>
        <v>10</v>
      </c>
      <c r="F16" s="70">
        <f t="shared" si="2"/>
        <v>47.368421052631575</v>
      </c>
      <c r="G16" s="70">
        <f t="shared" si="2"/>
        <v>11.904761904761905</v>
      </c>
      <c r="H16" s="70">
        <f t="shared" si="2"/>
        <v>10.526315789473685</v>
      </c>
      <c r="I16" s="70">
        <f t="shared" si="2"/>
        <v>16.666666666666668</v>
      </c>
      <c r="O16" s="143"/>
      <c r="P16" s="143"/>
      <c r="Q16" s="143"/>
      <c r="R16" s="143"/>
      <c r="S16" s="143"/>
    </row>
    <row r="17" spans="1:9" ht="12.75">
      <c r="A17" s="70">
        <f>E8/E13%</f>
        <v>0</v>
      </c>
      <c r="B17" s="70">
        <f aca="true" t="shared" si="3" ref="B17:I17">F8/F13%</f>
        <v>0</v>
      </c>
      <c r="C17" s="70">
        <f t="shared" si="3"/>
        <v>0</v>
      </c>
      <c r="D17" s="70">
        <f t="shared" si="3"/>
        <v>0</v>
      </c>
      <c r="E17" s="70">
        <f t="shared" si="3"/>
        <v>0</v>
      </c>
      <c r="F17" s="70">
        <f t="shared" si="3"/>
        <v>0</v>
      </c>
      <c r="G17" s="70">
        <f t="shared" si="3"/>
        <v>0</v>
      </c>
      <c r="H17" s="70">
        <f t="shared" si="3"/>
        <v>2.6315789473684212</v>
      </c>
      <c r="I17" s="70">
        <f t="shared" si="3"/>
        <v>0.3968253968253968</v>
      </c>
    </row>
    <row r="18" spans="1:9" ht="12.75">
      <c r="A18" s="70">
        <f>E9/E13%</f>
        <v>0</v>
      </c>
      <c r="B18" s="70">
        <f aca="true" t="shared" si="4" ref="B18:I18">F9/F13%</f>
        <v>0</v>
      </c>
      <c r="C18" s="70">
        <f t="shared" si="4"/>
        <v>0</v>
      </c>
      <c r="D18" s="70">
        <f t="shared" si="4"/>
        <v>0</v>
      </c>
      <c r="E18" s="70">
        <f t="shared" si="4"/>
        <v>3.3333333333333335</v>
      </c>
      <c r="F18" s="70">
        <f t="shared" si="4"/>
        <v>5.2631578947368425</v>
      </c>
      <c r="G18" s="70">
        <f t="shared" si="4"/>
        <v>7.142857142857143</v>
      </c>
      <c r="H18" s="70">
        <f t="shared" si="4"/>
        <v>5.2631578947368425</v>
      </c>
      <c r="I18" s="70">
        <f t="shared" si="4"/>
        <v>2.7777777777777777</v>
      </c>
    </row>
    <row r="19" spans="1:9" ht="12.75">
      <c r="A19" s="70">
        <f>E10/E13%</f>
        <v>86.15384615384615</v>
      </c>
      <c r="B19" s="70">
        <f aca="true" t="shared" si="5" ref="B19:I19">F10/F13%</f>
        <v>55.55555555555555</v>
      </c>
      <c r="C19" s="70">
        <f t="shared" si="5"/>
        <v>30.769230769230766</v>
      </c>
      <c r="D19" s="70">
        <f t="shared" si="5"/>
        <v>94.44444444444444</v>
      </c>
      <c r="E19" s="70">
        <f t="shared" si="5"/>
        <v>86.66666666666667</v>
      </c>
      <c r="F19" s="70">
        <f t="shared" si="5"/>
        <v>36.8421052631579</v>
      </c>
      <c r="G19" s="70">
        <f t="shared" si="5"/>
        <v>33.333333333333336</v>
      </c>
      <c r="H19" s="70">
        <f t="shared" si="5"/>
        <v>65.78947368421052</v>
      </c>
      <c r="I19" s="70">
        <f t="shared" si="5"/>
        <v>65.07936507936508</v>
      </c>
    </row>
    <row r="20" spans="1:9" ht="12.75">
      <c r="A20" s="70">
        <f>E11/E13%</f>
        <v>6.153846153846153</v>
      </c>
      <c r="B20" s="70">
        <f aca="true" t="shared" si="6" ref="B20:I20">F11/F13%</f>
        <v>7.4074074074074066</v>
      </c>
      <c r="C20" s="70">
        <f t="shared" si="6"/>
        <v>23.076923076923077</v>
      </c>
      <c r="D20" s="70">
        <f t="shared" si="6"/>
        <v>0</v>
      </c>
      <c r="E20" s="70">
        <f t="shared" si="6"/>
        <v>0</v>
      </c>
      <c r="F20" s="70">
        <f t="shared" si="6"/>
        <v>5.2631578947368425</v>
      </c>
      <c r="G20" s="70">
        <f t="shared" si="6"/>
        <v>7.142857142857143</v>
      </c>
      <c r="H20" s="70">
        <f t="shared" si="6"/>
        <v>10.526315789473685</v>
      </c>
      <c r="I20" s="70">
        <f t="shared" si="6"/>
        <v>6.746031746031746</v>
      </c>
    </row>
    <row r="21" spans="1:9" ht="12.75">
      <c r="A21" s="70">
        <f>E12/E13%</f>
        <v>1.5384615384615383</v>
      </c>
      <c r="B21" s="70">
        <f aca="true" t="shared" si="7" ref="B21:I21">F12/F13%</f>
        <v>0</v>
      </c>
      <c r="C21" s="70">
        <f t="shared" si="7"/>
        <v>0</v>
      </c>
      <c r="D21" s="70">
        <f t="shared" si="7"/>
        <v>0</v>
      </c>
      <c r="E21" s="70">
        <f t="shared" si="7"/>
        <v>0</v>
      </c>
      <c r="F21" s="70">
        <f t="shared" si="7"/>
        <v>5.2631578947368425</v>
      </c>
      <c r="G21" s="70">
        <f t="shared" si="7"/>
        <v>40.476190476190474</v>
      </c>
      <c r="H21" s="70">
        <f t="shared" si="7"/>
        <v>5.2631578947368425</v>
      </c>
      <c r="I21" s="70">
        <f t="shared" si="7"/>
        <v>8.333333333333334</v>
      </c>
    </row>
  </sheetData>
  <sheetProtection/>
  <mergeCells count="11">
    <mergeCell ref="A12:D12"/>
    <mergeCell ref="A13:D13"/>
    <mergeCell ref="A9:D9"/>
    <mergeCell ref="A10:D10"/>
    <mergeCell ref="A8:D8"/>
    <mergeCell ref="A2:M4"/>
    <mergeCell ref="A1:M1"/>
    <mergeCell ref="A5:M5"/>
    <mergeCell ref="A6:D6"/>
    <mergeCell ref="A7:D7"/>
    <mergeCell ref="A11:D11"/>
  </mergeCells>
  <printOptions horizontalCentered="1"/>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M16"/>
  <sheetViews>
    <sheetView zoomScalePageLayoutView="0" workbookViewId="0" topLeftCell="A1">
      <selection activeCell="L16" sqref="L16"/>
    </sheetView>
  </sheetViews>
  <sheetFormatPr defaultColWidth="9.140625" defaultRowHeight="12.75"/>
  <cols>
    <col min="1" max="13" width="9.7109375" style="0" customWidth="1"/>
  </cols>
  <sheetData>
    <row r="1" spans="1:13" ht="18" customHeight="1">
      <c r="A1" s="154" t="s">
        <v>34</v>
      </c>
      <c r="B1" s="154"/>
      <c r="C1" s="154"/>
      <c r="D1" s="154"/>
      <c r="E1" s="154"/>
      <c r="F1" s="154"/>
      <c r="G1" s="154"/>
      <c r="H1" s="154"/>
      <c r="I1" s="154"/>
      <c r="J1" s="154"/>
      <c r="K1" s="154"/>
      <c r="L1" s="154"/>
      <c r="M1" s="154"/>
    </row>
    <row r="2" spans="1:13" ht="12.75" customHeight="1" thickBot="1">
      <c r="A2" s="2"/>
      <c r="B2" s="2"/>
      <c r="C2" s="2"/>
      <c r="D2" s="2"/>
      <c r="E2" s="2"/>
      <c r="F2" s="2"/>
      <c r="G2" s="2"/>
      <c r="H2" s="2"/>
      <c r="I2" s="2"/>
      <c r="J2" s="2"/>
      <c r="K2" s="2"/>
      <c r="L2" s="2"/>
      <c r="M2" s="2"/>
    </row>
    <row r="3" spans="1:13" s="4" customFormat="1" ht="18" customHeight="1" thickBot="1" thickTop="1">
      <c r="A3" s="177"/>
      <c r="B3" s="178"/>
      <c r="C3" s="178"/>
      <c r="D3" s="179"/>
      <c r="E3" s="8" t="s">
        <v>1</v>
      </c>
      <c r="F3" s="9" t="s">
        <v>2</v>
      </c>
      <c r="G3" s="9" t="s">
        <v>3</v>
      </c>
      <c r="H3" s="9" t="s">
        <v>4</v>
      </c>
      <c r="I3" s="9" t="s">
        <v>5</v>
      </c>
      <c r="J3" s="9" t="s">
        <v>6</v>
      </c>
      <c r="K3" s="9" t="s">
        <v>7</v>
      </c>
      <c r="L3" s="10" t="s">
        <v>8</v>
      </c>
      <c r="M3" s="11" t="s">
        <v>9</v>
      </c>
    </row>
    <row r="4" spans="1:13" ht="15.75" customHeight="1" thickTop="1">
      <c r="A4" s="170" t="s">
        <v>35</v>
      </c>
      <c r="B4" s="171"/>
      <c r="C4" s="171"/>
      <c r="D4" s="172"/>
      <c r="E4" s="75">
        <v>1038</v>
      </c>
      <c r="F4" s="75">
        <v>392</v>
      </c>
      <c r="G4" s="75">
        <v>329</v>
      </c>
      <c r="H4" s="75">
        <v>337</v>
      </c>
      <c r="I4" s="75">
        <v>483</v>
      </c>
      <c r="J4" s="75">
        <v>555</v>
      </c>
      <c r="K4" s="75">
        <v>513</v>
      </c>
      <c r="L4" s="76">
        <v>476</v>
      </c>
      <c r="M4" s="77">
        <f>SUM(E4:L4)</f>
        <v>4123</v>
      </c>
    </row>
    <row r="5" spans="1:13" ht="15.75" customHeight="1">
      <c r="A5" s="150" t="s">
        <v>89</v>
      </c>
      <c r="B5" s="151"/>
      <c r="C5" s="151"/>
      <c r="D5" s="152"/>
      <c r="E5" s="78">
        <v>25</v>
      </c>
      <c r="F5" s="78">
        <v>105</v>
      </c>
      <c r="G5" s="78">
        <v>77</v>
      </c>
      <c r="H5" s="78">
        <v>97</v>
      </c>
      <c r="I5" s="78">
        <v>106</v>
      </c>
      <c r="J5" s="78">
        <v>149</v>
      </c>
      <c r="K5" s="78">
        <v>120</v>
      </c>
      <c r="L5" s="79">
        <v>149</v>
      </c>
      <c r="M5" s="80">
        <f>SUM(E5:L5)</f>
        <v>828</v>
      </c>
    </row>
    <row r="6" spans="1:13" ht="15.75" customHeight="1" thickBot="1">
      <c r="A6" s="163" t="s">
        <v>90</v>
      </c>
      <c r="B6" s="195"/>
      <c r="C6" s="195"/>
      <c r="D6" s="196"/>
      <c r="E6" s="81">
        <v>69</v>
      </c>
      <c r="F6" s="82">
        <v>87</v>
      </c>
      <c r="G6" s="82">
        <v>60</v>
      </c>
      <c r="H6" s="82">
        <v>90</v>
      </c>
      <c r="I6" s="82">
        <v>86</v>
      </c>
      <c r="J6" s="82">
        <v>121</v>
      </c>
      <c r="K6" s="82">
        <v>108</v>
      </c>
      <c r="L6" s="82">
        <v>104</v>
      </c>
      <c r="M6" s="83">
        <f>SUM(E6:L6)</f>
        <v>725</v>
      </c>
    </row>
    <row r="7" spans="1:13" ht="13.5" thickTop="1">
      <c r="A7" s="2"/>
      <c r="B7" s="2"/>
      <c r="C7" s="2"/>
      <c r="D7" s="2"/>
      <c r="E7" s="2"/>
      <c r="F7" s="2"/>
      <c r="G7" s="2"/>
      <c r="H7" s="2"/>
      <c r="I7" s="2"/>
      <c r="J7" s="2"/>
      <c r="K7" s="2"/>
      <c r="L7" s="2"/>
      <c r="M7" s="2"/>
    </row>
    <row r="8" spans="1:13" ht="12.75">
      <c r="A8" s="2"/>
      <c r="B8" s="2"/>
      <c r="C8" s="2"/>
      <c r="D8" s="2"/>
      <c r="E8" s="2"/>
      <c r="F8" s="2"/>
      <c r="G8" s="2"/>
      <c r="H8" s="2"/>
      <c r="I8" s="2"/>
      <c r="J8" s="2"/>
      <c r="K8" s="2"/>
      <c r="L8" s="2"/>
      <c r="M8" s="2"/>
    </row>
    <row r="9" spans="1:13" ht="12.75">
      <c r="A9" s="2"/>
      <c r="B9" s="2"/>
      <c r="C9" s="2"/>
      <c r="D9" s="2"/>
      <c r="E9" s="2"/>
      <c r="F9" s="2"/>
      <c r="G9" s="2"/>
      <c r="H9" s="2"/>
      <c r="I9" s="2"/>
      <c r="J9" s="2"/>
      <c r="K9" s="2"/>
      <c r="L9" s="2"/>
      <c r="M9" s="2"/>
    </row>
    <row r="10" spans="1:13" ht="18" customHeight="1">
      <c r="A10" s="194" t="s">
        <v>36</v>
      </c>
      <c r="B10" s="194"/>
      <c r="C10" s="194"/>
      <c r="D10" s="194"/>
      <c r="E10" s="194"/>
      <c r="F10" s="194"/>
      <c r="G10" s="194"/>
      <c r="H10" s="194"/>
      <c r="I10" s="194"/>
      <c r="J10" s="194"/>
      <c r="K10" s="194"/>
      <c r="L10" s="194"/>
      <c r="M10" s="194"/>
    </row>
    <row r="11" spans="1:13" ht="12.75" customHeight="1" thickBot="1">
      <c r="A11" s="2"/>
      <c r="B11" s="2"/>
      <c r="C11" s="2"/>
      <c r="D11" s="2"/>
      <c r="E11" s="2"/>
      <c r="F11" s="2"/>
      <c r="G11" s="2"/>
      <c r="H11" s="2"/>
      <c r="I11" s="2"/>
      <c r="J11" s="2"/>
      <c r="K11" s="2"/>
      <c r="L11" s="2"/>
      <c r="M11" s="2"/>
    </row>
    <row r="12" spans="1:13" s="4" customFormat="1" ht="18" customHeight="1" thickBot="1" thickTop="1">
      <c r="A12" s="177"/>
      <c r="B12" s="178"/>
      <c r="C12" s="178"/>
      <c r="D12" s="179"/>
      <c r="E12" s="8" t="s">
        <v>1</v>
      </c>
      <c r="F12" s="9" t="s">
        <v>2</v>
      </c>
      <c r="G12" s="9" t="s">
        <v>3</v>
      </c>
      <c r="H12" s="9" t="s">
        <v>4</v>
      </c>
      <c r="I12" s="9" t="s">
        <v>5</v>
      </c>
      <c r="J12" s="9" t="s">
        <v>6</v>
      </c>
      <c r="K12" s="9" t="s">
        <v>7</v>
      </c>
      <c r="L12" s="73" t="s">
        <v>8</v>
      </c>
      <c r="M12" s="74" t="s">
        <v>9</v>
      </c>
    </row>
    <row r="13" spans="1:13" ht="15.75" customHeight="1" thickTop="1">
      <c r="A13" s="170" t="s">
        <v>37</v>
      </c>
      <c r="B13" s="171"/>
      <c r="C13" s="171"/>
      <c r="D13" s="172"/>
      <c r="E13" s="20">
        <v>20</v>
      </c>
      <c r="F13" s="20">
        <v>10</v>
      </c>
      <c r="G13" s="20">
        <v>4</v>
      </c>
      <c r="H13" s="20">
        <v>4</v>
      </c>
      <c r="I13" s="20">
        <v>14</v>
      </c>
      <c r="J13" s="20">
        <v>9</v>
      </c>
      <c r="K13" s="20">
        <v>10</v>
      </c>
      <c r="L13" s="71">
        <v>23</v>
      </c>
      <c r="M13" s="72">
        <f>SUM(E13:L13)</f>
        <v>94</v>
      </c>
    </row>
    <row r="14" spans="1:13" ht="15.75" customHeight="1">
      <c r="A14" s="153" t="s">
        <v>84</v>
      </c>
      <c r="B14" s="151"/>
      <c r="C14" s="151"/>
      <c r="D14" s="152"/>
      <c r="E14" s="19">
        <v>34</v>
      </c>
      <c r="F14" s="19">
        <v>20</v>
      </c>
      <c r="G14" s="19">
        <v>50</v>
      </c>
      <c r="H14" s="19">
        <v>62</v>
      </c>
      <c r="I14" s="19">
        <v>31</v>
      </c>
      <c r="J14" s="19">
        <v>41</v>
      </c>
      <c r="K14" s="19">
        <v>46</v>
      </c>
      <c r="L14" s="22">
        <v>49</v>
      </c>
      <c r="M14" s="48">
        <f>SUM(E14:L14)</f>
        <v>333</v>
      </c>
    </row>
    <row r="15" spans="1:13" ht="15.75" customHeight="1" thickBot="1">
      <c r="A15" s="166" t="s">
        <v>38</v>
      </c>
      <c r="B15" s="164"/>
      <c r="C15" s="164"/>
      <c r="D15" s="165"/>
      <c r="E15" s="23">
        <v>0</v>
      </c>
      <c r="F15" s="24">
        <v>2</v>
      </c>
      <c r="G15" s="24">
        <v>1</v>
      </c>
      <c r="H15" s="24">
        <v>3</v>
      </c>
      <c r="I15" s="24">
        <v>0</v>
      </c>
      <c r="J15" s="24">
        <v>0</v>
      </c>
      <c r="K15" s="24">
        <v>2</v>
      </c>
      <c r="L15" s="28">
        <v>0</v>
      </c>
      <c r="M15" s="49">
        <f>SUM(E15:L15)</f>
        <v>8</v>
      </c>
    </row>
    <row r="16" spans="1:13" ht="15.75" customHeight="1" thickBot="1" thickTop="1">
      <c r="A16" s="191" t="s">
        <v>39</v>
      </c>
      <c r="B16" s="192"/>
      <c r="C16" s="192"/>
      <c r="D16" s="193"/>
      <c r="E16" s="16">
        <f>SUM(E13:E15)</f>
        <v>54</v>
      </c>
      <c r="F16" s="17">
        <f aca="true" t="shared" si="0" ref="F16:M16">SUM(F13:F15)</f>
        <v>32</v>
      </c>
      <c r="G16" s="17">
        <f t="shared" si="0"/>
        <v>55</v>
      </c>
      <c r="H16" s="17">
        <f t="shared" si="0"/>
        <v>69</v>
      </c>
      <c r="I16" s="17">
        <f t="shared" si="0"/>
        <v>45</v>
      </c>
      <c r="J16" s="17">
        <f t="shared" si="0"/>
        <v>50</v>
      </c>
      <c r="K16" s="17">
        <f t="shared" si="0"/>
        <v>58</v>
      </c>
      <c r="L16" s="36">
        <f t="shared" si="0"/>
        <v>72</v>
      </c>
      <c r="M16" s="37">
        <f t="shared" si="0"/>
        <v>435</v>
      </c>
    </row>
    <row r="17" ht="13.5" thickTop="1"/>
  </sheetData>
  <sheetProtection/>
  <mergeCells count="11">
    <mergeCell ref="A3:D3"/>
    <mergeCell ref="A15:D15"/>
    <mergeCell ref="A16:D16"/>
    <mergeCell ref="A10:M10"/>
    <mergeCell ref="A1:M1"/>
    <mergeCell ref="A12:D12"/>
    <mergeCell ref="A13:D13"/>
    <mergeCell ref="A14:D14"/>
    <mergeCell ref="A4:D4"/>
    <mergeCell ref="A5:D5"/>
    <mergeCell ref="A6:D6"/>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70C0"/>
  </sheetPr>
  <dimension ref="A1:W40"/>
  <sheetViews>
    <sheetView zoomScalePageLayoutView="0" workbookViewId="0" topLeftCell="A1">
      <selection activeCell="L27" sqref="L27"/>
    </sheetView>
  </sheetViews>
  <sheetFormatPr defaultColWidth="9.140625" defaultRowHeight="12.75"/>
  <cols>
    <col min="1" max="3" width="7.28125" style="0" customWidth="1"/>
    <col min="4" max="4" width="8.8515625" style="0" customWidth="1"/>
    <col min="5" max="13" width="9.7109375" style="0" customWidth="1"/>
  </cols>
  <sheetData>
    <row r="1" spans="1:13" ht="18" customHeight="1">
      <c r="A1" s="154" t="s">
        <v>40</v>
      </c>
      <c r="B1" s="154"/>
      <c r="C1" s="154"/>
      <c r="D1" s="154"/>
      <c r="E1" s="154"/>
      <c r="F1" s="154"/>
      <c r="G1" s="154"/>
      <c r="H1" s="154"/>
      <c r="I1" s="154"/>
      <c r="J1" s="154"/>
      <c r="K1" s="154"/>
      <c r="L1" s="154"/>
      <c r="M1" s="154"/>
    </row>
    <row r="2" spans="1:13" ht="12.75">
      <c r="A2" s="2"/>
      <c r="B2" s="2"/>
      <c r="C2" s="2"/>
      <c r="D2" s="2"/>
      <c r="E2" s="2"/>
      <c r="F2" s="2"/>
      <c r="G2" s="2"/>
      <c r="H2" s="2"/>
      <c r="I2" s="2"/>
      <c r="J2" s="2"/>
      <c r="K2" s="2"/>
      <c r="L2" s="2"/>
      <c r="M2" s="2"/>
    </row>
    <row r="3" spans="1:13" ht="18" customHeight="1">
      <c r="A3" s="154" t="s">
        <v>20</v>
      </c>
      <c r="B3" s="154"/>
      <c r="C3" s="154"/>
      <c r="D3" s="154"/>
      <c r="E3" s="154"/>
      <c r="F3" s="154"/>
      <c r="G3" s="154"/>
      <c r="H3" s="154"/>
      <c r="I3" s="154"/>
      <c r="J3" s="154"/>
      <c r="K3" s="154"/>
      <c r="L3" s="154"/>
      <c r="M3" s="154"/>
    </row>
    <row r="4" spans="1:13" ht="13.5" thickBot="1">
      <c r="A4" s="2"/>
      <c r="B4" s="2"/>
      <c r="C4" s="2"/>
      <c r="D4" s="2"/>
      <c r="E4" s="2"/>
      <c r="F4" s="2"/>
      <c r="G4" s="2"/>
      <c r="H4" s="2"/>
      <c r="I4" s="2"/>
      <c r="J4" s="2"/>
      <c r="K4" s="2"/>
      <c r="L4" s="2"/>
      <c r="M4" s="2"/>
    </row>
    <row r="5" spans="1:13" s="4" customFormat="1" ht="18" customHeight="1" thickBot="1" thickTop="1">
      <c r="A5" s="177" t="s">
        <v>0</v>
      </c>
      <c r="B5" s="178"/>
      <c r="C5" s="178"/>
      <c r="D5" s="179"/>
      <c r="E5" s="13" t="s">
        <v>1</v>
      </c>
      <c r="F5" s="9" t="s">
        <v>2</v>
      </c>
      <c r="G5" s="9" t="s">
        <v>3</v>
      </c>
      <c r="H5" s="9" t="s">
        <v>4</v>
      </c>
      <c r="I5" s="9" t="s">
        <v>5</v>
      </c>
      <c r="J5" s="9" t="s">
        <v>6</v>
      </c>
      <c r="K5" s="9" t="s">
        <v>7</v>
      </c>
      <c r="L5" s="9" t="s">
        <v>8</v>
      </c>
      <c r="M5" s="10" t="s">
        <v>9</v>
      </c>
    </row>
    <row r="6" spans="1:13" ht="13.5" thickTop="1">
      <c r="A6" s="216" t="s">
        <v>91</v>
      </c>
      <c r="B6" s="217"/>
      <c r="C6" s="217"/>
      <c r="D6" s="218"/>
      <c r="E6" s="144">
        <v>0</v>
      </c>
      <c r="F6" s="116">
        <v>0</v>
      </c>
      <c r="G6" s="116">
        <v>0</v>
      </c>
      <c r="H6" s="116">
        <v>0</v>
      </c>
      <c r="I6" s="116">
        <v>2</v>
      </c>
      <c r="J6" s="116">
        <v>1</v>
      </c>
      <c r="K6" s="116">
        <v>1</v>
      </c>
      <c r="L6" s="116">
        <v>0</v>
      </c>
      <c r="M6" s="117">
        <f>SUM(E6:L6)</f>
        <v>4</v>
      </c>
    </row>
    <row r="7" spans="1:13" ht="12.75">
      <c r="A7" s="203" t="s">
        <v>86</v>
      </c>
      <c r="B7" s="204"/>
      <c r="C7" s="204"/>
      <c r="D7" s="205"/>
      <c r="E7" s="145">
        <v>19</v>
      </c>
      <c r="F7" s="21">
        <v>12</v>
      </c>
      <c r="G7" s="21">
        <v>11</v>
      </c>
      <c r="H7" s="21">
        <v>6</v>
      </c>
      <c r="I7" s="21">
        <v>7</v>
      </c>
      <c r="J7" s="21">
        <v>24</v>
      </c>
      <c r="K7" s="21">
        <v>9</v>
      </c>
      <c r="L7" s="21">
        <v>11</v>
      </c>
      <c r="M7" s="118">
        <f>SUM(E7:L7)</f>
        <v>99</v>
      </c>
    </row>
    <row r="8" spans="1:13" ht="12.75">
      <c r="A8" s="203" t="s">
        <v>10</v>
      </c>
      <c r="B8" s="240"/>
      <c r="C8" s="240"/>
      <c r="D8" s="241"/>
      <c r="E8" s="145">
        <f>E6+E7</f>
        <v>19</v>
      </c>
      <c r="F8" s="145">
        <f aca="true" t="shared" si="0" ref="F8:L8">F6+F7</f>
        <v>12</v>
      </c>
      <c r="G8" s="145">
        <f t="shared" si="0"/>
        <v>11</v>
      </c>
      <c r="H8" s="145">
        <f t="shared" si="0"/>
        <v>6</v>
      </c>
      <c r="I8" s="145">
        <f t="shared" si="0"/>
        <v>9</v>
      </c>
      <c r="J8" s="145">
        <f t="shared" si="0"/>
        <v>25</v>
      </c>
      <c r="K8" s="145">
        <f t="shared" si="0"/>
        <v>10</v>
      </c>
      <c r="L8" s="145">
        <f t="shared" si="0"/>
        <v>11</v>
      </c>
      <c r="M8" s="242">
        <f>SUM(E8:L8)</f>
        <v>103</v>
      </c>
    </row>
    <row r="9" spans="1:13" ht="12.75">
      <c r="A9" s="203" t="s">
        <v>92</v>
      </c>
      <c r="B9" s="204"/>
      <c r="C9" s="204"/>
      <c r="D9" s="205"/>
      <c r="E9" s="145">
        <v>18</v>
      </c>
      <c r="F9" s="21">
        <v>12</v>
      </c>
      <c r="G9" s="21">
        <v>9</v>
      </c>
      <c r="H9" s="21">
        <v>5</v>
      </c>
      <c r="I9" s="21">
        <v>9</v>
      </c>
      <c r="J9" s="21">
        <v>24</v>
      </c>
      <c r="K9" s="21">
        <v>10</v>
      </c>
      <c r="L9" s="21">
        <v>10</v>
      </c>
      <c r="M9" s="118">
        <f>SUM(E9:L9)</f>
        <v>97</v>
      </c>
    </row>
    <row r="10" spans="1:13" ht="13.5" thickBot="1">
      <c r="A10" s="206" t="s">
        <v>93</v>
      </c>
      <c r="B10" s="207"/>
      <c r="C10" s="207"/>
      <c r="D10" s="208"/>
      <c r="E10" s="146">
        <f>E8-E9</f>
        <v>1</v>
      </c>
      <c r="F10" s="146">
        <f aca="true" t="shared" si="1" ref="F10:L10">F8-F9</f>
        <v>0</v>
      </c>
      <c r="G10" s="146">
        <f t="shared" si="1"/>
        <v>2</v>
      </c>
      <c r="H10" s="146">
        <f t="shared" si="1"/>
        <v>1</v>
      </c>
      <c r="I10" s="146">
        <f t="shared" si="1"/>
        <v>0</v>
      </c>
      <c r="J10" s="146">
        <f t="shared" si="1"/>
        <v>1</v>
      </c>
      <c r="K10" s="146">
        <f t="shared" si="1"/>
        <v>0</v>
      </c>
      <c r="L10" s="146">
        <f t="shared" si="1"/>
        <v>1</v>
      </c>
      <c r="M10" s="119">
        <f>SUM(E10:L10)</f>
        <v>6</v>
      </c>
    </row>
    <row r="11" ht="13.5" thickTop="1">
      <c r="M11" s="15"/>
    </row>
    <row r="13" spans="1:13" ht="12.75">
      <c r="A13" s="219" t="s">
        <v>21</v>
      </c>
      <c r="B13" s="219"/>
      <c r="C13" s="219"/>
      <c r="D13" s="219"/>
      <c r="E13" s="219"/>
      <c r="F13" s="219"/>
      <c r="G13" s="219"/>
      <c r="H13" s="219"/>
      <c r="I13" s="219"/>
      <c r="J13" s="219"/>
      <c r="K13" s="219"/>
      <c r="L13" s="219"/>
      <c r="M13" s="219"/>
    </row>
    <row r="15" spans="1:13" ht="13.5" thickBot="1">
      <c r="A15" s="1"/>
      <c r="B15" s="1"/>
      <c r="C15" s="1"/>
      <c r="D15" s="1"/>
      <c r="E15" s="1"/>
      <c r="F15" s="1"/>
      <c r="G15" s="1"/>
      <c r="H15" s="1"/>
      <c r="I15" s="1"/>
      <c r="J15" s="1"/>
      <c r="K15" s="1"/>
      <c r="L15" s="1"/>
      <c r="M15" s="1"/>
    </row>
    <row r="16" spans="1:23" s="4" customFormat="1" ht="18" customHeight="1" thickBot="1" thickTop="1">
      <c r="A16" s="197" t="s">
        <v>0</v>
      </c>
      <c r="B16" s="198"/>
      <c r="C16" s="198"/>
      <c r="D16" s="199"/>
      <c r="E16" s="136" t="s">
        <v>1</v>
      </c>
      <c r="F16" s="122" t="s">
        <v>2</v>
      </c>
      <c r="G16" s="122" t="s">
        <v>3</v>
      </c>
      <c r="H16" s="122" t="s">
        <v>4</v>
      </c>
      <c r="I16" s="122" t="s">
        <v>5</v>
      </c>
      <c r="J16" s="122" t="s">
        <v>6</v>
      </c>
      <c r="K16" s="122" t="s">
        <v>7</v>
      </c>
      <c r="L16" s="123" t="s">
        <v>8</v>
      </c>
      <c r="M16" s="124" t="s">
        <v>9</v>
      </c>
      <c r="N16" s="137"/>
      <c r="O16" s="137"/>
      <c r="P16" s="137"/>
      <c r="Q16" s="137"/>
      <c r="R16" s="137"/>
      <c r="S16" s="137"/>
      <c r="T16" s="137"/>
      <c r="U16" s="137"/>
      <c r="V16" s="137"/>
      <c r="W16" s="137"/>
    </row>
    <row r="17" spans="1:23" ht="13.5" thickTop="1">
      <c r="A17" s="220" t="s">
        <v>41</v>
      </c>
      <c r="B17" s="221"/>
      <c r="C17" s="221"/>
      <c r="D17" s="222"/>
      <c r="E17" s="126">
        <v>18</v>
      </c>
      <c r="F17" s="38">
        <v>12</v>
      </c>
      <c r="G17" s="38">
        <v>11</v>
      </c>
      <c r="H17" s="38">
        <v>6</v>
      </c>
      <c r="I17" s="38">
        <v>6</v>
      </c>
      <c r="J17" s="38">
        <v>24</v>
      </c>
      <c r="K17" s="38">
        <v>9</v>
      </c>
      <c r="L17" s="127">
        <v>10</v>
      </c>
      <c r="M17" s="128">
        <f>SUM(E17:L17)</f>
        <v>96</v>
      </c>
      <c r="N17" s="115"/>
      <c r="O17" s="115"/>
      <c r="P17" s="115"/>
      <c r="Q17" s="115"/>
      <c r="R17" s="115"/>
      <c r="S17" s="115"/>
      <c r="T17" s="115"/>
      <c r="U17" s="115"/>
      <c r="V17" s="115"/>
      <c r="W17" s="115"/>
    </row>
    <row r="18" spans="1:23" ht="12.75">
      <c r="A18" s="213" t="s">
        <v>42</v>
      </c>
      <c r="B18" s="214"/>
      <c r="C18" s="214"/>
      <c r="D18" s="215"/>
      <c r="E18" s="26">
        <v>0</v>
      </c>
      <c r="F18" s="18">
        <v>0</v>
      </c>
      <c r="G18" s="18">
        <v>0</v>
      </c>
      <c r="H18" s="18">
        <v>0</v>
      </c>
      <c r="I18" s="18">
        <v>1</v>
      </c>
      <c r="J18" s="18">
        <v>0</v>
      </c>
      <c r="K18" s="18">
        <v>0</v>
      </c>
      <c r="L18" s="25">
        <v>1</v>
      </c>
      <c r="M18" s="130">
        <f>SUM(E18:L18)</f>
        <v>2</v>
      </c>
      <c r="N18" s="115"/>
      <c r="O18" s="115"/>
      <c r="P18" s="115"/>
      <c r="Q18" s="115"/>
      <c r="R18" s="115"/>
      <c r="S18" s="115"/>
      <c r="T18" s="115"/>
      <c r="U18" s="115"/>
      <c r="V18" s="115"/>
      <c r="W18" s="115"/>
    </row>
    <row r="19" spans="1:23" ht="13.5" thickBot="1">
      <c r="A19" s="200" t="s">
        <v>43</v>
      </c>
      <c r="B19" s="201"/>
      <c r="C19" s="201"/>
      <c r="D19" s="202"/>
      <c r="E19" s="132">
        <v>1</v>
      </c>
      <c r="F19" s="40">
        <v>0</v>
      </c>
      <c r="G19" s="40">
        <v>0</v>
      </c>
      <c r="H19" s="40">
        <v>0</v>
      </c>
      <c r="I19" s="40">
        <v>0</v>
      </c>
      <c r="J19" s="40">
        <v>0</v>
      </c>
      <c r="K19" s="40">
        <v>0</v>
      </c>
      <c r="L19" s="41">
        <v>0</v>
      </c>
      <c r="M19" s="133">
        <f>SUM(E19:L19)</f>
        <v>1</v>
      </c>
      <c r="N19" s="115"/>
      <c r="O19" s="115"/>
      <c r="P19" s="115"/>
      <c r="Q19" s="115"/>
      <c r="R19" s="115"/>
      <c r="S19" s="115"/>
      <c r="T19" s="115"/>
      <c r="U19" s="115"/>
      <c r="V19" s="115"/>
      <c r="W19" s="115"/>
    </row>
    <row r="20" spans="1:23" ht="13.5" thickTop="1">
      <c r="A20" s="115"/>
      <c r="B20" s="115"/>
      <c r="C20" s="115"/>
      <c r="D20" s="115"/>
      <c r="E20" s="115"/>
      <c r="F20" s="115"/>
      <c r="G20" s="115"/>
      <c r="H20" s="115"/>
      <c r="I20" s="115"/>
      <c r="J20" s="115"/>
      <c r="K20" s="115"/>
      <c r="L20" s="115"/>
      <c r="M20" s="52"/>
      <c r="N20" s="115"/>
      <c r="O20" s="115"/>
      <c r="P20" s="115"/>
      <c r="Q20" s="115"/>
      <c r="R20" s="115"/>
      <c r="S20" s="115"/>
      <c r="T20" s="115"/>
      <c r="U20" s="115"/>
      <c r="V20" s="115"/>
      <c r="W20" s="115"/>
    </row>
    <row r="21" spans="1:23" ht="12.75">
      <c r="A21" s="115"/>
      <c r="B21" s="115"/>
      <c r="C21" s="115"/>
      <c r="D21" s="115"/>
      <c r="E21" s="115"/>
      <c r="F21" s="115"/>
      <c r="G21" s="115"/>
      <c r="H21" s="115"/>
      <c r="I21" s="115"/>
      <c r="J21" s="115"/>
      <c r="K21" s="115"/>
      <c r="L21" s="115"/>
      <c r="M21" s="52"/>
      <c r="N21" s="115"/>
      <c r="O21" s="115"/>
      <c r="P21" s="115"/>
      <c r="Q21" s="115"/>
      <c r="R21" s="115"/>
      <c r="S21" s="115"/>
      <c r="T21" s="115"/>
      <c r="U21" s="115"/>
      <c r="V21" s="115"/>
      <c r="W21" s="115"/>
    </row>
    <row r="22" spans="1:23" ht="12.75" customHeight="1">
      <c r="A22" s="210" t="s">
        <v>44</v>
      </c>
      <c r="B22" s="210"/>
      <c r="C22" s="210"/>
      <c r="D22" s="210"/>
      <c r="E22" s="210"/>
      <c r="F22" s="210"/>
      <c r="G22" s="210"/>
      <c r="H22" s="210"/>
      <c r="I22" s="210"/>
      <c r="J22" s="210"/>
      <c r="K22" s="210"/>
      <c r="L22" s="210"/>
      <c r="M22" s="210"/>
      <c r="N22" s="115"/>
      <c r="O22" s="115"/>
      <c r="P22" s="115"/>
      <c r="Q22" s="115"/>
      <c r="R22" s="115"/>
      <c r="S22" s="115"/>
      <c r="T22" s="115"/>
      <c r="U22" s="115"/>
      <c r="V22" s="115"/>
      <c r="W22" s="115"/>
    </row>
    <row r="23" spans="1:23" ht="13.5" thickBot="1">
      <c r="A23" s="138"/>
      <c r="B23" s="138"/>
      <c r="C23" s="138"/>
      <c r="D23" s="138"/>
      <c r="E23" s="138"/>
      <c r="F23" s="138"/>
      <c r="G23" s="138"/>
      <c r="H23" s="138"/>
      <c r="I23" s="138"/>
      <c r="J23" s="138"/>
      <c r="K23" s="115"/>
      <c r="L23" s="115"/>
      <c r="M23" s="115"/>
      <c r="N23" s="115"/>
      <c r="O23" s="115"/>
      <c r="P23" s="115"/>
      <c r="Q23" s="115"/>
      <c r="R23" s="115"/>
      <c r="S23" s="115"/>
      <c r="T23" s="115"/>
      <c r="U23" s="115"/>
      <c r="V23" s="115"/>
      <c r="W23" s="115"/>
    </row>
    <row r="24" spans="1:23" ht="18" customHeight="1" thickBot="1" thickTop="1">
      <c r="A24" s="197"/>
      <c r="B24" s="198"/>
      <c r="C24" s="198"/>
      <c r="D24" s="199"/>
      <c r="E24" s="136" t="s">
        <v>1</v>
      </c>
      <c r="F24" s="122" t="s">
        <v>2</v>
      </c>
      <c r="G24" s="122" t="s">
        <v>3</v>
      </c>
      <c r="H24" s="122" t="s">
        <v>4</v>
      </c>
      <c r="I24" s="122" t="s">
        <v>5</v>
      </c>
      <c r="J24" s="122" t="s">
        <v>6</v>
      </c>
      <c r="K24" s="122" t="s">
        <v>7</v>
      </c>
      <c r="L24" s="123" t="s">
        <v>8</v>
      </c>
      <c r="M24" s="124" t="s">
        <v>9</v>
      </c>
      <c r="N24" s="115"/>
      <c r="O24" s="115"/>
      <c r="P24" s="115"/>
      <c r="Q24" s="115"/>
      <c r="R24" s="115"/>
      <c r="S24" s="115"/>
      <c r="T24" s="115"/>
      <c r="U24" s="115"/>
      <c r="V24" s="115"/>
      <c r="W24" s="115"/>
    </row>
    <row r="25" spans="1:23" s="2" customFormat="1" ht="13.5" customHeight="1" thickTop="1">
      <c r="A25" s="213" t="s">
        <v>45</v>
      </c>
      <c r="B25" s="214"/>
      <c r="C25" s="214"/>
      <c r="D25" s="215"/>
      <c r="E25" s="126">
        <v>0</v>
      </c>
      <c r="F25" s="38">
        <v>0</v>
      </c>
      <c r="G25" s="38">
        <v>7</v>
      </c>
      <c r="H25" s="38">
        <v>0</v>
      </c>
      <c r="I25" s="38">
        <v>0</v>
      </c>
      <c r="J25" s="38">
        <v>6</v>
      </c>
      <c r="K25" s="38">
        <v>0</v>
      </c>
      <c r="L25" s="127">
        <v>0</v>
      </c>
      <c r="M25" s="128">
        <f>SUM(E25:L25)</f>
        <v>13</v>
      </c>
      <c r="N25" s="139"/>
      <c r="O25" s="212"/>
      <c r="P25" s="212"/>
      <c r="Q25" s="212"/>
      <c r="R25" s="212"/>
      <c r="S25" s="212"/>
      <c r="T25" s="212"/>
      <c r="U25" s="139"/>
      <c r="V25" s="139"/>
      <c r="W25" s="139"/>
    </row>
    <row r="26" spans="1:23" s="2" customFormat="1" ht="13.5" customHeight="1" thickBot="1">
      <c r="A26" s="200" t="s">
        <v>46</v>
      </c>
      <c r="B26" s="201"/>
      <c r="C26" s="201"/>
      <c r="D26" s="202"/>
      <c r="E26" s="132">
        <v>19</v>
      </c>
      <c r="F26" s="40">
        <v>12</v>
      </c>
      <c r="G26" s="40">
        <v>4</v>
      </c>
      <c r="H26" s="40">
        <v>6</v>
      </c>
      <c r="I26" s="40">
        <v>7</v>
      </c>
      <c r="J26" s="40">
        <v>18</v>
      </c>
      <c r="K26" s="40">
        <v>9</v>
      </c>
      <c r="L26" s="41">
        <v>11</v>
      </c>
      <c r="M26" s="133">
        <f>SUM(E26:L26)</f>
        <v>86</v>
      </c>
      <c r="N26" s="139"/>
      <c r="O26" s="212"/>
      <c r="P26" s="212"/>
      <c r="Q26" s="212"/>
      <c r="R26" s="212"/>
      <c r="S26" s="212"/>
      <c r="T26" s="212"/>
      <c r="U26" s="139"/>
      <c r="V26" s="139"/>
      <c r="W26" s="139"/>
    </row>
    <row r="27" spans="1:23" ht="13.5" thickTop="1">
      <c r="A27" s="115"/>
      <c r="B27" s="115"/>
      <c r="C27" s="115"/>
      <c r="D27" s="115"/>
      <c r="E27" s="115"/>
      <c r="F27" s="115"/>
      <c r="G27" s="115"/>
      <c r="H27" s="115"/>
      <c r="I27" s="115"/>
      <c r="J27" s="115"/>
      <c r="K27" s="115"/>
      <c r="L27" s="115"/>
      <c r="M27" s="52"/>
      <c r="N27" s="115"/>
      <c r="O27" s="115"/>
      <c r="P27" s="115"/>
      <c r="Q27" s="115"/>
      <c r="R27" s="115"/>
      <c r="S27" s="115"/>
      <c r="T27" s="115"/>
      <c r="U27" s="115"/>
      <c r="V27" s="115"/>
      <c r="W27" s="115"/>
    </row>
    <row r="28" spans="1:23" ht="12.75">
      <c r="A28" s="115"/>
      <c r="B28" s="115"/>
      <c r="C28" s="115"/>
      <c r="D28" s="115"/>
      <c r="E28" s="115"/>
      <c r="F28" s="115"/>
      <c r="G28" s="115"/>
      <c r="H28" s="115"/>
      <c r="I28" s="115"/>
      <c r="J28" s="115"/>
      <c r="K28" s="115"/>
      <c r="L28" s="115"/>
      <c r="M28" s="52"/>
      <c r="N28" s="115"/>
      <c r="O28" s="115"/>
      <c r="P28" s="115"/>
      <c r="Q28" s="115"/>
      <c r="R28" s="115"/>
      <c r="S28" s="115"/>
      <c r="T28" s="115"/>
      <c r="U28" s="115"/>
      <c r="V28" s="115"/>
      <c r="W28" s="115"/>
    </row>
    <row r="29" spans="1:23" ht="12.75" customHeight="1">
      <c r="A29" s="210"/>
      <c r="B29" s="210"/>
      <c r="C29" s="210"/>
      <c r="D29" s="210"/>
      <c r="E29" s="210"/>
      <c r="F29" s="210"/>
      <c r="G29" s="210"/>
      <c r="H29" s="210"/>
      <c r="I29" s="210"/>
      <c r="J29" s="210"/>
      <c r="K29" s="210"/>
      <c r="L29" s="210"/>
      <c r="M29" s="210"/>
      <c r="N29" s="115"/>
      <c r="O29" s="115"/>
      <c r="P29" s="115"/>
      <c r="Q29" s="115"/>
      <c r="R29" s="115"/>
      <c r="S29" s="115"/>
      <c r="T29" s="115"/>
      <c r="U29" s="115"/>
      <c r="V29" s="115"/>
      <c r="W29" s="115"/>
    </row>
    <row r="30" spans="1:23" ht="12.75">
      <c r="A30" s="115"/>
      <c r="B30" s="115"/>
      <c r="C30" s="115"/>
      <c r="D30" s="115"/>
      <c r="E30" s="115"/>
      <c r="F30" s="115"/>
      <c r="G30" s="115"/>
      <c r="H30" s="115"/>
      <c r="I30" s="115"/>
      <c r="J30" s="115"/>
      <c r="K30" s="115"/>
      <c r="L30" s="115"/>
      <c r="M30" s="115"/>
      <c r="N30" s="115"/>
      <c r="O30" s="115"/>
      <c r="P30" s="115"/>
      <c r="Q30" s="115"/>
      <c r="R30" s="115"/>
      <c r="S30" s="115"/>
      <c r="T30" s="115"/>
      <c r="U30" s="115"/>
      <c r="V30" s="115"/>
      <c r="W30" s="115"/>
    </row>
    <row r="31" spans="1:23" ht="12.75">
      <c r="A31" s="211"/>
      <c r="B31" s="211"/>
      <c r="C31" s="211"/>
      <c r="D31" s="211"/>
      <c r="E31" s="211"/>
      <c r="F31" s="211"/>
      <c r="G31" s="211"/>
      <c r="H31" s="211"/>
      <c r="I31" s="211"/>
      <c r="J31" s="211"/>
      <c r="K31" s="211"/>
      <c r="L31" s="211"/>
      <c r="M31" s="211"/>
      <c r="N31" s="115"/>
      <c r="O31" s="115"/>
      <c r="P31" s="115"/>
      <c r="Q31" s="115"/>
      <c r="R31" s="115"/>
      <c r="S31" s="115"/>
      <c r="T31" s="115"/>
      <c r="U31" s="115"/>
      <c r="V31" s="115"/>
      <c r="W31" s="115"/>
    </row>
    <row r="32" spans="1:23" ht="12.75">
      <c r="A32" s="115"/>
      <c r="B32" s="115"/>
      <c r="C32" s="115"/>
      <c r="D32" s="115"/>
      <c r="E32" s="115"/>
      <c r="F32" s="115"/>
      <c r="G32" s="115"/>
      <c r="H32" s="115"/>
      <c r="I32" s="115"/>
      <c r="J32" s="115"/>
      <c r="K32" s="115"/>
      <c r="L32" s="115"/>
      <c r="M32" s="115"/>
      <c r="N32" s="115"/>
      <c r="O32" s="115"/>
      <c r="P32" s="115"/>
      <c r="Q32" s="115"/>
      <c r="R32" s="115"/>
      <c r="S32" s="115"/>
      <c r="T32" s="115"/>
      <c r="U32" s="115"/>
      <c r="V32" s="115"/>
      <c r="W32" s="115"/>
    </row>
    <row r="33" spans="1:23" ht="12.75">
      <c r="A33" s="115"/>
      <c r="B33" s="115"/>
      <c r="C33" s="115"/>
      <c r="D33" s="115"/>
      <c r="E33" s="115"/>
      <c r="F33" s="115"/>
      <c r="G33" s="115"/>
      <c r="H33" s="115"/>
      <c r="I33" s="115"/>
      <c r="J33" s="115"/>
      <c r="K33" s="115"/>
      <c r="L33" s="115"/>
      <c r="M33" s="115"/>
      <c r="N33" s="115"/>
      <c r="O33" s="115"/>
      <c r="P33" s="115"/>
      <c r="Q33" s="115"/>
      <c r="R33" s="115"/>
      <c r="S33" s="115"/>
      <c r="T33" s="115"/>
      <c r="U33" s="115"/>
      <c r="V33" s="115"/>
      <c r="W33" s="115"/>
    </row>
    <row r="34" spans="1:23" ht="12.75">
      <c r="A34" s="115"/>
      <c r="B34" s="115"/>
      <c r="C34" s="115"/>
      <c r="D34" s="115"/>
      <c r="E34" s="115"/>
      <c r="F34" s="115"/>
      <c r="G34" s="115"/>
      <c r="H34" s="115"/>
      <c r="I34" s="115"/>
      <c r="J34" s="115"/>
      <c r="K34" s="115"/>
      <c r="L34" s="115"/>
      <c r="M34" s="115"/>
      <c r="N34" s="115"/>
      <c r="O34" s="115"/>
      <c r="P34" s="115"/>
      <c r="Q34" s="115"/>
      <c r="R34" s="115"/>
      <c r="S34" s="115"/>
      <c r="T34" s="115"/>
      <c r="U34" s="115"/>
      <c r="V34" s="115"/>
      <c r="W34" s="115"/>
    </row>
    <row r="35" spans="1:23" ht="12.75">
      <c r="A35" s="115"/>
      <c r="B35" s="115"/>
      <c r="C35" s="115"/>
      <c r="D35" s="115"/>
      <c r="E35" s="115"/>
      <c r="F35" s="115"/>
      <c r="G35" s="115"/>
      <c r="H35" s="115"/>
      <c r="I35" s="115"/>
      <c r="J35" s="115"/>
      <c r="K35" s="115"/>
      <c r="L35" s="115"/>
      <c r="M35" s="115"/>
      <c r="N35" s="115"/>
      <c r="O35" s="115"/>
      <c r="P35" s="115"/>
      <c r="Q35" s="115"/>
      <c r="R35" s="115"/>
      <c r="S35" s="115"/>
      <c r="T35" s="115"/>
      <c r="U35" s="115"/>
      <c r="V35" s="115"/>
      <c r="W35" s="115"/>
    </row>
    <row r="36" spans="1:23" ht="12.75">
      <c r="A36" s="115"/>
      <c r="B36" s="115"/>
      <c r="C36" s="115"/>
      <c r="D36" s="115"/>
      <c r="E36" s="115"/>
      <c r="F36" s="115"/>
      <c r="G36" s="115"/>
      <c r="H36" s="115"/>
      <c r="I36" s="115"/>
      <c r="J36" s="115"/>
      <c r="K36" s="115"/>
      <c r="L36" s="115"/>
      <c r="M36" s="115"/>
      <c r="N36" s="115"/>
      <c r="O36" s="115"/>
      <c r="P36" s="115"/>
      <c r="Q36" s="115"/>
      <c r="R36" s="115"/>
      <c r="S36" s="115"/>
      <c r="T36" s="115"/>
      <c r="U36" s="115"/>
      <c r="V36" s="115"/>
      <c r="W36" s="115"/>
    </row>
    <row r="37" spans="1:23" ht="12.75">
      <c r="A37" s="115"/>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3.25">
      <c r="A38" s="115"/>
      <c r="B38" s="115"/>
      <c r="C38" s="115"/>
      <c r="D38" s="115"/>
      <c r="E38" s="115"/>
      <c r="F38" s="115"/>
      <c r="G38" s="115"/>
      <c r="H38" s="115"/>
      <c r="I38" s="115"/>
      <c r="J38" s="115"/>
      <c r="K38" s="115"/>
      <c r="L38" s="209"/>
      <c r="M38" s="209"/>
      <c r="N38" s="209"/>
      <c r="O38" s="209"/>
      <c r="P38" s="209"/>
      <c r="Q38" s="209"/>
      <c r="R38" s="209"/>
      <c r="S38" s="209"/>
      <c r="T38" s="209"/>
      <c r="U38" s="209"/>
      <c r="V38" s="209"/>
      <c r="W38" s="209"/>
    </row>
    <row r="39" spans="1:23" ht="12.75">
      <c r="A39" s="115"/>
      <c r="B39" s="115"/>
      <c r="C39" s="115"/>
      <c r="D39" s="115"/>
      <c r="E39" s="115"/>
      <c r="F39" s="115"/>
      <c r="G39" s="115"/>
      <c r="H39" s="115"/>
      <c r="I39" s="115"/>
      <c r="J39" s="115"/>
      <c r="K39" s="115"/>
      <c r="L39" s="115"/>
      <c r="M39" s="115"/>
      <c r="N39" s="115"/>
      <c r="O39" s="115"/>
      <c r="P39" s="115"/>
      <c r="Q39" s="115"/>
      <c r="R39" s="115"/>
      <c r="S39" s="115"/>
      <c r="T39" s="115"/>
      <c r="U39" s="115"/>
      <c r="V39" s="115"/>
      <c r="W39" s="115"/>
    </row>
    <row r="40" spans="1:23" ht="12.75">
      <c r="A40" s="115"/>
      <c r="B40" s="115"/>
      <c r="C40" s="115"/>
      <c r="D40" s="115"/>
      <c r="E40" s="115"/>
      <c r="F40" s="115"/>
      <c r="G40" s="115"/>
      <c r="H40" s="115"/>
      <c r="I40" s="115"/>
      <c r="J40" s="115"/>
      <c r="K40" s="115"/>
      <c r="L40" s="115"/>
      <c r="M40" s="115"/>
      <c r="N40" s="115"/>
      <c r="O40" s="115"/>
      <c r="P40" s="115"/>
      <c r="Q40" s="115"/>
      <c r="R40" s="115"/>
      <c r="S40" s="115"/>
      <c r="T40" s="115"/>
      <c r="U40" s="115"/>
      <c r="V40" s="115"/>
      <c r="W40" s="115"/>
    </row>
  </sheetData>
  <sheetProtection/>
  <mergeCells count="21">
    <mergeCell ref="A16:D16"/>
    <mergeCell ref="A19:D19"/>
    <mergeCell ref="A9:D9"/>
    <mergeCell ref="A25:D25"/>
    <mergeCell ref="A6:D6"/>
    <mergeCell ref="A22:M22"/>
    <mergeCell ref="A1:M1"/>
    <mergeCell ref="A13:M13"/>
    <mergeCell ref="A17:D17"/>
    <mergeCell ref="A18:D18"/>
    <mergeCell ref="A3:M3"/>
    <mergeCell ref="A24:D24"/>
    <mergeCell ref="A5:D5"/>
    <mergeCell ref="A26:D26"/>
    <mergeCell ref="A7:D7"/>
    <mergeCell ref="A10:D10"/>
    <mergeCell ref="L38:W38"/>
    <mergeCell ref="A29:M29"/>
    <mergeCell ref="A31:M31"/>
    <mergeCell ref="O25:T26"/>
    <mergeCell ref="A8:D8"/>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70C0"/>
  </sheetPr>
  <dimension ref="A1:J32"/>
  <sheetViews>
    <sheetView zoomScalePageLayoutView="0" workbookViewId="0" topLeftCell="A1">
      <selection activeCell="I31" sqref="I31"/>
    </sheetView>
  </sheetViews>
  <sheetFormatPr defaultColWidth="9.140625" defaultRowHeight="12.75"/>
  <cols>
    <col min="1" max="1" width="37.7109375" style="0" bestFit="1" customWidth="1"/>
  </cols>
  <sheetData>
    <row r="1" spans="1:10" ht="19.5" customHeight="1" thickBot="1">
      <c r="A1" s="223" t="s">
        <v>25</v>
      </c>
      <c r="B1" s="223"/>
      <c r="C1" s="223"/>
      <c r="D1" s="223"/>
      <c r="E1" s="223"/>
      <c r="F1" s="223"/>
      <c r="G1" s="223"/>
      <c r="H1" s="223"/>
      <c r="I1" s="223"/>
      <c r="J1" s="223"/>
    </row>
    <row r="2" spans="1:10" ht="14.25" thickBot="1" thickTop="1">
      <c r="A2" s="96" t="s">
        <v>0</v>
      </c>
      <c r="B2" s="8" t="s">
        <v>1</v>
      </c>
      <c r="C2" s="9" t="s">
        <v>2</v>
      </c>
      <c r="D2" s="9" t="s">
        <v>3</v>
      </c>
      <c r="E2" s="9" t="s">
        <v>4</v>
      </c>
      <c r="F2" s="9" t="s">
        <v>5</v>
      </c>
      <c r="G2" s="9" t="s">
        <v>6</v>
      </c>
      <c r="H2" s="9" t="s">
        <v>7</v>
      </c>
      <c r="I2" s="10" t="s">
        <v>8</v>
      </c>
      <c r="J2" s="11" t="s">
        <v>9</v>
      </c>
    </row>
    <row r="3" spans="1:10" ht="13.5" thickTop="1">
      <c r="A3" s="90" t="s">
        <v>47</v>
      </c>
      <c r="B3" s="19">
        <v>2</v>
      </c>
      <c r="C3" s="19">
        <v>0</v>
      </c>
      <c r="D3" s="19">
        <v>3</v>
      </c>
      <c r="E3" s="19">
        <v>1</v>
      </c>
      <c r="F3" s="19">
        <v>2</v>
      </c>
      <c r="G3" s="19">
        <v>1</v>
      </c>
      <c r="H3" s="19">
        <v>1</v>
      </c>
      <c r="I3" s="22">
        <v>2</v>
      </c>
      <c r="J3" s="35">
        <f>SUM(B3:I3)</f>
        <v>12</v>
      </c>
    </row>
    <row r="4" spans="1:10" ht="12.75">
      <c r="A4" s="91" t="s">
        <v>48</v>
      </c>
      <c r="B4" s="19">
        <v>15</v>
      </c>
      <c r="C4" s="19">
        <v>12</v>
      </c>
      <c r="D4" s="19">
        <v>5</v>
      </c>
      <c r="E4" s="19">
        <v>4</v>
      </c>
      <c r="F4" s="19">
        <v>7</v>
      </c>
      <c r="G4" s="19">
        <v>23</v>
      </c>
      <c r="H4" s="19">
        <v>9</v>
      </c>
      <c r="I4" s="22">
        <v>8</v>
      </c>
      <c r="J4" s="35">
        <f>SUM(B4:I4)</f>
        <v>83</v>
      </c>
    </row>
    <row r="5" spans="1:10" ht="13.5" thickBot="1">
      <c r="A5" s="92" t="s">
        <v>24</v>
      </c>
      <c r="B5" s="24">
        <v>1</v>
      </c>
      <c r="C5" s="24">
        <v>0</v>
      </c>
      <c r="D5" s="24">
        <v>1</v>
      </c>
      <c r="E5" s="24">
        <v>0</v>
      </c>
      <c r="F5" s="24">
        <v>0</v>
      </c>
      <c r="G5" s="24">
        <v>0</v>
      </c>
      <c r="H5" s="24">
        <v>0</v>
      </c>
      <c r="I5" s="28">
        <v>0</v>
      </c>
      <c r="J5" s="29">
        <f>SUM(B5:I5)</f>
        <v>2</v>
      </c>
    </row>
    <row r="6" ht="13.5" thickTop="1"/>
    <row r="7" spans="1:10" ht="19.5" customHeight="1">
      <c r="A7" s="219" t="s">
        <v>49</v>
      </c>
      <c r="B7" s="219"/>
      <c r="C7" s="219"/>
      <c r="D7" s="219"/>
      <c r="E7" s="219"/>
      <c r="F7" s="219"/>
      <c r="G7" s="219"/>
      <c r="H7" s="219"/>
      <c r="I7" s="219"/>
      <c r="J7" s="219"/>
    </row>
    <row r="8" spans="1:10" s="1" customFormat="1" ht="50.25" customHeight="1" thickBot="1">
      <c r="A8" s="186" t="s">
        <v>76</v>
      </c>
      <c r="B8" s="186"/>
      <c r="C8" s="186"/>
      <c r="D8" s="186"/>
      <c r="E8" s="186"/>
      <c r="F8" s="186"/>
      <c r="G8" s="186"/>
      <c r="H8" s="186"/>
      <c r="I8" s="186"/>
      <c r="J8" s="186"/>
    </row>
    <row r="9" spans="1:10" ht="14.25" thickBot="1" thickTop="1">
      <c r="A9" s="97" t="s">
        <v>0</v>
      </c>
      <c r="B9" s="8" t="s">
        <v>1</v>
      </c>
      <c r="C9" s="9" t="s">
        <v>2</v>
      </c>
      <c r="D9" s="9" t="s">
        <v>3</v>
      </c>
      <c r="E9" s="9" t="s">
        <v>4</v>
      </c>
      <c r="F9" s="9" t="s">
        <v>5</v>
      </c>
      <c r="G9" s="9" t="s">
        <v>6</v>
      </c>
      <c r="H9" s="9" t="s">
        <v>7</v>
      </c>
      <c r="I9" s="10" t="s">
        <v>8</v>
      </c>
      <c r="J9" s="11" t="s">
        <v>9</v>
      </c>
    </row>
    <row r="10" spans="1:10" ht="13.5" thickTop="1">
      <c r="A10" s="93" t="s">
        <v>50</v>
      </c>
      <c r="B10" s="30">
        <v>0</v>
      </c>
      <c r="C10" s="30">
        <v>0</v>
      </c>
      <c r="D10" s="31">
        <v>0</v>
      </c>
      <c r="E10" s="31">
        <v>0</v>
      </c>
      <c r="F10" s="31">
        <v>0</v>
      </c>
      <c r="G10" s="31">
        <v>1</v>
      </c>
      <c r="H10" s="31">
        <v>0</v>
      </c>
      <c r="I10" s="32">
        <v>0</v>
      </c>
      <c r="J10" s="33">
        <f aca="true" t="shared" si="0" ref="J10:J15">SUM(B10:I10)</f>
        <v>1</v>
      </c>
    </row>
    <row r="11" spans="1:10" ht="12.75">
      <c r="A11" s="91" t="s">
        <v>29</v>
      </c>
      <c r="B11" s="34">
        <v>0</v>
      </c>
      <c r="C11" s="34">
        <v>0</v>
      </c>
      <c r="D11" s="19">
        <v>1</v>
      </c>
      <c r="E11" s="19">
        <v>0</v>
      </c>
      <c r="F11" s="19">
        <v>0</v>
      </c>
      <c r="G11" s="19">
        <v>0</v>
      </c>
      <c r="H11" s="19">
        <v>0</v>
      </c>
      <c r="I11" s="22">
        <v>0</v>
      </c>
      <c r="J11" s="35">
        <f t="shared" si="0"/>
        <v>1</v>
      </c>
    </row>
    <row r="12" spans="1:10" ht="12.75">
      <c r="A12" s="95" t="s">
        <v>51</v>
      </c>
      <c r="B12" s="34">
        <v>0</v>
      </c>
      <c r="C12" s="34">
        <v>0</v>
      </c>
      <c r="D12" s="19">
        <v>1</v>
      </c>
      <c r="E12" s="19">
        <v>0</v>
      </c>
      <c r="F12" s="19">
        <v>2</v>
      </c>
      <c r="G12" s="19">
        <v>0</v>
      </c>
      <c r="H12" s="19">
        <v>0</v>
      </c>
      <c r="I12" s="22">
        <v>1</v>
      </c>
      <c r="J12" s="35">
        <f t="shared" si="0"/>
        <v>4</v>
      </c>
    </row>
    <row r="13" spans="1:10" ht="12.75">
      <c r="A13" s="91" t="s">
        <v>79</v>
      </c>
      <c r="B13" s="34">
        <v>0</v>
      </c>
      <c r="C13" s="34">
        <v>0</v>
      </c>
      <c r="D13" s="19">
        <v>0</v>
      </c>
      <c r="E13" s="19">
        <v>1</v>
      </c>
      <c r="F13" s="19">
        <v>1</v>
      </c>
      <c r="G13" s="19">
        <v>1</v>
      </c>
      <c r="H13" s="19">
        <v>1</v>
      </c>
      <c r="I13" s="22">
        <v>0</v>
      </c>
      <c r="J13" s="35">
        <f t="shared" si="0"/>
        <v>4</v>
      </c>
    </row>
    <row r="14" spans="1:10" ht="12.75">
      <c r="A14" s="91" t="s">
        <v>80</v>
      </c>
      <c r="B14" s="34">
        <v>0</v>
      </c>
      <c r="C14" s="34">
        <v>0</v>
      </c>
      <c r="D14" s="19">
        <v>0</v>
      </c>
      <c r="E14" s="19">
        <v>0</v>
      </c>
      <c r="F14" s="19">
        <v>0</v>
      </c>
      <c r="G14" s="19">
        <v>0</v>
      </c>
      <c r="H14" s="19">
        <v>0</v>
      </c>
      <c r="I14" s="22">
        <v>0</v>
      </c>
      <c r="J14" s="35">
        <f t="shared" si="0"/>
        <v>0</v>
      </c>
    </row>
    <row r="15" spans="1:10" ht="13.5" thickBot="1">
      <c r="A15" s="92" t="s">
        <v>52</v>
      </c>
      <c r="B15" s="23">
        <v>0</v>
      </c>
      <c r="C15" s="23">
        <v>0</v>
      </c>
      <c r="D15" s="24">
        <v>0</v>
      </c>
      <c r="E15" s="24">
        <v>0</v>
      </c>
      <c r="F15" s="24">
        <v>0</v>
      </c>
      <c r="G15" s="24">
        <v>0</v>
      </c>
      <c r="H15" s="24">
        <v>0</v>
      </c>
      <c r="I15" s="28">
        <v>0</v>
      </c>
      <c r="J15" s="29">
        <f t="shared" si="0"/>
        <v>0</v>
      </c>
    </row>
    <row r="16" spans="1:10" ht="14.25" thickBot="1" thickTop="1">
      <c r="A16" s="94" t="s">
        <v>32</v>
      </c>
      <c r="B16" s="16">
        <f>SUM(B10:B15)</f>
        <v>0</v>
      </c>
      <c r="C16" s="17">
        <f aca="true" t="shared" si="1" ref="C16:I16">SUM(C10:C15)</f>
        <v>0</v>
      </c>
      <c r="D16" s="17">
        <f t="shared" si="1"/>
        <v>2</v>
      </c>
      <c r="E16" s="17">
        <f t="shared" si="1"/>
        <v>1</v>
      </c>
      <c r="F16" s="17">
        <f t="shared" si="1"/>
        <v>3</v>
      </c>
      <c r="G16" s="17">
        <f t="shared" si="1"/>
        <v>2</v>
      </c>
      <c r="H16" s="17">
        <f t="shared" si="1"/>
        <v>1</v>
      </c>
      <c r="I16" s="36">
        <f t="shared" si="1"/>
        <v>1</v>
      </c>
      <c r="J16" s="37">
        <f>SUM(B16:I16)</f>
        <v>10</v>
      </c>
    </row>
    <row r="17" ht="13.5" thickTop="1">
      <c r="J17" s="3"/>
    </row>
    <row r="19" spans="1:10" ht="19.5" customHeight="1" thickBot="1">
      <c r="A19" s="224" t="s">
        <v>53</v>
      </c>
      <c r="B19" s="224"/>
      <c r="C19" s="224"/>
      <c r="D19" s="224"/>
      <c r="E19" s="224"/>
      <c r="F19" s="224"/>
      <c r="G19" s="224"/>
      <c r="H19" s="224"/>
      <c r="I19" s="224"/>
      <c r="J19" s="224"/>
    </row>
    <row r="20" spans="1:10" ht="14.25" thickBot="1" thickTop="1">
      <c r="A20" s="120" t="s">
        <v>0</v>
      </c>
      <c r="B20" s="121" t="s">
        <v>1</v>
      </c>
      <c r="C20" s="122" t="s">
        <v>2</v>
      </c>
      <c r="D20" s="122" t="s">
        <v>3</v>
      </c>
      <c r="E20" s="122" t="s">
        <v>4</v>
      </c>
      <c r="F20" s="122" t="s">
        <v>5</v>
      </c>
      <c r="G20" s="122" t="s">
        <v>6</v>
      </c>
      <c r="H20" s="122" t="s">
        <v>7</v>
      </c>
      <c r="I20" s="123" t="s">
        <v>8</v>
      </c>
      <c r="J20" s="124" t="s">
        <v>9</v>
      </c>
    </row>
    <row r="21" spans="1:10" ht="13.5" thickTop="1">
      <c r="A21" s="125" t="s">
        <v>81</v>
      </c>
      <c r="B21" s="126">
        <v>88</v>
      </c>
      <c r="C21" s="38">
        <v>2</v>
      </c>
      <c r="D21" s="38">
        <v>3</v>
      </c>
      <c r="E21" s="38">
        <v>2</v>
      </c>
      <c r="F21" s="38">
        <v>2</v>
      </c>
      <c r="G21" s="38">
        <v>35</v>
      </c>
      <c r="H21" s="38">
        <v>23</v>
      </c>
      <c r="I21" s="127">
        <v>4</v>
      </c>
      <c r="J21" s="128">
        <f>SUM(B21:I21)</f>
        <v>159</v>
      </c>
    </row>
    <row r="22" spans="1:10" ht="12.75">
      <c r="A22" s="129" t="s">
        <v>67</v>
      </c>
      <c r="B22" s="26">
        <v>1</v>
      </c>
      <c r="C22" s="18">
        <v>10</v>
      </c>
      <c r="D22" s="18">
        <v>4</v>
      </c>
      <c r="E22" s="18">
        <v>3</v>
      </c>
      <c r="F22" s="18">
        <v>4</v>
      </c>
      <c r="G22" s="18">
        <v>21</v>
      </c>
      <c r="H22" s="18">
        <v>8</v>
      </c>
      <c r="I22" s="25">
        <v>7</v>
      </c>
      <c r="J22" s="130">
        <f>SUM(B22:I22)</f>
        <v>58</v>
      </c>
    </row>
    <row r="23" spans="1:10" ht="13.5" thickBot="1">
      <c r="A23" s="131" t="s">
        <v>68</v>
      </c>
      <c r="B23" s="132">
        <v>20</v>
      </c>
      <c r="C23" s="40">
        <v>10</v>
      </c>
      <c r="D23" s="40">
        <v>3</v>
      </c>
      <c r="E23" s="40">
        <v>2</v>
      </c>
      <c r="F23" s="40">
        <v>6</v>
      </c>
      <c r="G23" s="40">
        <v>18</v>
      </c>
      <c r="H23" s="40">
        <v>5</v>
      </c>
      <c r="I23" s="41">
        <v>7</v>
      </c>
      <c r="J23" s="133">
        <f>SUM(B23:I23)</f>
        <v>71</v>
      </c>
    </row>
    <row r="24" spans="1:10" ht="13.5" thickTop="1">
      <c r="A24" s="134"/>
      <c r="B24" s="134"/>
      <c r="C24" s="134"/>
      <c r="D24" s="134"/>
      <c r="E24" s="134"/>
      <c r="F24" s="134"/>
      <c r="G24" s="134"/>
      <c r="H24" s="134"/>
      <c r="I24" s="134"/>
      <c r="J24" s="52"/>
    </row>
    <row r="25" spans="1:10" ht="12.75">
      <c r="A25" s="115"/>
      <c r="B25" s="115"/>
      <c r="C25" s="115"/>
      <c r="D25" s="115"/>
      <c r="E25" s="115"/>
      <c r="F25" s="115"/>
      <c r="G25" s="115"/>
      <c r="H25" s="115"/>
      <c r="I25" s="115"/>
      <c r="J25" s="115"/>
    </row>
    <row r="26" spans="1:10" ht="19.5" customHeight="1" thickBot="1">
      <c r="A26" s="224" t="s">
        <v>54</v>
      </c>
      <c r="B26" s="224"/>
      <c r="C26" s="224"/>
      <c r="D26" s="224"/>
      <c r="E26" s="224"/>
      <c r="F26" s="224"/>
      <c r="G26" s="224"/>
      <c r="H26" s="224"/>
      <c r="I26" s="224"/>
      <c r="J26" s="224"/>
    </row>
    <row r="27" spans="1:10" ht="14.25" thickBot="1" thickTop="1">
      <c r="A27" s="120"/>
      <c r="B27" s="121" t="s">
        <v>1</v>
      </c>
      <c r="C27" s="122" t="s">
        <v>2</v>
      </c>
      <c r="D27" s="122" t="s">
        <v>3</v>
      </c>
      <c r="E27" s="122" t="s">
        <v>4</v>
      </c>
      <c r="F27" s="122" t="s">
        <v>5</v>
      </c>
      <c r="G27" s="122" t="s">
        <v>6</v>
      </c>
      <c r="H27" s="122" t="s">
        <v>7</v>
      </c>
      <c r="I27" s="123" t="s">
        <v>8</v>
      </c>
      <c r="J27" s="124" t="s">
        <v>9</v>
      </c>
    </row>
    <row r="28" spans="1:10" ht="13.5" thickTop="1">
      <c r="A28" s="125" t="s">
        <v>55</v>
      </c>
      <c r="B28" s="126">
        <v>0</v>
      </c>
      <c r="C28" s="38">
        <v>0</v>
      </c>
      <c r="D28" s="38">
        <v>0</v>
      </c>
      <c r="E28" s="38">
        <v>0</v>
      </c>
      <c r="F28" s="38">
        <v>0</v>
      </c>
      <c r="G28" s="38">
        <v>16</v>
      </c>
      <c r="H28" s="38">
        <v>0</v>
      </c>
      <c r="I28" s="127">
        <v>0</v>
      </c>
      <c r="J28" s="128">
        <f>SUM(B28:I28)</f>
        <v>16</v>
      </c>
    </row>
    <row r="29" spans="1:10" ht="12.75">
      <c r="A29" s="129" t="s">
        <v>56</v>
      </c>
      <c r="B29" s="26">
        <v>0</v>
      </c>
      <c r="C29" s="18">
        <v>0</v>
      </c>
      <c r="D29" s="18">
        <v>1</v>
      </c>
      <c r="E29" s="18">
        <v>0</v>
      </c>
      <c r="F29" s="18">
        <v>0</v>
      </c>
      <c r="G29" s="18">
        <v>0</v>
      </c>
      <c r="H29" s="18">
        <v>0</v>
      </c>
      <c r="I29" s="25">
        <v>0</v>
      </c>
      <c r="J29" s="130">
        <f>SUM(B29:I29)</f>
        <v>1</v>
      </c>
    </row>
    <row r="30" spans="1:10" ht="13.5" thickBot="1">
      <c r="A30" s="131" t="s">
        <v>57</v>
      </c>
      <c r="B30" s="132">
        <v>20</v>
      </c>
      <c r="C30" s="40">
        <v>7</v>
      </c>
      <c r="D30" s="40">
        <v>2</v>
      </c>
      <c r="E30" s="40">
        <v>2</v>
      </c>
      <c r="F30" s="40">
        <v>6</v>
      </c>
      <c r="G30" s="40">
        <v>18</v>
      </c>
      <c r="H30" s="40">
        <v>5</v>
      </c>
      <c r="I30" s="41">
        <v>7</v>
      </c>
      <c r="J30" s="133">
        <f>SUM(B30:I30)</f>
        <v>67</v>
      </c>
    </row>
    <row r="31" spans="1:10" ht="13.5" thickTop="1">
      <c r="A31" s="115"/>
      <c r="B31" s="115"/>
      <c r="C31" s="115"/>
      <c r="D31" s="115"/>
      <c r="E31" s="115"/>
      <c r="F31" s="115"/>
      <c r="G31" s="115"/>
      <c r="H31" s="115"/>
      <c r="I31" s="115"/>
      <c r="J31" s="135"/>
    </row>
    <row r="32" spans="1:10" ht="12.75">
      <c r="A32" s="115"/>
      <c r="B32" s="115"/>
      <c r="C32" s="115"/>
      <c r="D32" s="115"/>
      <c r="E32" s="115"/>
      <c r="F32" s="115"/>
      <c r="G32" s="115"/>
      <c r="H32" s="115"/>
      <c r="I32" s="115"/>
      <c r="J32" s="115"/>
    </row>
  </sheetData>
  <sheetProtection/>
  <mergeCells count="5">
    <mergeCell ref="A1:J1"/>
    <mergeCell ref="A7:J7"/>
    <mergeCell ref="A19:J19"/>
    <mergeCell ref="A26:J26"/>
    <mergeCell ref="A8:J8"/>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70C0"/>
  </sheetPr>
  <dimension ref="A1:P23"/>
  <sheetViews>
    <sheetView zoomScalePageLayoutView="0" workbookViewId="0" topLeftCell="A1">
      <selection activeCell="H29" sqref="H29"/>
    </sheetView>
  </sheetViews>
  <sheetFormatPr defaultColWidth="9.140625" defaultRowHeight="12.75"/>
  <cols>
    <col min="1" max="1" width="32.421875" style="0" customWidth="1"/>
  </cols>
  <sheetData>
    <row r="1" spans="1:13" ht="19.5" customHeight="1">
      <c r="A1" s="225" t="s">
        <v>58</v>
      </c>
      <c r="B1" s="225"/>
      <c r="C1" s="225"/>
      <c r="D1" s="225"/>
      <c r="E1" s="225"/>
      <c r="F1" s="225"/>
      <c r="G1" s="225"/>
      <c r="H1" s="225"/>
      <c r="I1" s="225"/>
      <c r="J1" s="225"/>
      <c r="K1" s="2"/>
      <c r="L1" s="2"/>
      <c r="M1" s="2"/>
    </row>
    <row r="2" spans="1:13" ht="90" customHeight="1">
      <c r="A2" s="226" t="s">
        <v>77</v>
      </c>
      <c r="B2" s="226"/>
      <c r="C2" s="226"/>
      <c r="D2" s="226"/>
      <c r="E2" s="226"/>
      <c r="F2" s="226"/>
      <c r="G2" s="226"/>
      <c r="H2" s="226"/>
      <c r="I2" s="226"/>
      <c r="J2" s="226"/>
      <c r="K2" s="2"/>
      <c r="L2" s="2"/>
      <c r="M2" s="2"/>
    </row>
    <row r="3" spans="1:13" ht="19.5" customHeight="1">
      <c r="A3" s="154" t="s">
        <v>20</v>
      </c>
      <c r="B3" s="154"/>
      <c r="C3" s="154"/>
      <c r="D3" s="154"/>
      <c r="E3" s="154"/>
      <c r="F3" s="154"/>
      <c r="G3" s="154"/>
      <c r="H3" s="154"/>
      <c r="I3" s="154"/>
      <c r="J3" s="154"/>
      <c r="K3" s="2"/>
      <c r="L3" s="2"/>
      <c r="M3" s="2"/>
    </row>
    <row r="4" spans="1:13" ht="13.5" thickBot="1">
      <c r="A4" s="2"/>
      <c r="B4" s="2"/>
      <c r="C4" s="2"/>
      <c r="D4" s="2"/>
      <c r="E4" s="2"/>
      <c r="F4" s="2"/>
      <c r="G4" s="2"/>
      <c r="H4" s="2"/>
      <c r="I4" s="2"/>
      <c r="J4" s="2"/>
      <c r="K4" s="2"/>
      <c r="L4" s="2"/>
      <c r="M4" s="2"/>
    </row>
    <row r="5" spans="1:13" ht="18" customHeight="1" thickBot="1" thickTop="1">
      <c r="A5" s="96" t="s">
        <v>0</v>
      </c>
      <c r="B5" s="8" t="s">
        <v>1</v>
      </c>
      <c r="C5" s="9" t="s">
        <v>2</v>
      </c>
      <c r="D5" s="9" t="s">
        <v>3</v>
      </c>
      <c r="E5" s="9" t="s">
        <v>4</v>
      </c>
      <c r="F5" s="9" t="s">
        <v>5</v>
      </c>
      <c r="G5" s="9" t="s">
        <v>6</v>
      </c>
      <c r="H5" s="9" t="s">
        <v>7</v>
      </c>
      <c r="I5" s="10" t="s">
        <v>8</v>
      </c>
      <c r="J5" s="11" t="s">
        <v>9</v>
      </c>
      <c r="K5" s="2"/>
      <c r="L5" s="2"/>
      <c r="M5" s="2"/>
    </row>
    <row r="6" spans="1:13" ht="15" customHeight="1" thickTop="1">
      <c r="A6" s="147" t="s">
        <v>94</v>
      </c>
      <c r="B6" s="247">
        <v>0</v>
      </c>
      <c r="C6" s="112">
        <v>20</v>
      </c>
      <c r="D6" s="112">
        <v>45</v>
      </c>
      <c r="E6" s="112">
        <v>176</v>
      </c>
      <c r="F6" s="112">
        <v>166</v>
      </c>
      <c r="G6" s="112">
        <v>203</v>
      </c>
      <c r="H6" s="112">
        <v>187</v>
      </c>
      <c r="I6" s="112">
        <v>61</v>
      </c>
      <c r="J6" s="248">
        <f>SUM(B6:I6)</f>
        <v>858</v>
      </c>
      <c r="K6" s="2"/>
      <c r="L6" s="2"/>
      <c r="M6" s="2"/>
    </row>
    <row r="7" spans="1:16" ht="15" customHeight="1">
      <c r="A7" s="243" t="s">
        <v>86</v>
      </c>
      <c r="B7" s="18">
        <v>17</v>
      </c>
      <c r="C7" s="18">
        <v>16</v>
      </c>
      <c r="D7" s="18">
        <v>65</v>
      </c>
      <c r="E7" s="18">
        <v>97</v>
      </c>
      <c r="F7" s="18">
        <v>92</v>
      </c>
      <c r="G7" s="18">
        <v>90</v>
      </c>
      <c r="H7" s="18">
        <v>89</v>
      </c>
      <c r="I7" s="18">
        <v>31</v>
      </c>
      <c r="J7" s="244">
        <f>SUM(B7:I7)</f>
        <v>497</v>
      </c>
      <c r="K7" s="2"/>
      <c r="L7" s="2"/>
      <c r="M7" s="2"/>
      <c r="P7" s="15"/>
    </row>
    <row r="8" spans="1:13" ht="15" customHeight="1">
      <c r="A8" s="148" t="s">
        <v>59</v>
      </c>
      <c r="B8" s="18">
        <f>B6+B7</f>
        <v>17</v>
      </c>
      <c r="C8" s="18">
        <f aca="true" t="shared" si="0" ref="C8:I8">C6+C7</f>
        <v>36</v>
      </c>
      <c r="D8" s="18">
        <f t="shared" si="0"/>
        <v>110</v>
      </c>
      <c r="E8" s="18">
        <f t="shared" si="0"/>
        <v>273</v>
      </c>
      <c r="F8" s="18">
        <f t="shared" si="0"/>
        <v>258</v>
      </c>
      <c r="G8" s="18">
        <f t="shared" si="0"/>
        <v>293</v>
      </c>
      <c r="H8" s="18">
        <f t="shared" si="0"/>
        <v>276</v>
      </c>
      <c r="I8" s="18">
        <f t="shared" si="0"/>
        <v>92</v>
      </c>
      <c r="J8" s="244">
        <f>SUM(B8:I8)</f>
        <v>1355</v>
      </c>
      <c r="K8" s="2"/>
      <c r="L8" s="2"/>
      <c r="M8" s="2"/>
    </row>
    <row r="9" spans="1:13" ht="15" customHeight="1">
      <c r="A9" s="243" t="s">
        <v>92</v>
      </c>
      <c r="B9" s="18">
        <v>17</v>
      </c>
      <c r="C9" s="18">
        <v>8</v>
      </c>
      <c r="D9" s="18">
        <v>46</v>
      </c>
      <c r="E9" s="18">
        <v>38</v>
      </c>
      <c r="F9" s="18">
        <v>29</v>
      </c>
      <c r="G9" s="18">
        <v>4</v>
      </c>
      <c r="H9" s="18">
        <v>9</v>
      </c>
      <c r="I9" s="18">
        <v>34</v>
      </c>
      <c r="J9" s="244">
        <f>SUM(B9:I9)</f>
        <v>185</v>
      </c>
      <c r="K9" s="2"/>
      <c r="L9" s="2"/>
      <c r="M9" s="2"/>
    </row>
    <row r="10" spans="1:13" ht="15" customHeight="1" thickBot="1">
      <c r="A10" s="149" t="s">
        <v>95</v>
      </c>
      <c r="B10" s="245">
        <f>B8-B9</f>
        <v>0</v>
      </c>
      <c r="C10" s="245">
        <f aca="true" t="shared" si="1" ref="C10:I10">C8-C9</f>
        <v>28</v>
      </c>
      <c r="D10" s="245">
        <f t="shared" si="1"/>
        <v>64</v>
      </c>
      <c r="E10" s="245">
        <f t="shared" si="1"/>
        <v>235</v>
      </c>
      <c r="F10" s="245">
        <f t="shared" si="1"/>
        <v>229</v>
      </c>
      <c r="G10" s="245">
        <f t="shared" si="1"/>
        <v>289</v>
      </c>
      <c r="H10" s="245">
        <f t="shared" si="1"/>
        <v>267</v>
      </c>
      <c r="I10" s="245">
        <f t="shared" si="1"/>
        <v>58</v>
      </c>
      <c r="J10" s="246">
        <f>SUM(B10:I10)</f>
        <v>1170</v>
      </c>
      <c r="K10" s="2"/>
      <c r="L10" s="2"/>
      <c r="M10" s="2"/>
    </row>
    <row r="11" spans="1:10" ht="13.5" thickTop="1">
      <c r="A11" s="2"/>
      <c r="B11" s="2"/>
      <c r="C11" s="2"/>
      <c r="D11" s="2"/>
      <c r="E11" s="2"/>
      <c r="F11" s="2"/>
      <c r="G11" s="2"/>
      <c r="H11" s="2"/>
      <c r="I11" s="2"/>
      <c r="J11" s="2"/>
    </row>
    <row r="12" spans="1:10" ht="12.75">
      <c r="A12" s="2"/>
      <c r="B12" s="2"/>
      <c r="C12" s="2"/>
      <c r="D12" s="2"/>
      <c r="E12" s="2"/>
      <c r="F12" s="2"/>
      <c r="G12" s="2"/>
      <c r="H12" s="2"/>
      <c r="I12" s="2"/>
      <c r="J12" s="2"/>
    </row>
    <row r="13" spans="1:10" ht="19.5" customHeight="1">
      <c r="A13" s="154" t="s">
        <v>44</v>
      </c>
      <c r="B13" s="154"/>
      <c r="C13" s="154"/>
      <c r="D13" s="154"/>
      <c r="E13" s="154"/>
      <c r="F13" s="154"/>
      <c r="G13" s="154"/>
      <c r="H13" s="154"/>
      <c r="I13" s="154"/>
      <c r="J13" s="154"/>
    </row>
    <row r="14" spans="1:10" ht="13.5" thickBot="1">
      <c r="A14" s="2"/>
      <c r="B14" s="2"/>
      <c r="C14" s="2"/>
      <c r="D14" s="2"/>
      <c r="E14" s="2"/>
      <c r="F14" s="2"/>
      <c r="G14" s="2"/>
      <c r="H14" s="2"/>
      <c r="I14" s="2"/>
      <c r="J14" s="2"/>
    </row>
    <row r="15" spans="1:10" ht="18" customHeight="1" thickBot="1" thickTop="1">
      <c r="A15" s="96" t="s">
        <v>0</v>
      </c>
      <c r="B15" s="13" t="s">
        <v>1</v>
      </c>
      <c r="C15" s="9" t="s">
        <v>2</v>
      </c>
      <c r="D15" s="9" t="s">
        <v>3</v>
      </c>
      <c r="E15" s="9" t="s">
        <v>4</v>
      </c>
      <c r="F15" s="9" t="s">
        <v>5</v>
      </c>
      <c r="G15" s="9" t="s">
        <v>6</v>
      </c>
      <c r="H15" s="9" t="s">
        <v>7</v>
      </c>
      <c r="I15" s="10" t="s">
        <v>8</v>
      </c>
      <c r="J15" s="11" t="s">
        <v>9</v>
      </c>
    </row>
    <row r="16" spans="1:10" ht="15" customHeight="1" thickTop="1">
      <c r="A16" s="90" t="s">
        <v>60</v>
      </c>
      <c r="B16" s="30">
        <v>10</v>
      </c>
      <c r="C16" s="31">
        <v>5</v>
      </c>
      <c r="D16" s="31">
        <v>0</v>
      </c>
      <c r="E16" s="31">
        <v>5</v>
      </c>
      <c r="F16" s="31">
        <v>21</v>
      </c>
      <c r="G16" s="31">
        <v>2</v>
      </c>
      <c r="H16" s="31">
        <v>19</v>
      </c>
      <c r="I16" s="32">
        <v>1</v>
      </c>
      <c r="J16" s="33">
        <f>SUM(B16:I16)</f>
        <v>63</v>
      </c>
    </row>
    <row r="17" spans="1:10" ht="15" customHeight="1" thickBot="1">
      <c r="A17" s="92" t="s">
        <v>61</v>
      </c>
      <c r="B17" s="23">
        <v>7</v>
      </c>
      <c r="C17" s="24">
        <v>11</v>
      </c>
      <c r="D17" s="24">
        <v>65</v>
      </c>
      <c r="E17" s="24">
        <v>92</v>
      </c>
      <c r="F17" s="24">
        <v>71</v>
      </c>
      <c r="G17" s="24">
        <v>88</v>
      </c>
      <c r="H17" s="24">
        <v>70</v>
      </c>
      <c r="I17" s="28">
        <v>30</v>
      </c>
      <c r="J17" s="43">
        <f>SUM(B17:I17)</f>
        <v>434</v>
      </c>
    </row>
    <row r="18" spans="1:10" ht="13.5" thickTop="1">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sheetData>
  <sheetProtection/>
  <mergeCells count="4">
    <mergeCell ref="A13:J13"/>
    <mergeCell ref="A3:J3"/>
    <mergeCell ref="A1:J1"/>
    <mergeCell ref="A2:J2"/>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70C0"/>
  </sheetPr>
  <dimension ref="A1:P21"/>
  <sheetViews>
    <sheetView zoomScalePageLayoutView="0" workbookViewId="0" topLeftCell="A1">
      <selection activeCell="L22" sqref="L22"/>
    </sheetView>
  </sheetViews>
  <sheetFormatPr defaultColWidth="9.140625" defaultRowHeight="12.75"/>
  <cols>
    <col min="4" max="4" width="8.7109375" style="0" customWidth="1"/>
    <col min="5" max="5" width="11.00390625" style="0" customWidth="1"/>
    <col min="6" max="12" width="9.7109375" style="0" customWidth="1"/>
    <col min="13" max="13" width="12.8515625" style="0" customWidth="1"/>
  </cols>
  <sheetData>
    <row r="1" spans="1:13" ht="19.5" customHeight="1">
      <c r="A1" s="234" t="s">
        <v>62</v>
      </c>
      <c r="B1" s="235"/>
      <c r="C1" s="235"/>
      <c r="D1" s="235"/>
      <c r="E1" s="235"/>
      <c r="F1" s="235"/>
      <c r="G1" s="235"/>
      <c r="H1" s="235"/>
      <c r="I1" s="235"/>
      <c r="J1" s="235"/>
      <c r="K1" s="235"/>
      <c r="L1" s="235"/>
      <c r="M1" s="235"/>
    </row>
    <row r="2" spans="1:13" s="2" customFormat="1" ht="71.25" customHeight="1">
      <c r="A2" s="186" t="s">
        <v>83</v>
      </c>
      <c r="B2" s="186"/>
      <c r="C2" s="186"/>
      <c r="D2" s="186"/>
      <c r="E2" s="186"/>
      <c r="F2" s="186"/>
      <c r="G2" s="186"/>
      <c r="H2" s="186"/>
      <c r="I2" s="186"/>
      <c r="J2" s="186"/>
      <c r="K2" s="186"/>
      <c r="L2" s="186"/>
      <c r="M2" s="186"/>
    </row>
    <row r="3" spans="1:13" s="2" customFormat="1" ht="17.25" customHeight="1">
      <c r="A3" s="69"/>
      <c r="B3" s="69"/>
      <c r="C3" s="69"/>
      <c r="D3" s="69"/>
      <c r="E3" s="69"/>
      <c r="F3" s="69"/>
      <c r="G3" s="69"/>
      <c r="H3" s="69"/>
      <c r="I3" s="69"/>
      <c r="J3" s="69"/>
      <c r="K3" s="69"/>
      <c r="L3" s="69"/>
      <c r="M3" s="69"/>
    </row>
    <row r="4" spans="1:13" ht="19.5" customHeight="1">
      <c r="A4" s="234" t="s">
        <v>20</v>
      </c>
      <c r="B4" s="234"/>
      <c r="C4" s="234"/>
      <c r="D4" s="234"/>
      <c r="E4" s="234"/>
      <c r="F4" s="234"/>
      <c r="G4" s="234"/>
      <c r="H4" s="234"/>
      <c r="I4" s="234"/>
      <c r="J4" s="234"/>
      <c r="K4" s="234"/>
      <c r="L4" s="234"/>
      <c r="M4" s="234"/>
    </row>
    <row r="5" ht="13.5" thickBot="1"/>
    <row r="6" spans="1:13" ht="18" customHeight="1" thickBot="1" thickTop="1">
      <c r="A6" s="252" t="s">
        <v>0</v>
      </c>
      <c r="B6" s="253"/>
      <c r="C6" s="253"/>
      <c r="D6" s="254"/>
      <c r="E6" s="14" t="s">
        <v>1</v>
      </c>
      <c r="F6" s="5" t="s">
        <v>2</v>
      </c>
      <c r="G6" s="5" t="s">
        <v>3</v>
      </c>
      <c r="H6" s="5" t="s">
        <v>4</v>
      </c>
      <c r="I6" s="5" t="s">
        <v>5</v>
      </c>
      <c r="J6" s="5" t="s">
        <v>6</v>
      </c>
      <c r="K6" s="5" t="s">
        <v>7</v>
      </c>
      <c r="L6" s="6" t="s">
        <v>8</v>
      </c>
      <c r="M6" s="114" t="s">
        <v>9</v>
      </c>
    </row>
    <row r="7" spans="1:13" ht="15" customHeight="1" thickTop="1">
      <c r="A7" s="250" t="s">
        <v>91</v>
      </c>
      <c r="B7" s="171"/>
      <c r="C7" s="171"/>
      <c r="D7" s="251"/>
      <c r="E7" s="75">
        <v>3448</v>
      </c>
      <c r="F7" s="75">
        <v>133</v>
      </c>
      <c r="G7" s="75">
        <v>314</v>
      </c>
      <c r="H7" s="75">
        <v>130</v>
      </c>
      <c r="I7" s="75">
        <v>357</v>
      </c>
      <c r="J7" s="75">
        <v>397</v>
      </c>
      <c r="K7" s="75">
        <v>249</v>
      </c>
      <c r="L7" s="75">
        <v>218</v>
      </c>
      <c r="M7" s="248">
        <f>SUM(E7:L7)</f>
        <v>5246</v>
      </c>
    </row>
    <row r="8" spans="1:13" ht="15" customHeight="1">
      <c r="A8" s="150" t="s">
        <v>86</v>
      </c>
      <c r="B8" s="151"/>
      <c r="C8" s="151"/>
      <c r="D8" s="249"/>
      <c r="E8" s="113">
        <v>302</v>
      </c>
      <c r="F8" s="113">
        <v>83</v>
      </c>
      <c r="G8" s="113">
        <v>80</v>
      </c>
      <c r="H8" s="113">
        <v>77</v>
      </c>
      <c r="I8" s="113">
        <v>102</v>
      </c>
      <c r="J8" s="113">
        <v>176</v>
      </c>
      <c r="K8" s="113">
        <v>147</v>
      </c>
      <c r="L8" s="113">
        <v>136</v>
      </c>
      <c r="M8" s="244">
        <f>SUM(E8:L8)</f>
        <v>1103</v>
      </c>
    </row>
    <row r="9" spans="1:13" ht="15" customHeight="1">
      <c r="A9" s="153" t="s">
        <v>59</v>
      </c>
      <c r="B9" s="151"/>
      <c r="C9" s="151"/>
      <c r="D9" s="249"/>
      <c r="E9" s="113">
        <f>E7+E8</f>
        <v>3750</v>
      </c>
      <c r="F9" s="113">
        <f aca="true" t="shared" si="0" ref="F9:L9">F7+F8</f>
        <v>216</v>
      </c>
      <c r="G9" s="113">
        <f t="shared" si="0"/>
        <v>394</v>
      </c>
      <c r="H9" s="113">
        <f t="shared" si="0"/>
        <v>207</v>
      </c>
      <c r="I9" s="113">
        <f t="shared" si="0"/>
        <v>459</v>
      </c>
      <c r="J9" s="113">
        <f t="shared" si="0"/>
        <v>573</v>
      </c>
      <c r="K9" s="113">
        <f t="shared" si="0"/>
        <v>396</v>
      </c>
      <c r="L9" s="113">
        <v>354</v>
      </c>
      <c r="M9" s="244">
        <f>SUM(E9:L9)</f>
        <v>6349</v>
      </c>
    </row>
    <row r="10" spans="1:16" ht="15" customHeight="1">
      <c r="A10" s="150" t="s">
        <v>87</v>
      </c>
      <c r="B10" s="151"/>
      <c r="C10" s="151"/>
      <c r="D10" s="249"/>
      <c r="E10" s="113" t="s">
        <v>98</v>
      </c>
      <c r="F10" s="113">
        <v>61</v>
      </c>
      <c r="G10" s="113">
        <v>115</v>
      </c>
      <c r="H10" s="113">
        <v>51</v>
      </c>
      <c r="I10" s="113">
        <v>122</v>
      </c>
      <c r="J10" s="113">
        <v>157</v>
      </c>
      <c r="K10" s="113">
        <v>93</v>
      </c>
      <c r="L10" s="113">
        <v>89</v>
      </c>
      <c r="M10" s="244">
        <f>E10+F10+G10+H10+I10+J10+K10+L10</f>
        <v>1064</v>
      </c>
      <c r="P10" s="105"/>
    </row>
    <row r="11" spans="1:13" ht="15" customHeight="1">
      <c r="A11" s="150" t="s">
        <v>97</v>
      </c>
      <c r="B11" s="151"/>
      <c r="C11" s="151"/>
      <c r="D11" s="249"/>
      <c r="E11" s="113" t="s">
        <v>99</v>
      </c>
      <c r="F11" s="113">
        <v>44</v>
      </c>
      <c r="G11" s="113">
        <v>97</v>
      </c>
      <c r="H11" s="113">
        <v>36</v>
      </c>
      <c r="I11" s="113">
        <v>98</v>
      </c>
      <c r="J11" s="113">
        <v>58</v>
      </c>
      <c r="K11" s="113">
        <v>86</v>
      </c>
      <c r="L11" s="113">
        <v>128</v>
      </c>
      <c r="M11" s="244">
        <f>E11+F11+G11+H11+I11+J11+K11+L11</f>
        <v>1226</v>
      </c>
    </row>
    <row r="12" spans="1:13" ht="15" customHeight="1">
      <c r="A12" s="150" t="s">
        <v>96</v>
      </c>
      <c r="B12" s="151"/>
      <c r="C12" s="151"/>
      <c r="D12" s="249"/>
      <c r="E12" s="78">
        <v>2695</v>
      </c>
      <c r="F12" s="113">
        <v>111</v>
      </c>
      <c r="G12" s="113">
        <v>182</v>
      </c>
      <c r="H12" s="113">
        <v>120</v>
      </c>
      <c r="I12" s="113">
        <v>239</v>
      </c>
      <c r="J12" s="113">
        <v>358</v>
      </c>
      <c r="K12" s="113">
        <v>217</v>
      </c>
      <c r="L12" s="113">
        <v>137</v>
      </c>
      <c r="M12" s="244">
        <f>SUM(E12:L12)</f>
        <v>4059</v>
      </c>
    </row>
    <row r="13" spans="1:13" ht="15" customHeight="1" thickBot="1">
      <c r="A13" s="230" t="s">
        <v>88</v>
      </c>
      <c r="B13" s="228"/>
      <c r="C13" s="228"/>
      <c r="D13" s="229"/>
      <c r="E13" s="255">
        <v>3374</v>
      </c>
      <c r="F13" s="256">
        <v>155</v>
      </c>
      <c r="G13" s="256">
        <v>279</v>
      </c>
      <c r="H13" s="256">
        <v>156</v>
      </c>
      <c r="I13" s="256">
        <v>337</v>
      </c>
      <c r="J13" s="256">
        <v>416</v>
      </c>
      <c r="K13" s="256">
        <v>303</v>
      </c>
      <c r="L13" s="257">
        <v>265</v>
      </c>
      <c r="M13" s="246">
        <f>SUM(E13:L13)</f>
        <v>5285</v>
      </c>
    </row>
    <row r="14" ht="13.5" thickTop="1"/>
    <row r="16" spans="1:13" ht="19.5" customHeight="1">
      <c r="A16" s="234" t="s">
        <v>63</v>
      </c>
      <c r="B16" s="234"/>
      <c r="C16" s="234"/>
      <c r="D16" s="234"/>
      <c r="E16" s="234"/>
      <c r="F16" s="234"/>
      <c r="G16" s="234"/>
      <c r="H16" s="234"/>
      <c r="I16" s="234"/>
      <c r="J16" s="234"/>
      <c r="K16" s="234"/>
      <c r="L16" s="234"/>
      <c r="M16" s="234"/>
    </row>
    <row r="17" ht="13.5" thickBot="1"/>
    <row r="18" spans="1:13" ht="18" customHeight="1" thickBot="1" thickTop="1">
      <c r="A18" s="231" t="s">
        <v>0</v>
      </c>
      <c r="B18" s="232"/>
      <c r="C18" s="232"/>
      <c r="D18" s="233"/>
      <c r="E18" s="14" t="s">
        <v>1</v>
      </c>
      <c r="F18" s="5" t="s">
        <v>2</v>
      </c>
      <c r="G18" s="5" t="s">
        <v>3</v>
      </c>
      <c r="H18" s="5" t="s">
        <v>4</v>
      </c>
      <c r="I18" s="5" t="s">
        <v>5</v>
      </c>
      <c r="J18" s="5" t="s">
        <v>6</v>
      </c>
      <c r="K18" s="5" t="s">
        <v>7</v>
      </c>
      <c r="L18" s="6" t="s">
        <v>8</v>
      </c>
      <c r="M18" s="7" t="s">
        <v>9</v>
      </c>
    </row>
    <row r="19" spans="1:13" ht="15" customHeight="1" thickTop="1">
      <c r="A19" s="236" t="s">
        <v>64</v>
      </c>
      <c r="B19" s="161"/>
      <c r="C19" s="161"/>
      <c r="D19" s="162"/>
      <c r="E19" s="103">
        <v>302</v>
      </c>
      <c r="F19" s="31">
        <v>66</v>
      </c>
      <c r="G19" s="31">
        <v>71</v>
      </c>
      <c r="H19" s="31">
        <v>42</v>
      </c>
      <c r="I19" s="31">
        <v>66</v>
      </c>
      <c r="J19" s="31">
        <v>108</v>
      </c>
      <c r="K19" s="31">
        <v>118</v>
      </c>
      <c r="L19" s="44">
        <v>63</v>
      </c>
      <c r="M19" s="87">
        <f>SUM(E19:L19)</f>
        <v>836</v>
      </c>
    </row>
    <row r="20" spans="1:13" ht="15" customHeight="1">
      <c r="A20" s="237" t="s">
        <v>65</v>
      </c>
      <c r="B20" s="238"/>
      <c r="C20" s="238"/>
      <c r="D20" s="239"/>
      <c r="E20" s="34">
        <v>0</v>
      </c>
      <c r="F20" s="19">
        <v>17</v>
      </c>
      <c r="G20" s="19">
        <v>9</v>
      </c>
      <c r="H20" s="19">
        <v>35</v>
      </c>
      <c r="I20" s="19">
        <v>33</v>
      </c>
      <c r="J20" s="19">
        <v>34</v>
      </c>
      <c r="K20" s="19">
        <v>28</v>
      </c>
      <c r="L20" s="27">
        <v>44</v>
      </c>
      <c r="M20" s="39">
        <f>SUM(E20:L20)</f>
        <v>200</v>
      </c>
    </row>
    <row r="21" spans="1:13" ht="15" customHeight="1" thickBot="1">
      <c r="A21" s="227" t="s">
        <v>66</v>
      </c>
      <c r="B21" s="228"/>
      <c r="C21" s="228"/>
      <c r="D21" s="229"/>
      <c r="E21" s="45">
        <v>0</v>
      </c>
      <c r="F21" s="46">
        <v>0</v>
      </c>
      <c r="G21" s="46">
        <v>0</v>
      </c>
      <c r="H21" s="46">
        <v>0</v>
      </c>
      <c r="I21" s="46">
        <v>3</v>
      </c>
      <c r="J21" s="46">
        <v>34</v>
      </c>
      <c r="K21" s="46">
        <v>1</v>
      </c>
      <c r="L21" s="47">
        <v>29</v>
      </c>
      <c r="M21" s="42">
        <f>SUM(E21:L21)</f>
        <v>67</v>
      </c>
    </row>
    <row r="22" ht="13.5" thickTop="1"/>
  </sheetData>
  <sheetProtection/>
  <mergeCells count="16">
    <mergeCell ref="A1:M1"/>
    <mergeCell ref="A4:M4"/>
    <mergeCell ref="A19:D19"/>
    <mergeCell ref="A20:D20"/>
    <mergeCell ref="A11:D11"/>
    <mergeCell ref="A12:D12"/>
    <mergeCell ref="A21:D21"/>
    <mergeCell ref="A2:M2"/>
    <mergeCell ref="A13:D13"/>
    <mergeCell ref="A6:D6"/>
    <mergeCell ref="A18:D18"/>
    <mergeCell ref="A7:D7"/>
    <mergeCell ref="A8:D8"/>
    <mergeCell ref="A9:D9"/>
    <mergeCell ref="A10:D10"/>
    <mergeCell ref="A16:M16"/>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spravodlivosti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marian.varga</dc:creator>
  <cp:keywords/>
  <dc:description/>
  <cp:lastModifiedBy>DUDASOVA Mariana</cp:lastModifiedBy>
  <cp:lastPrinted>2017-09-08T08:55:03Z</cp:lastPrinted>
  <dcterms:created xsi:type="dcterms:W3CDTF">2009-02-03T08:24:51Z</dcterms:created>
  <dcterms:modified xsi:type="dcterms:W3CDTF">2017-09-08T08:55:05Z</dcterms:modified>
  <cp:category/>
  <cp:version/>
  <cp:contentType/>
  <cp:contentStatus/>
</cp:coreProperties>
</file>