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20.Osobit.TČ-II.HL." sheetId="1" r:id="rId1"/>
  </sheets>
  <definedNames>
    <definedName name="_xlnm.Print_Area" localSheetId="0">'20.Osobit.TČ-II.HL.'!$A$1:$P$14</definedName>
  </definedNames>
  <calcPr calcId="125725"/>
</workbook>
</file>

<file path=xl/calcChain.xml><?xml version="1.0" encoding="utf-8"?>
<calcChain xmlns="http://schemas.openxmlformats.org/spreadsheetml/2006/main">
  <c r="P14" i="1"/>
  <c r="O14"/>
  <c r="N14"/>
  <c r="M14"/>
  <c r="L14"/>
  <c r="K14"/>
  <c r="I14"/>
  <c r="G14"/>
  <c r="E14"/>
  <c r="C14"/>
  <c r="B14"/>
  <c r="J14" s="1"/>
  <c r="D13"/>
  <c r="J12"/>
  <c r="H12"/>
  <c r="F12"/>
  <c r="D12"/>
  <c r="J11"/>
  <c r="H11"/>
  <c r="F11"/>
  <c r="D11"/>
  <c r="J10"/>
  <c r="H10"/>
  <c r="F10"/>
  <c r="D10"/>
  <c r="J9"/>
  <c r="H9"/>
  <c r="F9"/>
  <c r="D9"/>
  <c r="J8"/>
  <c r="H8"/>
  <c r="F8"/>
  <c r="D8"/>
  <c r="J7"/>
  <c r="H7"/>
  <c r="F7"/>
  <c r="D7"/>
  <c r="J6"/>
  <c r="H6"/>
  <c r="F6"/>
  <c r="D6"/>
  <c r="J5"/>
  <c r="H5"/>
  <c r="F5"/>
  <c r="D5"/>
  <c r="D14" l="1"/>
  <c r="F14"/>
  <c r="H14"/>
</calcChain>
</file>

<file path=xl/sharedStrings.xml><?xml version="1.0" encoding="utf-8"?>
<sst xmlns="http://schemas.openxmlformats.org/spreadsheetml/2006/main" count="33" uniqueCount="27">
  <si>
    <t>II. HLAVA - trestné činy proti slobode a ľudskej dôstojnosti</t>
  </si>
  <si>
    <t>Kraj</t>
  </si>
  <si>
    <t>Počet odsúd.</t>
  </si>
  <si>
    <t>Tresty uložené odsúdeným a ich podiel</t>
  </si>
  <si>
    <t>Počet odsúdených                            vo vybraných kategóriách</t>
  </si>
  <si>
    <t>Počet                     odsúdených</t>
  </si>
  <si>
    <t>NEPO</t>
  </si>
  <si>
    <t>%</t>
  </si>
  <si>
    <t>PO</t>
  </si>
  <si>
    <t>PT ul. samos.</t>
  </si>
  <si>
    <t>iné samost. tresty</t>
  </si>
  <si>
    <t>mlad.</t>
  </si>
  <si>
    <t>žien</t>
  </si>
  <si>
    <t>rec. uzn. súdom</t>
  </si>
  <si>
    <t>vplyv alkoholu</t>
  </si>
  <si>
    <t xml:space="preserve">§ 188 Tr.z.                         </t>
  </si>
  <si>
    <t>§ 199-203 Tr.z.</t>
  </si>
  <si>
    <t>BA</t>
  </si>
  <si>
    <t>TT</t>
  </si>
  <si>
    <t>TN</t>
  </si>
  <si>
    <t>NR</t>
  </si>
  <si>
    <t>ZA</t>
  </si>
  <si>
    <t>BB</t>
  </si>
  <si>
    <t>KE</t>
  </si>
  <si>
    <t>ŠP.TR.SÚD</t>
  </si>
  <si>
    <t>-</t>
  </si>
  <si>
    <t>SR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</si>
</sst>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/>
    </fill>
  </fills>
  <borders count="2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3" fontId="3" fillId="0" borderId="10" applyBorder="0">
      <alignment horizontal="right" vertical="center" wrapText="1" indent="1"/>
    </xf>
    <xf numFmtId="0" fontId="2" fillId="0" borderId="0">
      <alignment horizontal="center" vertical="top"/>
    </xf>
    <xf numFmtId="0" fontId="3" fillId="0" borderId="0"/>
    <xf numFmtId="0" fontId="1" fillId="0" borderId="0"/>
    <xf numFmtId="0" fontId="3" fillId="0" borderId="0"/>
    <xf numFmtId="0" fontId="1" fillId="0" borderId="0"/>
    <xf numFmtId="0" fontId="3" fillId="2" borderId="0"/>
  </cellStyleXfs>
  <cellXfs count="4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 indent="1"/>
    </xf>
    <xf numFmtId="0" fontId="3" fillId="0" borderId="11" xfId="0" applyFont="1" applyBorder="1" applyAlignment="1">
      <alignment horizontal="right" vertical="center" wrapText="1" indent="1"/>
    </xf>
    <xf numFmtId="164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right" vertical="center" wrapText="1" indent="1"/>
    </xf>
    <xf numFmtId="0" fontId="4" fillId="0" borderId="12" xfId="1" applyFont="1" applyFill="1" applyBorder="1" applyAlignment="1">
      <alignment horizontal="right" vertical="center" wrapText="1" inden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right" vertical="center" wrapText="1" indent="1"/>
    </xf>
    <xf numFmtId="0" fontId="3" fillId="0" borderId="15" xfId="0" applyFont="1" applyBorder="1" applyAlignment="1">
      <alignment horizontal="right" vertical="center" wrapText="1" indent="1"/>
    </xf>
    <xf numFmtId="164" fontId="3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right" vertical="center" wrapText="1" indent="1"/>
    </xf>
    <xf numFmtId="0" fontId="4" fillId="0" borderId="16" xfId="1" applyFont="1" applyFill="1" applyBorder="1" applyAlignment="1">
      <alignment horizontal="right" vertical="center" wrapText="1" inden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 indent="1"/>
    </xf>
    <xf numFmtId="0" fontId="3" fillId="0" borderId="19" xfId="0" applyFont="1" applyBorder="1" applyAlignment="1">
      <alignment horizontal="right" vertical="center" wrapText="1" indent="1"/>
    </xf>
    <xf numFmtId="164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right" vertical="center" wrapText="1" indent="1"/>
    </xf>
    <xf numFmtId="0" fontId="4" fillId="0" borderId="20" xfId="1" applyFont="1" applyFill="1" applyBorder="1" applyAlignment="1">
      <alignment horizontal="right" vertical="center" wrapText="1" indent="1"/>
    </xf>
    <xf numFmtId="0" fontId="2" fillId="0" borderId="21" xfId="0" applyFont="1" applyFill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right" vertical="center" wrapText="1" indent="1"/>
    </xf>
    <xf numFmtId="3" fontId="2" fillId="0" borderId="23" xfId="0" applyNumberFormat="1" applyFont="1" applyBorder="1" applyAlignment="1">
      <alignment horizontal="right" vertical="center" wrapText="1" indent="1"/>
    </xf>
    <xf numFmtId="164" fontId="2" fillId="0" borderId="23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2"/>
    </xf>
    <xf numFmtId="164" fontId="0" fillId="0" borderId="0" xfId="0" applyNumberFormat="1" applyAlignment="1">
      <alignment horizontal="right" vertical="center" wrapText="1" indent="1"/>
    </xf>
    <xf numFmtId="0" fontId="0" fillId="0" borderId="0" xfId="0" applyBorder="1"/>
    <xf numFmtId="3" fontId="2" fillId="0" borderId="0" xfId="2" applyFont="1" applyBorder="1">
      <alignment horizontal="right" vertical="center" wrapText="1" indent="1"/>
    </xf>
    <xf numFmtId="0" fontId="0" fillId="0" borderId="0" xfId="0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9">
    <cellStyle name="názvy zar.hore" xfId="3"/>
    <cellStyle name="normálne" xfId="0" builtinId="0"/>
    <cellStyle name="normálne 2" xfId="4"/>
    <cellStyle name="normálne 3" xfId="5"/>
    <cellStyle name="normálne 4" xfId="6"/>
    <cellStyle name="normálne 5" xfId="7"/>
    <cellStyle name="normální_List1" xfId="1"/>
    <cellStyle name="Štýl 1" xfId="8"/>
    <cellStyle name="vpravo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32"/>
  <sheetViews>
    <sheetView tabSelected="1" zoomScaleNormal="100" zoomScaleSheetLayoutView="100" workbookViewId="0">
      <selection activeCell="R14" sqref="R14"/>
    </sheetView>
  </sheetViews>
  <sheetFormatPr defaultRowHeight="12.75"/>
  <cols>
    <col min="1" max="1" width="10.42578125" customWidth="1"/>
    <col min="2" max="3" width="8.140625" customWidth="1"/>
    <col min="4" max="4" width="6.28515625" customWidth="1"/>
    <col min="5" max="5" width="8.140625" customWidth="1"/>
    <col min="6" max="6" width="6.28515625" customWidth="1"/>
    <col min="7" max="7" width="8.140625" customWidth="1"/>
    <col min="8" max="8" width="6.28515625" customWidth="1"/>
    <col min="9" max="9" width="8.140625" customWidth="1"/>
    <col min="10" max="10" width="6.28515625" customWidth="1"/>
    <col min="11" max="16" width="8.140625" customWidth="1"/>
  </cols>
  <sheetData>
    <row r="1" spans="1:16" s="2" customFormat="1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20.100000000000001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2" customFormat="1" ht="42" customHeight="1" thickTop="1">
      <c r="A3" s="4" t="s">
        <v>1</v>
      </c>
      <c r="B3" s="5" t="s">
        <v>2</v>
      </c>
      <c r="C3" s="6" t="s">
        <v>3</v>
      </c>
      <c r="D3" s="6"/>
      <c r="E3" s="6"/>
      <c r="F3" s="6"/>
      <c r="G3" s="6"/>
      <c r="H3" s="6"/>
      <c r="I3" s="6"/>
      <c r="J3" s="6"/>
      <c r="K3" s="6" t="s">
        <v>4</v>
      </c>
      <c r="L3" s="6"/>
      <c r="M3" s="6"/>
      <c r="N3" s="6"/>
      <c r="O3" s="6" t="s">
        <v>5</v>
      </c>
      <c r="P3" s="7"/>
    </row>
    <row r="4" spans="1:16" s="2" customFormat="1" ht="42" customHeight="1" thickBot="1">
      <c r="A4" s="8"/>
      <c r="B4" s="9"/>
      <c r="C4" s="10" t="s">
        <v>6</v>
      </c>
      <c r="D4" s="10" t="s">
        <v>7</v>
      </c>
      <c r="E4" s="10" t="s">
        <v>8</v>
      </c>
      <c r="F4" s="10" t="s">
        <v>7</v>
      </c>
      <c r="G4" s="10" t="s">
        <v>9</v>
      </c>
      <c r="H4" s="10" t="s">
        <v>7</v>
      </c>
      <c r="I4" s="10" t="s">
        <v>10</v>
      </c>
      <c r="J4" s="10" t="s">
        <v>7</v>
      </c>
      <c r="K4" s="10" t="s">
        <v>11</v>
      </c>
      <c r="L4" s="10" t="s">
        <v>12</v>
      </c>
      <c r="M4" s="10" t="s">
        <v>13</v>
      </c>
      <c r="N4" s="10" t="s">
        <v>14</v>
      </c>
      <c r="O4" s="10" t="s">
        <v>15</v>
      </c>
      <c r="P4" s="11" t="s">
        <v>16</v>
      </c>
    </row>
    <row r="5" spans="1:16" s="2" customFormat="1" ht="20.100000000000001" customHeight="1" thickTop="1">
      <c r="A5" s="12" t="s">
        <v>17</v>
      </c>
      <c r="B5" s="13">
        <v>138</v>
      </c>
      <c r="C5" s="14">
        <v>59</v>
      </c>
      <c r="D5" s="15">
        <f>C5/B5*100</f>
        <v>42.753623188405797</v>
      </c>
      <c r="E5" s="14">
        <v>72</v>
      </c>
      <c r="F5" s="15">
        <f>E5/B5*100</f>
        <v>52.173913043478258</v>
      </c>
      <c r="G5" s="16">
        <v>5</v>
      </c>
      <c r="H5" s="15">
        <f>G5/B5*100</f>
        <v>3.6231884057971016</v>
      </c>
      <c r="I5" s="16">
        <v>2</v>
      </c>
      <c r="J5" s="15">
        <f>I5/B5*100</f>
        <v>1.4492753623188406</v>
      </c>
      <c r="K5" s="14">
        <v>16</v>
      </c>
      <c r="L5" s="14">
        <v>5</v>
      </c>
      <c r="M5" s="14">
        <v>44</v>
      </c>
      <c r="N5" s="14">
        <v>11</v>
      </c>
      <c r="O5" s="17">
        <v>67</v>
      </c>
      <c r="P5" s="18">
        <v>15</v>
      </c>
    </row>
    <row r="6" spans="1:16" s="2" customFormat="1" ht="20.100000000000001" customHeight="1">
      <c r="A6" s="19" t="s">
        <v>18</v>
      </c>
      <c r="B6" s="20">
        <v>134</v>
      </c>
      <c r="C6" s="21">
        <v>48</v>
      </c>
      <c r="D6" s="22">
        <f t="shared" ref="D6:D13" si="0">C6/B6*100</f>
        <v>35.820895522388057</v>
      </c>
      <c r="E6" s="21">
        <v>73</v>
      </c>
      <c r="F6" s="22">
        <f t="shared" ref="F6:F12" si="1">E6/B6*100</f>
        <v>54.477611940298509</v>
      </c>
      <c r="G6" s="23">
        <v>4</v>
      </c>
      <c r="H6" s="22">
        <f t="shared" ref="H6:H12" si="2">G6/B6*100</f>
        <v>2.9850746268656714</v>
      </c>
      <c r="I6" s="23">
        <v>8</v>
      </c>
      <c r="J6" s="22">
        <f t="shared" ref="J6:J12" si="3">I6/B6*100</f>
        <v>5.9701492537313428</v>
      </c>
      <c r="K6" s="21">
        <v>14</v>
      </c>
      <c r="L6" s="21">
        <v>6</v>
      </c>
      <c r="M6" s="21">
        <v>56</v>
      </c>
      <c r="N6" s="21">
        <v>8</v>
      </c>
      <c r="O6" s="24">
        <v>48</v>
      </c>
      <c r="P6" s="25">
        <v>10</v>
      </c>
    </row>
    <row r="7" spans="1:16" s="2" customFormat="1" ht="20.100000000000001" customHeight="1">
      <c r="A7" s="19" t="s">
        <v>19</v>
      </c>
      <c r="B7" s="20">
        <v>151</v>
      </c>
      <c r="C7" s="21">
        <v>55</v>
      </c>
      <c r="D7" s="22">
        <f t="shared" si="0"/>
        <v>36.423841059602644</v>
      </c>
      <c r="E7" s="21">
        <v>90</v>
      </c>
      <c r="F7" s="22">
        <f t="shared" si="1"/>
        <v>59.602649006622521</v>
      </c>
      <c r="G7" s="23">
        <v>3</v>
      </c>
      <c r="H7" s="22">
        <f t="shared" si="2"/>
        <v>1.9867549668874174</v>
      </c>
      <c r="I7" s="23">
        <v>3</v>
      </c>
      <c r="J7" s="22">
        <f t="shared" si="3"/>
        <v>1.9867549668874174</v>
      </c>
      <c r="K7" s="21">
        <v>12</v>
      </c>
      <c r="L7" s="21">
        <v>13</v>
      </c>
      <c r="M7" s="21">
        <v>47</v>
      </c>
      <c r="N7" s="21">
        <v>35</v>
      </c>
      <c r="O7" s="24">
        <v>29</v>
      </c>
      <c r="P7" s="25">
        <v>14</v>
      </c>
    </row>
    <row r="8" spans="1:16" s="2" customFormat="1" ht="20.100000000000001" customHeight="1">
      <c r="A8" s="19" t="s">
        <v>20</v>
      </c>
      <c r="B8" s="20">
        <v>219</v>
      </c>
      <c r="C8" s="21">
        <v>74</v>
      </c>
      <c r="D8" s="22">
        <f t="shared" si="0"/>
        <v>33.789954337899545</v>
      </c>
      <c r="E8" s="21">
        <v>134</v>
      </c>
      <c r="F8" s="22">
        <f t="shared" si="1"/>
        <v>61.187214611872143</v>
      </c>
      <c r="G8" s="23">
        <v>2</v>
      </c>
      <c r="H8" s="22">
        <f t="shared" si="2"/>
        <v>0.91324200913242004</v>
      </c>
      <c r="I8" s="23">
        <v>6</v>
      </c>
      <c r="J8" s="22">
        <f t="shared" si="3"/>
        <v>2.7397260273972601</v>
      </c>
      <c r="K8" s="21">
        <v>32</v>
      </c>
      <c r="L8" s="21">
        <v>13</v>
      </c>
      <c r="M8" s="21">
        <v>60</v>
      </c>
      <c r="N8" s="21">
        <v>29</v>
      </c>
      <c r="O8" s="24">
        <v>51</v>
      </c>
      <c r="P8" s="25">
        <v>29</v>
      </c>
    </row>
    <row r="9" spans="1:16" s="2" customFormat="1" ht="20.100000000000001" customHeight="1">
      <c r="A9" s="19" t="s">
        <v>21</v>
      </c>
      <c r="B9" s="20">
        <v>169</v>
      </c>
      <c r="C9" s="21">
        <v>52</v>
      </c>
      <c r="D9" s="22">
        <f t="shared" si="0"/>
        <v>30.76923076923077</v>
      </c>
      <c r="E9" s="21">
        <v>104</v>
      </c>
      <c r="F9" s="22">
        <f t="shared" si="1"/>
        <v>61.53846153846154</v>
      </c>
      <c r="G9" s="23">
        <v>6</v>
      </c>
      <c r="H9" s="22">
        <f t="shared" si="2"/>
        <v>3.5502958579881656</v>
      </c>
      <c r="I9" s="23">
        <v>5</v>
      </c>
      <c r="J9" s="22">
        <f t="shared" si="3"/>
        <v>2.9585798816568047</v>
      </c>
      <c r="K9" s="21">
        <v>30</v>
      </c>
      <c r="L9" s="21">
        <v>9</v>
      </c>
      <c r="M9" s="21">
        <v>64</v>
      </c>
      <c r="N9" s="21">
        <v>17</v>
      </c>
      <c r="O9" s="24">
        <v>36</v>
      </c>
      <c r="P9" s="25">
        <v>20</v>
      </c>
    </row>
    <row r="10" spans="1:16" s="2" customFormat="1" ht="20.100000000000001" customHeight="1">
      <c r="A10" s="19" t="s">
        <v>22</v>
      </c>
      <c r="B10" s="20">
        <v>338</v>
      </c>
      <c r="C10" s="21">
        <v>75</v>
      </c>
      <c r="D10" s="22">
        <f t="shared" si="0"/>
        <v>22.189349112426036</v>
      </c>
      <c r="E10" s="21">
        <v>225</v>
      </c>
      <c r="F10" s="22">
        <f t="shared" si="1"/>
        <v>66.568047337278102</v>
      </c>
      <c r="G10" s="23">
        <v>7</v>
      </c>
      <c r="H10" s="22">
        <f t="shared" si="2"/>
        <v>2.0710059171597637</v>
      </c>
      <c r="I10" s="23">
        <v>23</v>
      </c>
      <c r="J10" s="22">
        <f t="shared" si="3"/>
        <v>6.8047337278106506</v>
      </c>
      <c r="K10" s="21">
        <v>78</v>
      </c>
      <c r="L10" s="21">
        <v>22</v>
      </c>
      <c r="M10" s="21">
        <v>104</v>
      </c>
      <c r="N10" s="21">
        <v>34</v>
      </c>
      <c r="O10" s="24">
        <v>65</v>
      </c>
      <c r="P10" s="25">
        <v>41</v>
      </c>
    </row>
    <row r="11" spans="1:16" s="2" customFormat="1" ht="20.100000000000001" customHeight="1">
      <c r="A11" s="19" t="s">
        <v>8</v>
      </c>
      <c r="B11" s="20">
        <v>321</v>
      </c>
      <c r="C11" s="21">
        <v>83</v>
      </c>
      <c r="D11" s="22">
        <f t="shared" si="0"/>
        <v>25.85669781931464</v>
      </c>
      <c r="E11" s="21">
        <v>201</v>
      </c>
      <c r="F11" s="22">
        <f t="shared" si="1"/>
        <v>62.616822429906534</v>
      </c>
      <c r="G11" s="23">
        <v>2</v>
      </c>
      <c r="H11" s="22">
        <f t="shared" si="2"/>
        <v>0.62305295950155759</v>
      </c>
      <c r="I11" s="23">
        <v>15</v>
      </c>
      <c r="J11" s="22">
        <f t="shared" si="3"/>
        <v>4.6728971962616823</v>
      </c>
      <c r="K11" s="21">
        <v>94</v>
      </c>
      <c r="L11" s="21">
        <v>18</v>
      </c>
      <c r="M11" s="21">
        <v>80</v>
      </c>
      <c r="N11" s="21">
        <v>26</v>
      </c>
      <c r="O11" s="24">
        <v>60</v>
      </c>
      <c r="P11" s="25">
        <v>59</v>
      </c>
    </row>
    <row r="12" spans="1:16" s="2" customFormat="1" ht="20.100000000000001" customHeight="1">
      <c r="A12" s="19" t="s">
        <v>23</v>
      </c>
      <c r="B12" s="20">
        <v>426</v>
      </c>
      <c r="C12" s="21">
        <v>120</v>
      </c>
      <c r="D12" s="22">
        <f t="shared" si="0"/>
        <v>28.169014084507044</v>
      </c>
      <c r="E12" s="21">
        <v>276</v>
      </c>
      <c r="F12" s="22">
        <f t="shared" si="1"/>
        <v>64.788732394366207</v>
      </c>
      <c r="G12" s="23">
        <v>1</v>
      </c>
      <c r="H12" s="22">
        <f t="shared" si="2"/>
        <v>0.23474178403755869</v>
      </c>
      <c r="I12" s="23">
        <v>17</v>
      </c>
      <c r="J12" s="22">
        <f t="shared" si="3"/>
        <v>3.9906103286384975</v>
      </c>
      <c r="K12" s="21">
        <v>91</v>
      </c>
      <c r="L12" s="21">
        <v>37</v>
      </c>
      <c r="M12" s="21">
        <v>161</v>
      </c>
      <c r="N12" s="21">
        <v>30</v>
      </c>
      <c r="O12" s="24">
        <v>85</v>
      </c>
      <c r="P12" s="25">
        <v>67</v>
      </c>
    </row>
    <row r="13" spans="1:16" s="2" customFormat="1" ht="20.100000000000001" customHeight="1" thickBot="1">
      <c r="A13" s="26" t="s">
        <v>24</v>
      </c>
      <c r="B13" s="27">
        <v>2</v>
      </c>
      <c r="C13" s="28">
        <v>2</v>
      </c>
      <c r="D13" s="29">
        <f t="shared" si="0"/>
        <v>100</v>
      </c>
      <c r="E13" s="28">
        <v>0</v>
      </c>
      <c r="F13" s="29" t="s">
        <v>25</v>
      </c>
      <c r="G13" s="30">
        <v>0</v>
      </c>
      <c r="H13" s="29" t="s">
        <v>25</v>
      </c>
      <c r="I13" s="30">
        <v>0</v>
      </c>
      <c r="J13" s="29" t="s">
        <v>25</v>
      </c>
      <c r="K13" s="28">
        <v>0</v>
      </c>
      <c r="L13" s="28">
        <v>0</v>
      </c>
      <c r="M13" s="28">
        <v>1</v>
      </c>
      <c r="N13" s="28">
        <v>0</v>
      </c>
      <c r="O13" s="31">
        <v>0</v>
      </c>
      <c r="P13" s="32">
        <v>0</v>
      </c>
    </row>
    <row r="14" spans="1:16" ht="24" customHeight="1" thickTop="1" thickBot="1">
      <c r="A14" s="33" t="s">
        <v>26</v>
      </c>
      <c r="B14" s="34">
        <f>SUM(B5:B13)</f>
        <v>1898</v>
      </c>
      <c r="C14" s="35">
        <f>SUM(C5:C13)</f>
        <v>568</v>
      </c>
      <c r="D14" s="36">
        <f>C14/B14*100</f>
        <v>29.926238145416228</v>
      </c>
      <c r="E14" s="35">
        <f>SUM(E5:E13)</f>
        <v>1175</v>
      </c>
      <c r="F14" s="36">
        <f>E14/B14*100</f>
        <v>61.9072708113804</v>
      </c>
      <c r="G14" s="37">
        <f>SUM(G5:G13)</f>
        <v>30</v>
      </c>
      <c r="H14" s="36">
        <f>G14/B14*100</f>
        <v>1.5806111696522658</v>
      </c>
      <c r="I14" s="37">
        <f>SUM(I5:I13)</f>
        <v>79</v>
      </c>
      <c r="J14" s="36">
        <f>I14/B14*100</f>
        <v>4.1622760800842995</v>
      </c>
      <c r="K14" s="35">
        <f t="shared" ref="K14:P14" si="4">SUM(K5:K13)</f>
        <v>367</v>
      </c>
      <c r="L14" s="35">
        <f t="shared" si="4"/>
        <v>123</v>
      </c>
      <c r="M14" s="35">
        <f t="shared" si="4"/>
        <v>617</v>
      </c>
      <c r="N14" s="35">
        <f t="shared" si="4"/>
        <v>190</v>
      </c>
      <c r="O14" s="35">
        <f t="shared" si="4"/>
        <v>441</v>
      </c>
      <c r="P14" s="38">
        <f t="shared" si="4"/>
        <v>255</v>
      </c>
    </row>
    <row r="15" spans="1:16" ht="13.5" thickTop="1">
      <c r="B15" s="39"/>
      <c r="C15" s="39"/>
      <c r="D15" s="40"/>
      <c r="E15" s="41"/>
      <c r="F15" s="42"/>
      <c r="G15" s="41"/>
      <c r="H15" s="42"/>
      <c r="J15" s="42"/>
    </row>
    <row r="16" spans="1:16">
      <c r="B16" s="43"/>
    </row>
    <row r="26" spans="1:1">
      <c r="A26" s="44"/>
    </row>
    <row r="29" spans="1:1">
      <c r="A29" s="45"/>
    </row>
    <row r="30" spans="1:1">
      <c r="A30" s="46"/>
    </row>
    <row r="31" spans="1:1">
      <c r="A31" s="46"/>
    </row>
    <row r="32" spans="1:1">
      <c r="A32" s="46"/>
    </row>
  </sheetData>
  <mergeCells count="7">
    <mergeCell ref="A1:P1"/>
    <mergeCell ref="A2:P2"/>
    <mergeCell ref="A3:A4"/>
    <mergeCell ref="B3:B4"/>
    <mergeCell ref="C3:J3"/>
    <mergeCell ref="K3:N3"/>
    <mergeCell ref="O3:P3"/>
  </mergeCells>
  <printOptions horizontalCentered="1"/>
  <pageMargins left="0.9055118110236221" right="0.9055118110236221" top="0.78740157480314965" bottom="0.78740157480314965" header="0.31496062992125984" footer="0.31496062992125984"/>
  <pageSetup paperSize="9" orientation="landscape" r:id="rId1"/>
  <headerFooter scaleWithDoc="0"/>
  <ignoredErrors>
    <ignoredError sqref="D14 F14 H14 J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20.Osobit.TČ-II.HL.</vt:lpstr>
      <vt:lpstr>'20.Osobit.TČ-II.HL.'!Oblasť_tlače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2012-05-15T09:09:29Z</dcterms:created>
  <dcterms:modified xsi:type="dcterms:W3CDTF">2012-05-15T09:10:50Z</dcterms:modified>
</cp:coreProperties>
</file>