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05" yWindow="1755" windowWidth="19035" windowHeight="12525" tabRatio="711" activeTab="6"/>
  </bookViews>
  <sheets>
    <sheet name="Komentár" sheetId="33" r:id="rId1"/>
    <sheet name="Vysvetlivky" sheetId="36" r:id="rId2"/>
    <sheet name="01PR-VECI OS (1)" sheetId="27" r:id="rId3"/>
    <sheet name="02PR-VECI OS (2)" sheetId="28" r:id="rId4"/>
    <sheet name="03PR-VECI KS (1)" sheetId="29" r:id="rId5"/>
    <sheet name="04PR-VECI KS (2)+EX (2)" sheetId="30" r:id="rId6"/>
    <sheet name="05NSSR Spolu" sheetId="37" r:id="rId7"/>
  </sheets>
  <definedNames>
    <definedName name="_xlnm.Print_Area" localSheetId="2">'01PR-VECI OS (1)'!$A$1:$K$30</definedName>
    <definedName name="_xlnm.Print_Area" localSheetId="3">'02PR-VECI OS (2)'!$A$1:$K$16</definedName>
    <definedName name="_xlnm.Print_Area" localSheetId="4">'03PR-VECI KS (1)'!$A$1:$L$33</definedName>
    <definedName name="_xlnm.Print_Area" localSheetId="5">'04PR-VECI KS (2)+EX (2)'!$A$1:$K$24</definedName>
    <definedName name="_xlnm.Print_Area" localSheetId="6">'05NSSR Spolu'!$A$1:$Z$35</definedName>
    <definedName name="_xlnm.Print_Area" localSheetId="0">Komentár!$A$1:$A$39</definedName>
    <definedName name="_xlnm.Print_Area" localSheetId="1">Vysvetlivky!$A$1:$C$118</definedName>
  </definedNames>
  <calcPr calcId="125725"/>
</workbook>
</file>

<file path=xl/calcChain.xml><?xml version="1.0" encoding="utf-8"?>
<calcChain xmlns="http://schemas.openxmlformats.org/spreadsheetml/2006/main">
  <c r="Z29" i="37"/>
  <c r="Z28"/>
  <c r="Z27"/>
  <c r="Z26"/>
  <c r="K22"/>
  <c r="K21"/>
  <c r="K20"/>
  <c r="K19"/>
  <c r="M15"/>
  <c r="M14"/>
  <c r="M13"/>
  <c r="M12"/>
  <c r="N8"/>
  <c r="B35" s="1"/>
  <c r="N7"/>
  <c r="B34" s="1"/>
  <c r="N6"/>
  <c r="B33" s="1"/>
  <c r="N5"/>
  <c r="B32" s="1"/>
  <c r="K14" i="27"/>
  <c r="K15"/>
  <c r="K13"/>
  <c r="D30"/>
  <c r="E30"/>
  <c r="F30"/>
  <c r="G30"/>
  <c r="H30"/>
  <c r="I30"/>
  <c r="J30"/>
  <c r="C30"/>
  <c r="D29"/>
  <c r="E29"/>
  <c r="F29"/>
  <c r="G29"/>
  <c r="H29"/>
  <c r="I29"/>
  <c r="J29"/>
  <c r="C29"/>
  <c r="D28"/>
  <c r="E28"/>
  <c r="F28"/>
  <c r="G28"/>
  <c r="H28"/>
  <c r="I28"/>
  <c r="J28"/>
  <c r="C28"/>
  <c r="K17"/>
  <c r="F24" i="30"/>
  <c r="G24"/>
  <c r="H24"/>
  <c r="I24"/>
  <c r="J24"/>
  <c r="D24"/>
  <c r="E24"/>
  <c r="C24"/>
  <c r="K31" i="29"/>
  <c r="K4" i="27"/>
  <c r="K5"/>
  <c r="K6"/>
  <c r="K7"/>
  <c r="K8"/>
  <c r="K9"/>
  <c r="K10"/>
  <c r="K11"/>
  <c r="K12"/>
  <c r="K16"/>
  <c r="K18"/>
  <c r="K19"/>
  <c r="K20"/>
  <c r="K21"/>
  <c r="K22"/>
  <c r="K23"/>
  <c r="K24"/>
  <c r="K25"/>
  <c r="K26"/>
  <c r="K27"/>
  <c r="K28"/>
  <c r="K29"/>
  <c r="K30"/>
  <c r="K4" i="28"/>
  <c r="K5"/>
  <c r="K6"/>
  <c r="K7"/>
  <c r="K8"/>
  <c r="K9"/>
  <c r="K10"/>
  <c r="K11"/>
  <c r="K12"/>
  <c r="K13"/>
  <c r="C14"/>
  <c r="D14"/>
  <c r="E14"/>
  <c r="F14"/>
  <c r="G14"/>
  <c r="H14"/>
  <c r="I14"/>
  <c r="J14"/>
  <c r="K14" s="1"/>
  <c r="L4" i="29"/>
  <c r="L31" s="1"/>
  <c r="L7"/>
  <c r="L10"/>
  <c r="L13"/>
  <c r="L16"/>
  <c r="L19"/>
  <c r="L22"/>
  <c r="L25"/>
  <c r="L28"/>
  <c r="L5"/>
  <c r="L8"/>
  <c r="L11"/>
  <c r="L14"/>
  <c r="L17"/>
  <c r="L20"/>
  <c r="L23"/>
  <c r="L26"/>
  <c r="L29"/>
  <c r="L32"/>
  <c r="L6"/>
  <c r="L9"/>
  <c r="L12"/>
  <c r="L15"/>
  <c r="L18"/>
  <c r="L21"/>
  <c r="L24"/>
  <c r="L27"/>
  <c r="L30"/>
  <c r="L33"/>
  <c r="C31"/>
  <c r="D31"/>
  <c r="E31"/>
  <c r="F31"/>
  <c r="G31"/>
  <c r="H31"/>
  <c r="I31"/>
  <c r="J31"/>
  <c r="C32"/>
  <c r="D32"/>
  <c r="E32"/>
  <c r="F32"/>
  <c r="G32"/>
  <c r="H32"/>
  <c r="I32"/>
  <c r="J32"/>
  <c r="K32"/>
  <c r="C33"/>
  <c r="D33"/>
  <c r="E33"/>
  <c r="F33"/>
  <c r="G33"/>
  <c r="H33"/>
  <c r="I33"/>
  <c r="J33"/>
  <c r="K33"/>
  <c r="K4" i="30"/>
  <c r="K5"/>
  <c r="K6"/>
  <c r="K7"/>
  <c r="K8"/>
  <c r="K9"/>
  <c r="C9"/>
  <c r="D9"/>
  <c r="E9"/>
  <c r="F9"/>
  <c r="G9"/>
  <c r="H9"/>
  <c r="I9"/>
  <c r="J9"/>
</calcChain>
</file>

<file path=xl/sharedStrings.xml><?xml version="1.0" encoding="utf-8"?>
<sst xmlns="http://schemas.openxmlformats.org/spreadsheetml/2006/main" count="629" uniqueCount="251">
  <si>
    <t>Agenda</t>
  </si>
  <si>
    <t>Počet vecí</t>
  </si>
  <si>
    <t>BA</t>
  </si>
  <si>
    <t>TT</t>
  </si>
  <si>
    <t>TN</t>
  </si>
  <si>
    <t>NR</t>
  </si>
  <si>
    <t>ZA</t>
  </si>
  <si>
    <t>BB</t>
  </si>
  <si>
    <t>PO</t>
  </si>
  <si>
    <t>KE</t>
  </si>
  <si>
    <t>SR</t>
  </si>
  <si>
    <t>T</t>
  </si>
  <si>
    <t>došlé</t>
  </si>
  <si>
    <t>vybavené</t>
  </si>
  <si>
    <t>nevybavené</t>
  </si>
  <si>
    <t>Pp</t>
  </si>
  <si>
    <t>C</t>
  </si>
  <si>
    <t>Cb</t>
  </si>
  <si>
    <t>S</t>
  </si>
  <si>
    <t>P</t>
  </si>
  <si>
    <t>D</t>
  </si>
  <si>
    <t>Spolu</t>
  </si>
  <si>
    <t>Td</t>
  </si>
  <si>
    <t>Nt</t>
  </si>
  <si>
    <t>ost. T</t>
  </si>
  <si>
    <t>E</t>
  </si>
  <si>
    <t>Ro</t>
  </si>
  <si>
    <t>Rob</t>
  </si>
  <si>
    <t>Cd</t>
  </si>
  <si>
    <t>Obchodný register</t>
  </si>
  <si>
    <t>vybavené +</t>
  </si>
  <si>
    <t>SPOLU</t>
  </si>
  <si>
    <t xml:space="preserve">+ Vybavené podľa § 200c ods.2 Osp.    </t>
  </si>
  <si>
    <t>To</t>
  </si>
  <si>
    <t>Tos</t>
  </si>
  <si>
    <t xml:space="preserve">Cb             </t>
  </si>
  <si>
    <t>Cbi</t>
  </si>
  <si>
    <t>Co</t>
  </si>
  <si>
    <t>Cob</t>
  </si>
  <si>
    <t>Tpo</t>
  </si>
  <si>
    <t>Zm</t>
  </si>
  <si>
    <t>K</t>
  </si>
  <si>
    <t>Ncb</t>
  </si>
  <si>
    <t>Kraj</t>
  </si>
  <si>
    <t>Počet žiadostí o poverenie na vykonanie exekúcie</t>
  </si>
  <si>
    <t>Exekúcie vybavené súdnymi exekútormi</t>
  </si>
  <si>
    <t>Nevybavené exekúcie</t>
  </si>
  <si>
    <t>došlých</t>
  </si>
  <si>
    <t>vybavených</t>
  </si>
  <si>
    <t>z toho udelením poverenia</t>
  </si>
  <si>
    <t>spolu</t>
  </si>
  <si>
    <t>vrátením poverenia po skončení exekučného konania</t>
  </si>
  <si>
    <t>inak</t>
  </si>
  <si>
    <t>Pu</t>
  </si>
  <si>
    <t>vrátením po-verenia po upustení exekútora od vykonania      (§ 46 ods.3)</t>
  </si>
  <si>
    <t>V</t>
  </si>
  <si>
    <t xml:space="preserve"> </t>
  </si>
  <si>
    <t>Okresné súdy</t>
  </si>
  <si>
    <t>Krajské súdy</t>
  </si>
  <si>
    <t>Súdni exekútori a exekučná činnosť</t>
  </si>
  <si>
    <t>Vysvetlivky</t>
  </si>
  <si>
    <t>1. Agenda okresných súdov</t>
  </si>
  <si>
    <t>-</t>
  </si>
  <si>
    <t>trestné veci (obžaloby pre spáchané trestné činy) zapísané do registra T</t>
  </si>
  <si>
    <t>veci podmienečného prepustenia z výkonu trestu odňatia slobody</t>
  </si>
  <si>
    <t>občianskoprávne veci, pokiaľ nároky v nich uplatnené sú upravené Občianskym zákonníkom, Zákonníkom práce, Zákonom o rodine, ako aj ostatné nároky občianskoprávnej povahy upravené inými zákonmi a sú zapísané v registri C</t>
  </si>
  <si>
    <t>obchodné veci</t>
  </si>
  <si>
    <t>veci správneho súdnictva</t>
  </si>
  <si>
    <t>dedičská agenda</t>
  </si>
  <si>
    <t>2. Ďalšia agenda okresných súdov</t>
  </si>
  <si>
    <t>dožiadania iných súdov o vypočutie svedkov, znalcov, dožiadania cudzozemských súdov o doručenie písomností a pod.</t>
  </si>
  <si>
    <t>sťažnosti proti väzbe v prípravnom konaní, vyžiadanie obvineného z cudziny a ďaľšie trestné veci,návrhy na obnovu konania, žiadosti o milosť, rôzne podania urobené ústne do zápisnice, nejasné podania atď.</t>
  </si>
  <si>
    <t>ost.T</t>
  </si>
  <si>
    <t>veci výkonu rozhodnutia súdu v občianskoprávnych veciach - exekúcie</t>
  </si>
  <si>
    <t>občianskoprávne veci, v ktorých súd využil možnosť vydať rozhodnutie v skrátenom konaní - platobný rozkaz - ak pohľadávka nepresahovala určenú sumu podľa § 172 O.s.p.</t>
  </si>
  <si>
    <t>obchodné veci v skrátenom konaní (platobné rozkazy)</t>
  </si>
  <si>
    <t>vyslovenie prípustnosti prevzatia alebo držania v ústave zdravotníckej starostlivosti</t>
  </si>
  <si>
    <t>dožiadania iných súdov o vypočutie svedkov, znalcov, dožiadania o právnu pomoc v cudzine, dožiadania cudzozemských súdov o doručenie písomností a pod.</t>
  </si>
  <si>
    <t>O. reg</t>
  </si>
  <si>
    <t>zápisy do registrovej knihy, vydávanie výpisov, úradných odpisov a potvrdení zápisov do obchodného registra</t>
  </si>
  <si>
    <t>3. Agenda krajských súdov</t>
  </si>
  <si>
    <t>odvolania a sťažnosti proti rozhodnutiam okresných súdov v trestných veciach</t>
  </si>
  <si>
    <t>sťažnosti podané po podaní obžaloby</t>
  </si>
  <si>
    <t>občianskoprávne spory zapísané do registra C</t>
  </si>
  <si>
    <t xml:space="preserve">návrhy v sporoch vyvolaných konkurzom a vyrovnaním </t>
  </si>
  <si>
    <t>odvolania proti rozhodnutiam okresných súdov v obchodných veciach</t>
  </si>
  <si>
    <t>konkurzné konanie</t>
  </si>
  <si>
    <t>vyrovnacie konanie</t>
  </si>
  <si>
    <t>otázky príslušnosti, zmierovacieho konania, predbežných opatrení a pod. v obchodných veciach</t>
  </si>
  <si>
    <t>sťažnosti do väzieb v prípravnom konaní</t>
  </si>
  <si>
    <t>zmenkový (šekový) platobný rozkaz</t>
  </si>
  <si>
    <t>odvolania proti rozhodnutiam okresných súdov v občianskoprávnych veciach C, P, S, D</t>
  </si>
  <si>
    <t>rozhodnutia v prípravnom konaní,  zabezpečenie výkonu trestu odňatia slobody alebo premeny iných trestov na trest odňatia slobody (trest odňatia slobody, výkon ktorého bol odložený na skúšobnú dobu - "PO" trest, peňažný trest), zahladenie odsúdenia</t>
  </si>
  <si>
    <t xml:space="preserve">trestné veci, v ktorých konajú krajské súdy ako súdy 1. stupňa (podľa § 17 Tr. por. z. č. 141/1961 Zb.) </t>
  </si>
  <si>
    <t>4. Agenda najvyššieho súdu</t>
  </si>
  <si>
    <t>Ndt</t>
  </si>
  <si>
    <t>spory o príslušnosť, námietky zaujatosti a pod. v trestných veciach</t>
  </si>
  <si>
    <t>Tdo</t>
  </si>
  <si>
    <t xml:space="preserve">rozhodovanie o dovolaniach podľa § 368 a nasl. Tr. por. účinného od 1.1.2006 </t>
  </si>
  <si>
    <t>TdoV</t>
  </si>
  <si>
    <t xml:space="preserve">dovolania proti rozhodnutiam senátov najvyššieho súdu rozhodujúcich o riadnom opravnom prostriedku podľa Tr. por. účinného do 1.1.2006 </t>
  </si>
  <si>
    <t>Tor</t>
  </si>
  <si>
    <t>rozhodovanie v trestných veciach o sťažnostiach, odvolaniach, námietkach podľa zákona č. 119/1990 Zb. v znení neskorších predpisov</t>
  </si>
  <si>
    <t>Tost</t>
  </si>
  <si>
    <t>Toš</t>
  </si>
  <si>
    <t>o odvolaniach proti rozsudkom Špeciálneho súdu (resp. Špecializovaného trestného súdu)</t>
  </si>
  <si>
    <t>Urto</t>
  </si>
  <si>
    <t>odvolania proti rozhodnutiam krajských súdov o uznaniach cudzozemských rozhodnutí</t>
  </si>
  <si>
    <t>Utost</t>
  </si>
  <si>
    <t>sťažnosti proti rozhodnutiam krajských súdov o uznaniach cudzozemských rozhodnutí</t>
  </si>
  <si>
    <t>rôzne písomné podania, sťažnosti občanov, nejasné podania, atď.</t>
  </si>
  <si>
    <t>Nts</t>
  </si>
  <si>
    <t>vlastné veci predsedu trestného kolégia a veci odovzdané predsedovi kolégia na vybavenie</t>
  </si>
  <si>
    <t>Tpj</t>
  </si>
  <si>
    <t>poznatky senátov NS SR z rozhodovacej činnosti súdov v trestných veciach</t>
  </si>
  <si>
    <t>Cdo</t>
  </si>
  <si>
    <t>dovolania v občianskoprávnych veciach v zmysle O.s.p. (§ 10a ods. 10.s.p.)</t>
  </si>
  <si>
    <t>CdoV</t>
  </si>
  <si>
    <t>dovolania proti rozhodnutiam NS SR ako odvolacieho súdu</t>
  </si>
  <si>
    <t>odvolania proti rozhodnutiam krajského súdu ako súdu 1.stupňa</t>
  </si>
  <si>
    <t>MCdo</t>
  </si>
  <si>
    <t xml:space="preserve">mimoriadne civilné dovolania </t>
  </si>
  <si>
    <t>Nc</t>
  </si>
  <si>
    <t xml:space="preserve">námietky zaujatosti </t>
  </si>
  <si>
    <t>Ndc</t>
  </si>
  <si>
    <t xml:space="preserve">spory o príslušnosť v občianskoprávnych veciach </t>
  </si>
  <si>
    <t>Rkc</t>
  </si>
  <si>
    <t xml:space="preserve">spory o právomoc medzi súdmi a orgánmi štátnej správy </t>
  </si>
  <si>
    <t>Uro</t>
  </si>
  <si>
    <t xml:space="preserve">odvolania vo veciach uznania cudzozemských rozhodnutí </t>
  </si>
  <si>
    <t>Cpj</t>
  </si>
  <si>
    <t xml:space="preserve">register občianskoprávneho kolégia pre stanoviská, návrhy zákonov a pripomienky </t>
  </si>
  <si>
    <t>Nco</t>
  </si>
  <si>
    <t>Ncv</t>
  </si>
  <si>
    <t xml:space="preserve">všeobecný register vedený pre celé občianskoprávne kolégium </t>
  </si>
  <si>
    <t>MObdo</t>
  </si>
  <si>
    <t xml:space="preserve">mimoriadne dovolanie v obchodných veciach proti rozhodnutiam krajských súdov </t>
  </si>
  <si>
    <t>MObdoV</t>
  </si>
  <si>
    <t xml:space="preserve">mimoriadne obchodné dovolanie proti rozhodnutiam NS SR </t>
  </si>
  <si>
    <t>Ndob</t>
  </si>
  <si>
    <t xml:space="preserve">spory o príslušnosť, námietky predpojatosti a pod. na úseku obchodnoprávnom </t>
  </si>
  <si>
    <t>Obdo</t>
  </si>
  <si>
    <t xml:space="preserve">dovolania v obchodných veciach proti rozhodnutiam krajských súdov </t>
  </si>
  <si>
    <t>ObdoV</t>
  </si>
  <si>
    <t xml:space="preserve">rozhodovanie o dovolaniach proti rozhodnutiam NS SR, odvolacieho súdu v obchodných veciach (§ 10a, ods.2 O.s.p.) </t>
  </si>
  <si>
    <t>Obo</t>
  </si>
  <si>
    <t xml:space="preserve">odvolania v obchodných veciach proti rozhodnutiam krajských súdov </t>
  </si>
  <si>
    <t>Rko</t>
  </si>
  <si>
    <t>Nob</t>
  </si>
  <si>
    <t>Nobs</t>
  </si>
  <si>
    <t>Obpj</t>
  </si>
  <si>
    <t>Nds</t>
  </si>
  <si>
    <t>Ndz</t>
  </si>
  <si>
    <t xml:space="preserve">rozhodovanie o námietkach zaujatosti sudcov krajských súdov a sudcov Najvyššieho súdu SR a o ich vylúčení z prejednávania </t>
  </si>
  <si>
    <t>a rozhodovania veci podľa (§ 14 a § 16 OSP)</t>
  </si>
  <si>
    <t>Rks</t>
  </si>
  <si>
    <t xml:space="preserve">kompetenčné spory medzi orgánmi verejnej správy a súdmi </t>
  </si>
  <si>
    <t>Sdo</t>
  </si>
  <si>
    <t xml:space="preserve">správne dovolanie </t>
  </si>
  <si>
    <t>So</t>
  </si>
  <si>
    <t xml:space="preserve">opravné prostriedky podané proti rozsudkom krajských súdov v dôchodkovej agende </t>
  </si>
  <si>
    <t>Sr</t>
  </si>
  <si>
    <t xml:space="preserve">rozhodovanie o návrhoch vo veciach politických strán </t>
  </si>
  <si>
    <t>Svzn</t>
  </si>
  <si>
    <t>odvolania proti rozsudkom krajských súdov vo veciach všeobecne záväzných nariadení územnej samosprávy</t>
  </si>
  <si>
    <t>Szd</t>
  </si>
  <si>
    <t>rozhodovanie o odvolaniach proti rozhodnutiam krajských súdov – veci zdravotníckej starostlivosti a výkonu zdravotného dozoru a dohľadu</t>
  </si>
  <si>
    <t>Sž</t>
  </si>
  <si>
    <t xml:space="preserve">žaloby podané proti rozhodnutiam správnych orgánov podľa § 244 a nasl. O.s.p. vo veciach vecnej príslušnosti najvyššieho súdu </t>
  </si>
  <si>
    <t>Sža</t>
  </si>
  <si>
    <t xml:space="preserve">odvolania proti rozhodnutiam krajských súdov v azylovej agende </t>
  </si>
  <si>
    <t>Sžd</t>
  </si>
  <si>
    <t>rozhodovanie vo veciach dopravných priestupkov (krajské dopravné inšpektoráty)</t>
  </si>
  <si>
    <t>Sžf</t>
  </si>
  <si>
    <t xml:space="preserve">odvolania proti rozhodnutiam krajských súdov v agende finančnej </t>
  </si>
  <si>
    <t>Sžh</t>
  </si>
  <si>
    <t xml:space="preserve">odvolania proti rozhodnutiam krajských súdov v agende hospodárskej súťaže </t>
  </si>
  <si>
    <t>Sžhpu</t>
  </si>
  <si>
    <t xml:space="preserve">rozhodovanie vo veciach hospodárskej súťaže vo vzťahu k Protimonopolnému úradu </t>
  </si>
  <si>
    <t>Sžhuv</t>
  </si>
  <si>
    <t xml:space="preserve">rozhodovanie vo veciach hospodárskej súťaže vo vzťahu k Úradu priemyselného vlastníctva </t>
  </si>
  <si>
    <t>Sži</t>
  </si>
  <si>
    <t>rozhodovanie o odvolaniach proti rozhodnutiam krajských súdov – veci podľa zák. č. 211/2000 Zb. o informáciách</t>
  </si>
  <si>
    <t>Sžnč</t>
  </si>
  <si>
    <t xml:space="preserve">konanie proti nečinnosti ústredného orgánu verejnej správy </t>
  </si>
  <si>
    <t>Sžo</t>
  </si>
  <si>
    <t xml:space="preserve">odvolania proti iným rozhodnutiam krajských súdov </t>
  </si>
  <si>
    <t>Sžp</t>
  </si>
  <si>
    <t xml:space="preserve">rozhodovanie vo veciach osobitnej ochrany životného prostredia </t>
  </si>
  <si>
    <t>Sžr</t>
  </si>
  <si>
    <t>rozhodovanie vo veciach katastrálnych, pozemkových a reštitučných, vo veciach poľovníctva, rybárstva a lesníctva</t>
  </si>
  <si>
    <t>Sžso</t>
  </si>
  <si>
    <t xml:space="preserve">odvolania proti rozhodnutiam krajských súdov v sociálnej agende </t>
  </si>
  <si>
    <t>Sžz</t>
  </si>
  <si>
    <t xml:space="preserve">konanie proti nezákonnému zásahu orgánu verejnej správy </t>
  </si>
  <si>
    <t>Ns</t>
  </si>
  <si>
    <t xml:space="preserve">námietky a sťažnosti vo veciach správneho kolégia </t>
  </si>
  <si>
    <t>Snj</t>
  </si>
  <si>
    <t xml:space="preserve">register správneho kolégia pre stanoviská, návrhy zákonov a pripomienky </t>
  </si>
  <si>
    <t>ŠP.TR.SÚD</t>
  </si>
  <si>
    <t>PREHĽAD O VECIACH V AGENDÁCH OKRESNÝCH SÚDOV V ROKU 2011</t>
  </si>
  <si>
    <t>PREHĽAD O ĎALŠÍCH AGENDÁCH KRAJSKÝCH SÚDOV V ROKU 2011</t>
  </si>
  <si>
    <t>PREHĽAD O AGENDÁCH KRAJSKÝCH SÚDOV V ROKU 2011</t>
  </si>
  <si>
    <t>PREHĽAD O VECIACH V ĎALŠÍCH AGENDÁCH OKRESNÝCH SÚDOV V ROKU 2011</t>
  </si>
  <si>
    <t>SÚDNI EXEKÚTORI A EXEKUČNÁ ČINNOSŤ V ROKU 2011 (NA ZÁKLADE ZÁKONA č. 233/1995 Z. z.)</t>
  </si>
  <si>
    <t>Cpr</t>
  </si>
  <si>
    <t>x</t>
  </si>
  <si>
    <t>rodinné a opatrovnícke veci podľa zákona č. 36/2005 Z.z. o rodine a o zmene a doplnení niektorých zákonov (ak sa nezapisujú do iných súdnych registrov) a vyhlášky Ministerstva spravodlivosti SR z 13. mája 2011 č. 148/2011 Z.z.</t>
  </si>
  <si>
    <t xml:space="preserve">   V roku 2011 bolo v agende T okresným súdom Slovenskej republiky doručených 33 188 vecí, čo je oproti roku 2010 menej  o 1 515 vecí agendy T. Vybavených vecí v tejto agende v roku  2011 bolo o 1 431 vecí menej ako v roku 2010.</t>
  </si>
  <si>
    <t xml:space="preserve">   V roku 2011 v agende C bolo okresným súdom Slovenskej republiky doručených 104  905 vecí, vybavených vecí bolo 104 057  vecí .</t>
  </si>
  <si>
    <t xml:space="preserve">    V agende Cb bolo v roku 2011 doručených 24 296 vecí, čo predstavuje pokles nápadu oproti roku 2010 o 4 317 vecí, vybavených vecí bolo 27 165, o 2 727 menej ako v predchádzajúcom roku.</t>
  </si>
  <si>
    <t xml:space="preserve">   V agende D v roku 2011 došlo na okresné súdy spolu 72 372 vecí, čo predstavuje pokles nápadu oproti roku 2010  o 1 882 návrhov, vybavených v roku 2011 bolo 74 392 vecí, čo je pokles  oproti roku 2010 o 4 899 vybavených vecí tejto agendy.</t>
  </si>
  <si>
    <t xml:space="preserve">   V roku 2011 boli v agende T krajským súdom Slovenskej republiky doručené 4 veci a Špecializovanému trestnému  súdu 190 vecí. Vybavených vecí v tejto agende v roku 2011 bolo 247 vecí, z čoho krajské súdy vybavili 52 a Špecializovaný trestný súd 195 vecí.</t>
  </si>
  <si>
    <t xml:space="preserve">   Na  krajské súdy v SR v roku 2011 v agende C došlo 22 vecí, čo je o  6 vecí viac ako v roku 2010, krajské súdy vybavili v roku 2011 v tejto agende 29 vecí, čo je o 16 viac ako v roku 2010. V agende Cb bolo krajským súdom doručených 26 vecí,  vybavených bolo 254 vecí.</t>
  </si>
  <si>
    <t xml:space="preserve">   V agende Co v roku 2011 došlo 44 576 vecí, čo je o 8 237 vecí viac, ako v roku 2010, vybavených bolo  35 305  vecí, čo je o 5 605 vecí viac, ako v roku 2010.</t>
  </si>
  <si>
    <t xml:space="preserve">   V agende S bolo v roku 2011 doručených 8 836 vecí,  vybavených bolo 8 766  S vecí. </t>
  </si>
  <si>
    <t xml:space="preserve">   Spolu bolo v roku 2011 na krajské súdy v Slovenskej republike v trestnej a občianskoprávnej agende, v ktorých sa sleduje viac ukazovateľov, doručených 67 331 návrhov a vybavených  63 719 vecí .</t>
  </si>
  <si>
    <t xml:space="preserve">   V exekučnej agende Er vybavovanej súdmi podľa zákona č. 233/1995 Z. z. o súdnych exekútoroch a exekučnej činnosti, bolo súdom v Slovenskej republike v roku 2011 doručených spolu 552 093 žiadostí o poverenie na vykonanie exekúcie, čo oproti roku 2010 predstavuje nárast  o 91 752 žiadostí.</t>
  </si>
  <si>
    <t xml:space="preserve">   Súdy v roku 2011 vybavili 548 092 žiadostí o poverenie na vykonanie exekúcie, čo je o 95 426 vybavených žiadostí viac ako v roku 2010. V roku 2011 bolo súdmi vydaných 509 441 poverení na vykonanie exekúcie, čo predstavuje oproti roku 2010  nárast o 71 408 vydaných poverení.</t>
  </si>
  <si>
    <t xml:space="preserve">   Exekútori v Slovenskej republike vybavili v roku 2011 spolu 225 805  exekúcií, čo znamená oproti roku 2010  nárast o 33 103 vybavených exekúcií. Vrátením poverenia po skončení exekučného konania bolo ukončených 166 583 exekúcií, čo je o 21 503 viac ako v roku 2010. Nevybavených exekúcií ku koncu roka 2011 bolo už 2 169 770, čo oproti roku 2010 predstavuje  nárast o ďalších 288 536 nevybavených exekúcií.</t>
  </si>
  <si>
    <r>
      <t xml:space="preserve">    Údaje o vybavovaní agend C a P za rok 2011 </t>
    </r>
    <r>
      <rPr>
        <b/>
        <sz val="10"/>
        <rFont val="Arial"/>
        <family val="2"/>
        <charset val="238"/>
      </rPr>
      <t xml:space="preserve">sa nedajú porovnať </t>
    </r>
    <r>
      <rPr>
        <sz val="10"/>
        <rFont val="Arial"/>
        <family val="2"/>
        <charset val="238"/>
      </rPr>
      <t xml:space="preserve">s údajmi za predchádzajúce roky. Vyhláška Ministerstva spravodlivosti SR č. 148/2011 Z.z. totiž zmenila a doplnila vyhlášku č. 543/2005 Z.z. o Spravovacom a kancelárskom poriadku pre súdy. Účinnosťou od 1. septembra 2011 sa návrhy v pracovnoprávnych a obdobných sporoch sa vykazovali už v samostatnom, novozavedenom registri Cpr a register P - dovtedy len pre opatrovnícke veci a veci starostlivosti o maloletých - sa rozšíril o ďalšie veci podľa zákona č. 36/2005 Z.z. o rodine.     </t>
    </r>
  </si>
  <si>
    <t xml:space="preserve">    V agende S bolo doručených v roku 2011  274 vecí, čo bolo oproti minulému roku o 105 návrhov menej , vybavených v tejto agende bolo 299 vecí, čo predstavuje pokles o 102 vecí oproti roku 2010.</t>
  </si>
  <si>
    <t xml:space="preserve">   Spolu bolo v roku 2011 na okresné súdy v trestnej a občianskoprávnej agende, v ktorých sa sleduje viac ukazovateľov, doručených 289 235 vecí, čo predstavuje pokles  oproti roku 2010  o   5 995  vecí. Okresné súdy oproti roku 2010  vybavili spolu o 12 639 vecí menej.        </t>
  </si>
  <si>
    <t xml:space="preserve">   V agende Cob došlo v roku 2011 na krajské súdy 6 107 vecí, čo je oproti roku 2010 pokles o 90 vecí, vybavených bolo v roku 2011 v tejto agende           5 089 vecí, čo je o 914 vecí menej, ako v roku 2010.</t>
  </si>
  <si>
    <t xml:space="preserve">návrhy v pracovnoprávnych a obdobných sporoch podľa osobitných predpisov </t>
  </si>
  <si>
    <t>PREHĽAD O AGENDÁCH NAJVYŠŠIEHO SÚDU V ROKU 2011</t>
  </si>
  <si>
    <t>Agendy trestnoprávneho kolégia</t>
  </si>
  <si>
    <t>Spolu T</t>
  </si>
  <si>
    <t>prevzaté</t>
  </si>
  <si>
    <t>Agendy občianskoprávneho kolégia</t>
  </si>
  <si>
    <t>Spolu C</t>
  </si>
  <si>
    <t>Agendy obchodnoprávneho kolégia</t>
  </si>
  <si>
    <t>Spolu O</t>
  </si>
  <si>
    <t>Agendy správneho kolégia</t>
  </si>
  <si>
    <t>Spolu S</t>
  </si>
  <si>
    <t>Spolu všetky agendy NS</t>
  </si>
  <si>
    <t>vlastné veci predsedu občianskoprávneho kolégia</t>
  </si>
  <si>
    <t>poznatky z rozhodovacej činnosti vo veciach obchodnoprávnych, zaujatie stanoviska</t>
  </si>
  <si>
    <t xml:space="preserve">spory o príslušnosť v správnych veciach </t>
  </si>
  <si>
    <t xml:space="preserve">odvolania proti ostatným rozhodnutiam krajských súdov </t>
  </si>
  <si>
    <t>rozhodovanie o riadnych opravných prostriedkoch proti I. stupňovým rozhodnutiam všetkých krajských súdov SR a Špeciálneho súdu</t>
  </si>
  <si>
    <t xml:space="preserve"> (resp. Špecializovaného trestného súdu)</t>
  </si>
  <si>
    <t xml:space="preserve">sťažnosti proti rozhodnutiam krajských súdov v prípravnom konaní a po podaní obžaloby sťažnosti proti rozhodnutiam špeciálneho súdu </t>
  </si>
  <si>
    <t xml:space="preserve">v prípravnom konaní a po podaní obžaloby </t>
  </si>
  <si>
    <t xml:space="preserve">rozhodovanie v prípadoch sporov o právomoc medzi súdmi a orgánmi štátnej správy podľa § 8a O.s.p. (vo veciach, ktoré Najvyšiemu súdu SR </t>
  </si>
  <si>
    <t xml:space="preserve">predložil nesúhlasiaci súd) </t>
  </si>
  <si>
    <t xml:space="preserve">všeobecný register obchodnoprávneho kolégia, podania a ostatné písomnosti, ktoré svojim obsahom nepatria do iného registra, vrátane </t>
  </si>
  <si>
    <t xml:space="preserve">podaní nezrozumiteľných </t>
  </si>
  <si>
    <t xml:space="preserve">všeobecný register obchodnoprávneho kolégia, vlastné veci predsedu obchodnoprávneho kolégia, bežná korešpondencia, </t>
  </si>
  <si>
    <t xml:space="preserve">opatrenia, sťažnosti a ďalšie veci, ktoré sa nezapisujú do iného registra  </t>
  </si>
  <si>
    <t xml:space="preserve">   V agende P napadlo  v roku 2011  47 063 vecí, vybavených bolo 39 869 vecí. </t>
  </si>
</sst>
</file>

<file path=xl/styles.xml><?xml version="1.0" encoding="utf-8"?>
<styleSheet xmlns="http://schemas.openxmlformats.org/spreadsheetml/2006/main">
  <fonts count="39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ual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0"/>
      <color indexed="9"/>
      <name val="Arial"/>
      <family val="2"/>
      <charset val="238"/>
    </font>
    <font>
      <sz val="8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Times"/>
      <family val="1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5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8" fillId="0" borderId="1" applyNumberFormat="0" applyFill="0" applyAlignment="0" applyProtection="0"/>
    <xf numFmtId="0" fontId="25" fillId="3" borderId="0" applyNumberFormat="0" applyBorder="0" applyAlignment="0" applyProtection="0"/>
    <xf numFmtId="0" fontId="12" fillId="16" borderId="2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3" fillId="0" borderId="0"/>
    <xf numFmtId="0" fontId="28" fillId="0" borderId="0"/>
    <xf numFmtId="0" fontId="9" fillId="18" borderId="6" applyNumberFormat="0" applyFont="0" applyAlignment="0" applyProtection="0"/>
    <xf numFmtId="0" fontId="17" fillId="0" borderId="7" applyNumberFormat="0" applyFill="0" applyAlignment="0" applyProtection="0"/>
    <xf numFmtId="0" fontId="11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1" fillId="7" borderId="8" applyNumberFormat="0" applyAlignment="0" applyProtection="0"/>
    <xf numFmtId="0" fontId="22" fillId="19" borderId="8" applyNumberFormat="0" applyAlignment="0" applyProtection="0"/>
    <xf numFmtId="0" fontId="23" fillId="19" borderId="9" applyNumberFormat="0" applyAlignment="0" applyProtection="0"/>
    <xf numFmtId="0" fontId="24" fillId="0" borderId="0" applyNumberFormat="0" applyFill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3" borderId="0" applyNumberFormat="0" applyBorder="0" applyAlignment="0" applyProtection="0"/>
    <xf numFmtId="0" fontId="9" fillId="0" borderId="0"/>
  </cellStyleXfs>
  <cellXfs count="227">
    <xf numFmtId="0" fontId="0" fillId="0" borderId="0" xfId="0"/>
    <xf numFmtId="3" fontId="3" fillId="0" borderId="10" xfId="0" applyNumberFormat="1" applyFont="1" applyBorder="1" applyAlignment="1">
      <alignment horizontal="right" vertical="center" wrapText="1" indent="1"/>
    </xf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wrapText="1"/>
    </xf>
    <xf numFmtId="3" fontId="3" fillId="0" borderId="10" xfId="0" applyNumberFormat="1" applyFont="1" applyBorder="1" applyAlignment="1">
      <alignment horizontal="right" vertical="center" wrapText="1" indent="2"/>
    </xf>
    <xf numFmtId="0" fontId="3" fillId="0" borderId="10" xfId="0" applyFont="1" applyBorder="1" applyAlignment="1">
      <alignment horizontal="right" vertical="center" wrapText="1" indent="2"/>
    </xf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 wrapText="1" indent="2"/>
    </xf>
    <xf numFmtId="0" fontId="3" fillId="0" borderId="0" xfId="0" applyFont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3" fontId="2" fillId="0" borderId="0" xfId="0" applyNumberFormat="1" applyFont="1"/>
    <xf numFmtId="0" fontId="2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0" xfId="28"/>
    <xf numFmtId="0" fontId="5" fillId="0" borderId="0" xfId="28" applyFont="1" applyAlignment="1">
      <alignment horizontal="right" vertical="top" wrapText="1"/>
    </xf>
    <xf numFmtId="0" fontId="6" fillId="0" borderId="0" xfId="28" applyFont="1" applyAlignment="1">
      <alignment horizontal="center" vertical="center" wrapText="1"/>
    </xf>
    <xf numFmtId="0" fontId="6" fillId="0" borderId="0" xfId="28" applyFont="1" applyAlignment="1">
      <alignment horizontal="justify" vertical="top" wrapText="1"/>
    </xf>
    <xf numFmtId="0" fontId="3" fillId="0" borderId="0" xfId="28" applyFont="1" applyAlignment="1">
      <alignment horizontal="center" vertical="center" wrapText="1"/>
    </xf>
    <xf numFmtId="0" fontId="6" fillId="0" borderId="0" xfId="28" applyFont="1" applyAlignment="1">
      <alignment vertical="top" wrapText="1"/>
    </xf>
    <xf numFmtId="0" fontId="6" fillId="0" borderId="0" xfId="28" applyFont="1" applyAlignment="1">
      <alignment horizontal="center" vertical="top" wrapText="1"/>
    </xf>
    <xf numFmtId="0" fontId="5" fillId="0" borderId="0" xfId="28" applyFont="1" applyAlignment="1">
      <alignment vertical="top" wrapText="1"/>
    </xf>
    <xf numFmtId="0" fontId="5" fillId="0" borderId="0" xfId="28" applyFont="1" applyAlignment="1">
      <alignment horizontal="center" vertical="center" wrapText="1"/>
    </xf>
    <xf numFmtId="0" fontId="5" fillId="0" borderId="0" xfId="28" applyFont="1" applyFill="1" applyAlignment="1">
      <alignment horizontal="right" vertical="top" wrapText="1"/>
    </xf>
    <xf numFmtId="0" fontId="3" fillId="0" borderId="0" xfId="28" applyFont="1" applyFill="1" applyAlignment="1">
      <alignment horizontal="center" vertical="center" wrapText="1"/>
    </xf>
    <xf numFmtId="0" fontId="6" fillId="0" borderId="0" xfId="28" applyFont="1" applyFill="1" applyAlignment="1">
      <alignment vertical="top" wrapText="1"/>
    </xf>
    <xf numFmtId="49" fontId="6" fillId="0" borderId="0" xfId="28" applyNumberFormat="1" applyFont="1" applyAlignment="1">
      <alignment horizontal="center" vertical="center" wrapText="1"/>
    </xf>
    <xf numFmtId="49" fontId="6" fillId="0" borderId="0" xfId="28" applyNumberFormat="1" applyFont="1" applyAlignment="1">
      <alignment vertical="top" wrapText="1"/>
    </xf>
    <xf numFmtId="0" fontId="6" fillId="0" borderId="0" xfId="28" applyFont="1" applyFill="1" applyAlignment="1">
      <alignment horizontal="center" vertical="center" wrapText="1"/>
    </xf>
    <xf numFmtId="0" fontId="5" fillId="0" borderId="0" xfId="28" applyFont="1" applyAlignment="1">
      <alignment horizontal="right" vertical="center"/>
    </xf>
    <xf numFmtId="0" fontId="3" fillId="0" borderId="0" xfId="28" applyAlignment="1">
      <alignment horizontal="center" vertical="center" wrapText="1"/>
    </xf>
    <xf numFmtId="0" fontId="6" fillId="0" borderId="0" xfId="28" applyFont="1"/>
    <xf numFmtId="3" fontId="3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 wrapText="1" indent="1"/>
    </xf>
    <xf numFmtId="3" fontId="3" fillId="0" borderId="10" xfId="0" applyNumberFormat="1" applyFont="1" applyFill="1" applyBorder="1" applyAlignment="1">
      <alignment horizontal="right" vertical="center" wrapText="1" indent="1"/>
    </xf>
    <xf numFmtId="0" fontId="26" fillId="0" borderId="0" xfId="0" applyFont="1" applyFill="1" applyAlignment="1">
      <alignment vertical="center"/>
    </xf>
    <xf numFmtId="3" fontId="3" fillId="0" borderId="11" xfId="0" applyNumberFormat="1" applyFont="1" applyBorder="1" applyAlignment="1">
      <alignment horizontal="right" vertical="center" wrapText="1" indent="1"/>
    </xf>
    <xf numFmtId="3" fontId="3" fillId="0" borderId="12" xfId="0" applyNumberFormat="1" applyFont="1" applyBorder="1" applyAlignment="1">
      <alignment horizontal="right" vertical="center" wrapText="1" indent="1"/>
    </xf>
    <xf numFmtId="3" fontId="3" fillId="0" borderId="13" xfId="0" applyNumberFormat="1" applyFont="1" applyBorder="1" applyAlignment="1">
      <alignment horizontal="right" vertical="center" wrapText="1" indent="1"/>
    </xf>
    <xf numFmtId="0" fontId="3" fillId="0" borderId="14" xfId="0" applyFont="1" applyFill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right" vertical="center" wrapText="1" indent="1"/>
    </xf>
    <xf numFmtId="3" fontId="3" fillId="0" borderId="16" xfId="0" applyNumberFormat="1" applyFont="1" applyBorder="1" applyAlignment="1">
      <alignment horizontal="right" vertical="center" wrapText="1" indent="1"/>
    </xf>
    <xf numFmtId="3" fontId="2" fillId="0" borderId="17" xfId="0" applyNumberFormat="1" applyFont="1" applyBorder="1" applyAlignment="1">
      <alignment horizontal="right" vertical="center" wrapText="1" indent="1"/>
    </xf>
    <xf numFmtId="3" fontId="2" fillId="0" borderId="18" xfId="0" applyNumberFormat="1" applyFont="1" applyBorder="1" applyAlignment="1">
      <alignment horizontal="right" vertical="center" wrapText="1" indent="1"/>
    </xf>
    <xf numFmtId="0" fontId="3" fillId="0" borderId="19" xfId="0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right" vertical="center" wrapText="1" indent="1"/>
    </xf>
    <xf numFmtId="3" fontId="3" fillId="0" borderId="21" xfId="0" applyNumberFormat="1" applyFont="1" applyBorder="1" applyAlignment="1">
      <alignment horizontal="right" vertical="center" wrapText="1" indent="1"/>
    </xf>
    <xf numFmtId="3" fontId="3" fillId="0" borderId="22" xfId="0" applyNumberFormat="1" applyFont="1" applyBorder="1" applyAlignment="1">
      <alignment horizontal="right" vertical="center" wrapText="1" indent="1"/>
    </xf>
    <xf numFmtId="3" fontId="2" fillId="0" borderId="23" xfId="0" applyNumberFormat="1" applyFont="1" applyBorder="1" applyAlignment="1">
      <alignment horizontal="right" vertical="center" wrapText="1" inden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3" fontId="3" fillId="0" borderId="28" xfId="0" applyNumberFormat="1" applyFont="1" applyBorder="1" applyAlignment="1">
      <alignment horizontal="right" vertical="center" wrapText="1" indent="2"/>
    </xf>
    <xf numFmtId="3" fontId="2" fillId="0" borderId="25" xfId="0" applyNumberFormat="1" applyFont="1" applyBorder="1" applyAlignment="1">
      <alignment horizontal="right" vertical="center" wrapText="1" indent="2"/>
    </xf>
    <xf numFmtId="0" fontId="3" fillId="0" borderId="20" xfId="0" applyFont="1" applyFill="1" applyBorder="1" applyAlignment="1">
      <alignment horizontal="left" vertical="center" wrapText="1"/>
    </xf>
    <xf numFmtId="3" fontId="0" fillId="0" borderId="12" xfId="0" applyNumberFormat="1" applyBorder="1" applyAlignment="1">
      <alignment horizontal="right" vertical="center" wrapText="1" indent="2"/>
    </xf>
    <xf numFmtId="3" fontId="3" fillId="0" borderId="12" xfId="0" applyNumberFormat="1" applyFont="1" applyBorder="1" applyAlignment="1">
      <alignment horizontal="right" vertical="center" wrapText="1" indent="2"/>
    </xf>
    <xf numFmtId="0" fontId="3" fillId="0" borderId="12" xfId="0" applyFont="1" applyBorder="1" applyAlignment="1">
      <alignment horizontal="right" vertical="center" wrapText="1" indent="2"/>
    </xf>
    <xf numFmtId="3" fontId="3" fillId="0" borderId="29" xfId="0" applyNumberFormat="1" applyFont="1" applyBorder="1" applyAlignment="1">
      <alignment horizontal="right" vertical="center" wrapText="1" indent="2"/>
    </xf>
    <xf numFmtId="3" fontId="2" fillId="0" borderId="24" xfId="0" applyNumberFormat="1" applyFont="1" applyBorder="1" applyAlignment="1">
      <alignment horizontal="right" vertical="center" wrapText="1" indent="2"/>
    </xf>
    <xf numFmtId="0" fontId="2" fillId="0" borderId="2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3" fontId="3" fillId="0" borderId="15" xfId="0" applyNumberFormat="1" applyFont="1" applyBorder="1" applyAlignment="1">
      <alignment horizontal="right" vertical="center" wrapText="1" indent="2"/>
    </xf>
    <xf numFmtId="0" fontId="3" fillId="0" borderId="15" xfId="0" applyFont="1" applyBorder="1" applyAlignment="1">
      <alignment horizontal="right" vertical="center" wrapText="1" indent="2"/>
    </xf>
    <xf numFmtId="3" fontId="3" fillId="0" borderId="31" xfId="0" applyNumberFormat="1" applyFont="1" applyBorder="1" applyAlignment="1">
      <alignment horizontal="right" vertical="center" wrapText="1" indent="2"/>
    </xf>
    <xf numFmtId="3" fontId="2" fillId="0" borderId="26" xfId="0" applyNumberFormat="1" applyFont="1" applyBorder="1" applyAlignment="1">
      <alignment horizontal="right" vertical="center" wrapText="1" indent="2"/>
    </xf>
    <xf numFmtId="0" fontId="2" fillId="0" borderId="23" xfId="0" applyFont="1" applyFill="1" applyBorder="1" applyAlignment="1">
      <alignment horizontal="left" vertical="center" wrapText="1"/>
    </xf>
    <xf numFmtId="3" fontId="2" fillId="0" borderId="17" xfId="0" applyNumberFormat="1" applyFont="1" applyBorder="1" applyAlignment="1">
      <alignment horizontal="right" vertical="center" wrapText="1" indent="2"/>
    </xf>
    <xf numFmtId="3" fontId="2" fillId="0" borderId="30" xfId="0" applyNumberFormat="1" applyFont="1" applyBorder="1" applyAlignment="1">
      <alignment horizontal="right" vertical="center" wrapText="1" indent="2"/>
    </xf>
    <xf numFmtId="3" fontId="2" fillId="0" borderId="27" xfId="0" applyNumberFormat="1" applyFont="1" applyBorder="1" applyAlignment="1">
      <alignment horizontal="right" vertical="center" wrapText="1" indent="2"/>
    </xf>
    <xf numFmtId="0" fontId="3" fillId="0" borderId="0" xfId="0" applyFont="1" applyAlignment="1">
      <alignment horizontal="center"/>
    </xf>
    <xf numFmtId="3" fontId="2" fillId="0" borderId="10" xfId="0" applyNumberFormat="1" applyFont="1" applyFill="1" applyBorder="1" applyAlignment="1">
      <alignment horizontal="right" vertical="center" wrapText="1" indent="1"/>
    </xf>
    <xf numFmtId="0" fontId="3" fillId="0" borderId="10" xfId="0" applyFont="1" applyFill="1" applyBorder="1" applyAlignment="1">
      <alignment horizontal="right" vertical="center" wrapText="1" indent="1"/>
    </xf>
    <xf numFmtId="3" fontId="2" fillId="0" borderId="11" xfId="0" applyNumberFormat="1" applyFont="1" applyFill="1" applyBorder="1" applyAlignment="1">
      <alignment horizontal="right" vertical="center" wrapText="1" indent="1"/>
    </xf>
    <xf numFmtId="3" fontId="2" fillId="0" borderId="14" xfId="0" applyNumberFormat="1" applyFont="1" applyFill="1" applyBorder="1" applyAlignment="1">
      <alignment horizontal="right" vertical="center" wrapText="1" indent="1"/>
    </xf>
    <xf numFmtId="3" fontId="2" fillId="0" borderId="35" xfId="0" applyNumberFormat="1" applyFont="1" applyFill="1" applyBorder="1" applyAlignment="1">
      <alignment horizontal="right" vertical="center" wrapText="1" indent="1"/>
    </xf>
    <xf numFmtId="3" fontId="3" fillId="0" borderId="12" xfId="0" applyNumberFormat="1" applyFont="1" applyFill="1" applyBorder="1" applyAlignment="1">
      <alignment horizontal="right" vertical="center" wrapText="1" indent="1"/>
    </xf>
    <xf numFmtId="3" fontId="2" fillId="0" borderId="13" xfId="0" applyNumberFormat="1" applyFont="1" applyFill="1" applyBorder="1" applyAlignment="1">
      <alignment horizontal="right" vertical="center" wrapText="1" inden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right" vertical="center" wrapText="1" indent="1"/>
    </xf>
    <xf numFmtId="3" fontId="2" fillId="0" borderId="16" xfId="0" applyNumberFormat="1" applyFont="1" applyFill="1" applyBorder="1" applyAlignment="1">
      <alignment horizontal="right" vertical="center" wrapText="1" indent="1"/>
    </xf>
    <xf numFmtId="3" fontId="2" fillId="0" borderId="33" xfId="0" applyNumberFormat="1" applyFont="1" applyFill="1" applyBorder="1" applyAlignment="1">
      <alignment horizontal="right" vertical="center" wrapText="1" indent="1"/>
    </xf>
    <xf numFmtId="3" fontId="2" fillId="0" borderId="34" xfId="0" applyNumberFormat="1" applyFont="1" applyFill="1" applyBorder="1" applyAlignment="1">
      <alignment horizontal="right" vertical="center" wrapText="1" indent="1"/>
    </xf>
    <xf numFmtId="3" fontId="3" fillId="0" borderId="20" xfId="0" applyNumberFormat="1" applyFont="1" applyFill="1" applyBorder="1" applyAlignment="1">
      <alignment horizontal="right" vertical="center" wrapText="1" indent="1"/>
    </xf>
    <xf numFmtId="3" fontId="3" fillId="0" borderId="21" xfId="0" applyNumberFormat="1" applyFont="1" applyFill="1" applyBorder="1" applyAlignment="1">
      <alignment horizontal="right" vertical="center" wrapText="1" indent="1"/>
    </xf>
    <xf numFmtId="0" fontId="3" fillId="0" borderId="21" xfId="0" applyFont="1" applyFill="1" applyBorder="1" applyAlignment="1">
      <alignment horizontal="right" vertical="center" wrapText="1" indent="1"/>
    </xf>
    <xf numFmtId="3" fontId="3" fillId="0" borderId="22" xfId="0" applyNumberFormat="1" applyFont="1" applyFill="1" applyBorder="1" applyAlignment="1">
      <alignment horizontal="right" vertical="center" wrapText="1" indent="1"/>
    </xf>
    <xf numFmtId="3" fontId="2" fillId="0" borderId="32" xfId="0" applyNumberFormat="1" applyFont="1" applyFill="1" applyBorder="1" applyAlignment="1">
      <alignment horizontal="right" vertical="center" wrapText="1" indent="1"/>
    </xf>
    <xf numFmtId="3" fontId="2" fillId="0" borderId="21" xfId="0" applyNumberFormat="1" applyFont="1" applyFill="1" applyBorder="1" applyAlignment="1">
      <alignment horizontal="right" vertical="center" wrapText="1" indent="1"/>
    </xf>
    <xf numFmtId="3" fontId="2" fillId="0" borderId="19" xfId="0" applyNumberFormat="1" applyFont="1" applyFill="1" applyBorder="1" applyAlignment="1">
      <alignment horizontal="right" vertical="center" wrapText="1" inden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3" fontId="2" fillId="0" borderId="23" xfId="0" applyNumberFormat="1" applyFont="1" applyFill="1" applyBorder="1" applyAlignment="1">
      <alignment horizontal="right" vertical="center" wrapText="1" indent="1"/>
    </xf>
    <xf numFmtId="3" fontId="2" fillId="0" borderId="17" xfId="0" applyNumberFormat="1" applyFont="1" applyFill="1" applyBorder="1" applyAlignment="1">
      <alignment horizontal="right" vertical="center" wrapText="1" indent="1"/>
    </xf>
    <xf numFmtId="3" fontId="2" fillId="0" borderId="18" xfId="0" applyNumberFormat="1" applyFont="1" applyFill="1" applyBorder="1" applyAlignment="1">
      <alignment horizontal="right" vertical="center" wrapText="1" indent="1"/>
    </xf>
    <xf numFmtId="3" fontId="3" fillId="0" borderId="28" xfId="0" applyNumberFormat="1" applyFont="1" applyFill="1" applyBorder="1" applyAlignment="1">
      <alignment horizontal="right" vertical="center" wrapText="1" indent="2"/>
    </xf>
    <xf numFmtId="3" fontId="3" fillId="0" borderId="31" xfId="0" applyNumberFormat="1" applyFont="1" applyFill="1" applyBorder="1" applyAlignment="1">
      <alignment horizontal="right" vertical="center" wrapText="1" indent="2"/>
    </xf>
    <xf numFmtId="3" fontId="2" fillId="0" borderId="45" xfId="0" applyNumberFormat="1" applyFont="1" applyFill="1" applyBorder="1" applyAlignment="1">
      <alignment horizontal="right" vertical="center" wrapText="1" indent="2"/>
    </xf>
    <xf numFmtId="3" fontId="2" fillId="0" borderId="28" xfId="0" applyNumberFormat="1" applyFont="1" applyFill="1" applyBorder="1" applyAlignment="1">
      <alignment horizontal="right" vertical="center" wrapText="1" indent="2"/>
    </xf>
    <xf numFmtId="3" fontId="2" fillId="0" borderId="46" xfId="0" applyNumberFormat="1" applyFont="1" applyFill="1" applyBorder="1" applyAlignment="1">
      <alignment horizontal="right" vertical="center" wrapText="1" indent="2"/>
    </xf>
    <xf numFmtId="3" fontId="2" fillId="0" borderId="24" xfId="0" applyNumberFormat="1" applyFont="1" applyFill="1" applyBorder="1" applyAlignment="1">
      <alignment horizontal="right" vertical="center" wrapText="1" indent="1"/>
    </xf>
    <xf numFmtId="3" fontId="2" fillId="0" borderId="25" xfId="0" applyNumberFormat="1" applyFont="1" applyFill="1" applyBorder="1" applyAlignment="1">
      <alignment horizontal="right" vertical="center" wrapText="1" indent="1"/>
    </xf>
    <xf numFmtId="3" fontId="2" fillId="0" borderId="26" xfId="0" applyNumberFormat="1" applyFont="1" applyFill="1" applyBorder="1" applyAlignment="1">
      <alignment horizontal="right" vertical="center" wrapText="1" indent="1"/>
    </xf>
    <xf numFmtId="3" fontId="2" fillId="0" borderId="36" xfId="0" applyNumberFormat="1" applyFont="1" applyFill="1" applyBorder="1" applyAlignment="1">
      <alignment horizontal="right" vertical="center" wrapText="1" indent="1"/>
    </xf>
    <xf numFmtId="3" fontId="2" fillId="0" borderId="37" xfId="0" applyNumberFormat="1" applyFont="1" applyFill="1" applyBorder="1" applyAlignment="1">
      <alignment horizontal="right" vertical="center" wrapText="1" indent="1"/>
    </xf>
    <xf numFmtId="0" fontId="30" fillId="0" borderId="0" xfId="29" applyFont="1" applyAlignment="1">
      <alignment vertical="center"/>
    </xf>
    <xf numFmtId="0" fontId="28" fillId="0" borderId="0" xfId="29" applyAlignment="1">
      <alignment vertical="center"/>
    </xf>
    <xf numFmtId="0" fontId="28" fillId="0" borderId="0" xfId="29"/>
    <xf numFmtId="0" fontId="32" fillId="0" borderId="0" xfId="29" applyFont="1"/>
    <xf numFmtId="0" fontId="33" fillId="0" borderId="0" xfId="29" applyFont="1" applyAlignment="1">
      <alignment vertical="center"/>
    </xf>
    <xf numFmtId="0" fontId="29" fillId="0" borderId="43" xfId="29" applyFont="1" applyBorder="1" applyAlignment="1">
      <alignment horizontal="center" vertical="center"/>
    </xf>
    <xf numFmtId="0" fontId="29" fillId="0" borderId="14" xfId="29" applyFont="1" applyBorder="1" applyAlignment="1">
      <alignment horizontal="center" vertical="center"/>
    </xf>
    <xf numFmtId="0" fontId="31" fillId="0" borderId="14" xfId="29" applyFont="1" applyBorder="1" applyAlignment="1">
      <alignment horizontal="center" vertical="center"/>
    </xf>
    <xf numFmtId="0" fontId="31" fillId="0" borderId="36" xfId="29" applyFont="1" applyBorder="1" applyAlignment="1">
      <alignment vertical="center"/>
    </xf>
    <xf numFmtId="0" fontId="30" fillId="0" borderId="38" xfId="29" applyFont="1" applyBorder="1" applyAlignment="1">
      <alignment horizontal="center" vertical="center"/>
    </xf>
    <xf numFmtId="0" fontId="30" fillId="0" borderId="33" xfId="29" applyFont="1" applyBorder="1" applyAlignment="1">
      <alignment horizontal="center" vertical="center"/>
    </xf>
    <xf numFmtId="0" fontId="30" fillId="0" borderId="36" xfId="29" applyFont="1" applyBorder="1" applyAlignment="1">
      <alignment horizontal="center" vertical="center"/>
    </xf>
    <xf numFmtId="0" fontId="31" fillId="0" borderId="25" xfId="29" applyFont="1" applyBorder="1" applyAlignment="1">
      <alignment vertical="center"/>
    </xf>
    <xf numFmtId="0" fontId="30" fillId="0" borderId="39" xfId="29" applyFont="1" applyBorder="1" applyAlignment="1">
      <alignment horizontal="center" vertical="center"/>
    </xf>
    <xf numFmtId="0" fontId="30" fillId="0" borderId="10" xfId="29" applyFont="1" applyBorder="1" applyAlignment="1">
      <alignment horizontal="center" vertical="center"/>
    </xf>
    <xf numFmtId="3" fontId="30" fillId="0" borderId="25" xfId="29" applyNumberFormat="1" applyFont="1" applyBorder="1" applyAlignment="1">
      <alignment horizontal="center" vertical="center"/>
    </xf>
    <xf numFmtId="0" fontId="31" fillId="0" borderId="37" xfId="29" applyFont="1" applyBorder="1" applyAlignment="1">
      <alignment vertical="center"/>
    </xf>
    <xf numFmtId="0" fontId="30" fillId="0" borderId="43" xfId="29" applyFont="1" applyBorder="1" applyAlignment="1">
      <alignment horizontal="center" vertical="center"/>
    </xf>
    <xf numFmtId="0" fontId="30" fillId="0" borderId="14" xfId="29" applyFont="1" applyBorder="1" applyAlignment="1">
      <alignment horizontal="center" vertical="center"/>
    </xf>
    <xf numFmtId="0" fontId="30" fillId="0" borderId="37" xfId="29" applyFont="1" applyBorder="1" applyAlignment="1">
      <alignment horizontal="center" vertical="center"/>
    </xf>
    <xf numFmtId="0" fontId="30" fillId="0" borderId="0" xfId="29" applyFont="1" applyBorder="1" applyAlignment="1">
      <alignment horizontal="center" vertical="center"/>
    </xf>
    <xf numFmtId="0" fontId="31" fillId="0" borderId="43" xfId="29" applyFont="1" applyBorder="1" applyAlignment="1">
      <alignment horizontal="center" vertical="center"/>
    </xf>
    <xf numFmtId="0" fontId="31" fillId="0" borderId="35" xfId="29" applyFont="1" applyBorder="1" applyAlignment="1">
      <alignment horizontal="center" vertical="center"/>
    </xf>
    <xf numFmtId="3" fontId="30" fillId="0" borderId="38" xfId="29" applyNumberFormat="1" applyFont="1" applyBorder="1" applyAlignment="1">
      <alignment horizontal="center" vertical="center"/>
    </xf>
    <xf numFmtId="3" fontId="30" fillId="0" borderId="33" xfId="29" applyNumberFormat="1" applyFont="1" applyBorder="1" applyAlignment="1">
      <alignment horizontal="center" vertical="center"/>
    </xf>
    <xf numFmtId="3" fontId="30" fillId="0" borderId="34" xfId="29" applyNumberFormat="1" applyFont="1" applyBorder="1" applyAlignment="1">
      <alignment horizontal="center" vertical="center"/>
    </xf>
    <xf numFmtId="0" fontId="32" fillId="0" borderId="0" xfId="29" applyFont="1" applyAlignment="1">
      <alignment vertical="center"/>
    </xf>
    <xf numFmtId="3" fontId="30" fillId="0" borderId="39" xfId="29" applyNumberFormat="1" applyFont="1" applyBorder="1" applyAlignment="1">
      <alignment horizontal="center" vertical="center"/>
    </xf>
    <xf numFmtId="3" fontId="30" fillId="0" borderId="10" xfId="29" applyNumberFormat="1" applyFont="1" applyBorder="1" applyAlignment="1">
      <alignment horizontal="center" vertical="center"/>
    </xf>
    <xf numFmtId="3" fontId="30" fillId="0" borderId="11" xfId="29" applyNumberFormat="1" applyFont="1" applyBorder="1" applyAlignment="1">
      <alignment horizontal="center" vertical="center"/>
    </xf>
    <xf numFmtId="3" fontId="30" fillId="0" borderId="43" xfId="29" applyNumberFormat="1" applyFont="1" applyBorder="1" applyAlignment="1">
      <alignment horizontal="center" vertical="center"/>
    </xf>
    <xf numFmtId="3" fontId="30" fillId="0" borderId="14" xfId="29" applyNumberFormat="1" applyFont="1" applyBorder="1" applyAlignment="1">
      <alignment horizontal="center" vertical="center"/>
    </xf>
    <xf numFmtId="3" fontId="30" fillId="0" borderId="35" xfId="29" applyNumberFormat="1" applyFont="1" applyBorder="1" applyAlignment="1">
      <alignment horizontal="center" vertical="center"/>
    </xf>
    <xf numFmtId="0" fontId="31" fillId="0" borderId="52" xfId="29" applyFont="1" applyBorder="1" applyAlignment="1">
      <alignment vertical="center"/>
    </xf>
    <xf numFmtId="3" fontId="30" fillId="0" borderId="36" xfId="29" applyNumberFormat="1" applyFont="1" applyBorder="1" applyAlignment="1">
      <alignment horizontal="center" vertical="center"/>
    </xf>
    <xf numFmtId="0" fontId="31" fillId="0" borderId="53" xfId="29" applyFont="1" applyBorder="1" applyAlignment="1">
      <alignment vertical="center"/>
    </xf>
    <xf numFmtId="0" fontId="31" fillId="0" borderId="54" xfId="29" applyFont="1" applyBorder="1" applyAlignment="1">
      <alignment vertical="center"/>
    </xf>
    <xf numFmtId="3" fontId="30" fillId="0" borderId="37" xfId="29" applyNumberFormat="1" applyFont="1" applyBorder="1" applyAlignment="1">
      <alignment horizontal="center" vertical="center"/>
    </xf>
    <xf numFmtId="0" fontId="34" fillId="0" borderId="0" xfId="29" applyFont="1" applyAlignment="1">
      <alignment vertical="center"/>
    </xf>
    <xf numFmtId="0" fontId="31" fillId="0" borderId="55" xfId="29" applyFont="1" applyBorder="1" applyAlignment="1">
      <alignment vertical="center"/>
    </xf>
    <xf numFmtId="0" fontId="35" fillId="0" borderId="0" xfId="0" applyFont="1" applyBorder="1" applyAlignment="1">
      <alignment horizontal="center"/>
    </xf>
    <xf numFmtId="0" fontId="36" fillId="0" borderId="0" xfId="0" applyFont="1" applyBorder="1"/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" fillId="0" borderId="0" xfId="28" applyFont="1"/>
    <xf numFmtId="0" fontId="37" fillId="0" borderId="0" xfId="0" applyFont="1" applyBorder="1" applyAlignment="1">
      <alignment horizontal="right"/>
    </xf>
    <xf numFmtId="0" fontId="37" fillId="0" borderId="0" xfId="0" applyFont="1" applyBorder="1" applyAlignment="1">
      <alignment horizontal="right" vertical="center"/>
    </xf>
    <xf numFmtId="0" fontId="38" fillId="0" borderId="0" xfId="0" applyFont="1"/>
    <xf numFmtId="0" fontId="37" fillId="0" borderId="0" xfId="0" applyFont="1" applyAlignment="1">
      <alignment horizontal="right"/>
    </xf>
    <xf numFmtId="0" fontId="7" fillId="0" borderId="0" xfId="28" applyFont="1" applyFill="1" applyBorder="1" applyAlignment="1">
      <alignment horizontal="left" vertical="center" wrapText="1"/>
    </xf>
    <xf numFmtId="0" fontId="5" fillId="0" borderId="0" xfId="28" applyFont="1" applyFill="1" applyAlignment="1">
      <alignment horizontal="left" vertical="top" wrapText="1"/>
    </xf>
    <xf numFmtId="0" fontId="5" fillId="0" borderId="0" xfId="28" applyFont="1" applyAlignment="1">
      <alignment horizontal="justify" vertical="top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/>
    <xf numFmtId="0" fontId="3" fillId="0" borderId="0" xfId="0" applyFont="1" applyAlignment="1">
      <alignment horizontal="center"/>
    </xf>
    <xf numFmtId="0" fontId="3" fillId="0" borderId="39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1" fillId="0" borderId="47" xfId="29" applyFont="1" applyBorder="1" applyAlignment="1">
      <alignment horizontal="center" vertical="center" wrapText="1"/>
    </xf>
    <xf numFmtId="0" fontId="31" fillId="0" borderId="51" xfId="29" applyFont="1" applyBorder="1" applyAlignment="1">
      <alignment horizontal="center" vertical="center" wrapText="1"/>
    </xf>
    <xf numFmtId="0" fontId="29" fillId="0" borderId="0" xfId="29" applyFont="1" applyAlignment="1">
      <alignment horizontal="center" vertical="center"/>
    </xf>
    <xf numFmtId="0" fontId="31" fillId="0" borderId="47" xfId="29" applyFont="1" applyBorder="1" applyAlignment="1">
      <alignment horizontal="center" vertical="center"/>
    </xf>
    <xf numFmtId="0" fontId="31" fillId="0" borderId="51" xfId="29" applyFont="1" applyBorder="1" applyAlignment="1">
      <alignment horizontal="center" vertical="center"/>
    </xf>
    <xf numFmtId="0" fontId="31" fillId="0" borderId="48" xfId="29" applyFont="1" applyBorder="1" applyAlignment="1">
      <alignment horizontal="center" vertical="center"/>
    </xf>
    <xf numFmtId="0" fontId="31" fillId="0" borderId="49" xfId="29" applyFont="1" applyBorder="1" applyAlignment="1">
      <alignment horizontal="center" vertical="center"/>
    </xf>
    <xf numFmtId="0" fontId="31" fillId="0" borderId="50" xfId="29" applyFont="1" applyBorder="1" applyAlignment="1">
      <alignment horizontal="center" vertical="center"/>
    </xf>
    <xf numFmtId="0" fontId="30" fillId="0" borderId="51" xfId="29" applyFont="1" applyBorder="1" applyAlignment="1">
      <alignment horizontal="center" vertical="center" wrapText="1"/>
    </xf>
    <xf numFmtId="0" fontId="30" fillId="0" borderId="51" xfId="29" applyFont="1" applyBorder="1" applyAlignment="1">
      <alignment vertical="center"/>
    </xf>
    <xf numFmtId="0" fontId="31" fillId="0" borderId="36" xfId="29" applyFont="1" applyBorder="1" applyAlignment="1">
      <alignment horizontal="center" vertical="center"/>
    </xf>
    <xf numFmtId="0" fontId="31" fillId="0" borderId="37" xfId="29" applyFont="1" applyBorder="1" applyAlignment="1">
      <alignment horizontal="center" vertical="center"/>
    </xf>
    <xf numFmtId="0" fontId="31" fillId="0" borderId="38" xfId="29" applyFont="1" applyBorder="1" applyAlignment="1">
      <alignment horizontal="center" vertical="center"/>
    </xf>
    <xf numFmtId="0" fontId="31" fillId="0" borderId="33" xfId="29" applyFont="1" applyBorder="1" applyAlignment="1">
      <alignment horizontal="center" vertical="center"/>
    </xf>
    <xf numFmtId="0" fontId="31" fillId="0" borderId="34" xfId="29" applyFont="1" applyBorder="1" applyAlignment="1">
      <alignment horizontal="center" vertical="center"/>
    </xf>
    <xf numFmtId="0" fontId="31" fillId="0" borderId="44" xfId="29" applyFont="1" applyBorder="1" applyAlignment="1">
      <alignment horizontal="center" vertical="center"/>
    </xf>
    <xf numFmtId="0" fontId="31" fillId="0" borderId="17" xfId="29" applyFont="1" applyBorder="1" applyAlignment="1">
      <alignment horizontal="center" vertical="center"/>
    </xf>
    <xf numFmtId="0" fontId="31" fillId="0" borderId="18" xfId="29" applyFont="1" applyBorder="1" applyAlignment="1">
      <alignment horizontal="center" vertical="center"/>
    </xf>
    <xf numFmtId="3" fontId="31" fillId="0" borderId="39" xfId="29" applyNumberFormat="1" applyFont="1" applyBorder="1" applyAlignment="1">
      <alignment horizontal="center" vertical="center"/>
    </xf>
    <xf numFmtId="3" fontId="31" fillId="0" borderId="10" xfId="29" applyNumberFormat="1" applyFont="1" applyBorder="1" applyAlignment="1">
      <alignment horizontal="center" vertical="center"/>
    </xf>
    <xf numFmtId="3" fontId="31" fillId="0" borderId="11" xfId="29" applyNumberFormat="1" applyFont="1" applyBorder="1" applyAlignment="1">
      <alignment horizontal="center" vertical="center"/>
    </xf>
    <xf numFmtId="3" fontId="31" fillId="0" borderId="43" xfId="29" applyNumberFormat="1" applyFont="1" applyBorder="1" applyAlignment="1">
      <alignment horizontal="center" vertical="center"/>
    </xf>
    <xf numFmtId="3" fontId="31" fillId="0" borderId="14" xfId="29" applyNumberFormat="1" applyFont="1" applyBorder="1" applyAlignment="1">
      <alignment horizontal="center" vertical="center"/>
    </xf>
    <xf numFmtId="3" fontId="31" fillId="0" borderId="35" xfId="29" applyNumberFormat="1" applyFont="1" applyBorder="1" applyAlignment="1">
      <alignment horizontal="center" vertical="center"/>
    </xf>
  </cellXfs>
  <cellStyles count="45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32" builtinId="26" customBuiltin="1"/>
    <cellStyle name="Kontrolná bun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eutrálna" xfId="27" builtinId="28" customBuiltin="1"/>
    <cellStyle name="normálne" xfId="0" builtinId="0"/>
    <cellStyle name="normálne 2" xfId="28"/>
    <cellStyle name="normálne 3" xfId="29"/>
    <cellStyle name="normální_Kopie - Agendy NS SR 2009" xfId="44"/>
    <cellStyle name="Poznámka" xfId="30" builtinId="10" customBuiltin="1"/>
    <cellStyle name="Prepojená bunka" xfId="31" builtinId="24" customBuiltin="1"/>
    <cellStyle name="Spolu" xfId="19" builtinId="25" customBuiltin="1"/>
    <cellStyle name="Text upozornenia" xfId="33" builtinId="11" customBuiltin="1"/>
    <cellStyle name="Titul" xfId="26" builtinId="15" customBuiltin="1"/>
    <cellStyle name="Vstup" xfId="34" builtinId="20" customBuiltin="1"/>
    <cellStyle name="Výpočet" xfId="35" builtinId="22" customBuiltin="1"/>
    <cellStyle name="Výstup" xfId="36" builtinId="21" customBuiltin="1"/>
    <cellStyle name="Vysvetľujúci text" xfId="37" builtinId="53" customBuiltin="1"/>
    <cellStyle name="Zlá" xfId="20" builtinId="27" customBuiltin="1"/>
    <cellStyle name="Zvýraznenie1" xfId="38" builtinId="29" customBuiltin="1"/>
    <cellStyle name="Zvýraznenie2" xfId="39" builtinId="33" customBuiltin="1"/>
    <cellStyle name="Zvýraznenie3" xfId="40" builtinId="37" customBuiltin="1"/>
    <cellStyle name="Zvýraznenie4" xfId="41" builtinId="41" customBuiltin="1"/>
    <cellStyle name="Zvýraznenie5" xfId="42" builtinId="45" customBuiltin="1"/>
    <cellStyle name="Zvýraznenie6" xfId="43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9"/>
  <sheetViews>
    <sheetView zoomScaleNormal="100" zoomScaleSheetLayoutView="100" workbookViewId="0">
      <selection activeCell="AD32" sqref="AD32"/>
    </sheetView>
  </sheetViews>
  <sheetFormatPr defaultRowHeight="12.75"/>
  <cols>
    <col min="1" max="1" width="123.85546875" style="18" customWidth="1"/>
    <col min="2" max="16384" width="9.140625" style="18"/>
  </cols>
  <sheetData>
    <row r="1" spans="1:1">
      <c r="A1" s="17" t="s">
        <v>57</v>
      </c>
    </row>
    <row r="2" spans="1:1" ht="8.1" customHeight="1">
      <c r="A2" s="19"/>
    </row>
    <row r="3" spans="1:1" ht="25.5">
      <c r="A3" s="19" t="s">
        <v>208</v>
      </c>
    </row>
    <row r="4" spans="1:1" ht="3.95" customHeight="1">
      <c r="A4" s="19"/>
    </row>
    <row r="5" spans="1:1">
      <c r="A5" s="19" t="s">
        <v>209</v>
      </c>
    </row>
    <row r="6" spans="1:1" ht="4.5" customHeight="1">
      <c r="A6" s="19"/>
    </row>
    <row r="7" spans="1:1" ht="13.5" customHeight="1">
      <c r="A7" s="19" t="s">
        <v>250</v>
      </c>
    </row>
    <row r="8" spans="1:1" ht="5.25" customHeight="1">
      <c r="A8" s="19"/>
    </row>
    <row r="9" spans="1:1" ht="53.25" customHeight="1">
      <c r="A9" s="19" t="s">
        <v>220</v>
      </c>
    </row>
    <row r="10" spans="1:1" ht="3.95" customHeight="1">
      <c r="A10" s="19"/>
    </row>
    <row r="11" spans="1:1" ht="25.5">
      <c r="A11" s="19" t="s">
        <v>210</v>
      </c>
    </row>
    <row r="12" spans="1:1" ht="3.95" customHeight="1">
      <c r="A12" s="19"/>
    </row>
    <row r="13" spans="1:1" ht="25.5">
      <c r="A13" s="19" t="s">
        <v>221</v>
      </c>
    </row>
    <row r="14" spans="1:1" ht="3.95" customHeight="1">
      <c r="A14" s="19"/>
    </row>
    <row r="15" spans="1:1" ht="3.95" customHeight="1">
      <c r="A15" s="19"/>
    </row>
    <row r="16" spans="1:1" ht="25.5">
      <c r="A16" s="19" t="s">
        <v>211</v>
      </c>
    </row>
    <row r="17" spans="1:1" ht="3.95" customHeight="1">
      <c r="A17" s="19"/>
    </row>
    <row r="18" spans="1:1" ht="25.5">
      <c r="A18" s="19" t="s">
        <v>222</v>
      </c>
    </row>
    <row r="19" spans="1:1" ht="20.100000000000001" customHeight="1">
      <c r="A19" s="19"/>
    </row>
    <row r="20" spans="1:1">
      <c r="A20" s="17" t="s">
        <v>58</v>
      </c>
    </row>
    <row r="21" spans="1:1" ht="8.1" customHeight="1">
      <c r="A21" s="19"/>
    </row>
    <row r="22" spans="1:1" ht="25.5">
      <c r="A22" s="19" t="s">
        <v>212</v>
      </c>
    </row>
    <row r="23" spans="1:1" ht="3.95" customHeight="1">
      <c r="A23" s="19"/>
    </row>
    <row r="24" spans="1:1" ht="25.5">
      <c r="A24" s="19" t="s">
        <v>213</v>
      </c>
    </row>
    <row r="25" spans="1:1" ht="3.95" customHeight="1">
      <c r="A25" s="19"/>
    </row>
    <row r="26" spans="1:1" ht="25.5">
      <c r="A26" s="19" t="s">
        <v>214</v>
      </c>
    </row>
    <row r="27" spans="1:1" ht="3.95" customHeight="1">
      <c r="A27" s="19"/>
    </row>
    <row r="28" spans="1:1" ht="25.5">
      <c r="A28" s="19" t="s">
        <v>223</v>
      </c>
    </row>
    <row r="29" spans="1:1" ht="3.95" customHeight="1">
      <c r="A29" s="19"/>
    </row>
    <row r="30" spans="1:1">
      <c r="A30" s="19" t="s">
        <v>215</v>
      </c>
    </row>
    <row r="31" spans="1:1" ht="3.95" customHeight="1">
      <c r="A31" s="19"/>
    </row>
    <row r="32" spans="1:1" ht="25.5">
      <c r="A32" s="19" t="s">
        <v>216</v>
      </c>
    </row>
    <row r="33" spans="1:1" ht="19.5" customHeight="1">
      <c r="A33" s="19"/>
    </row>
    <row r="34" spans="1:1">
      <c r="A34" s="17" t="s">
        <v>59</v>
      </c>
    </row>
    <row r="35" spans="1:1" ht="7.5" customHeight="1">
      <c r="A35" s="19"/>
    </row>
    <row r="36" spans="1:1" ht="39.75" customHeight="1">
      <c r="A36" s="19" t="s">
        <v>217</v>
      </c>
    </row>
    <row r="37" spans="1:1" ht="25.5">
      <c r="A37" s="19" t="s">
        <v>218</v>
      </c>
    </row>
    <row r="38" spans="1:1" ht="3.95" customHeight="1">
      <c r="A38" s="19"/>
    </row>
    <row r="39" spans="1:1" ht="51">
      <c r="A39" s="19" t="s">
        <v>219</v>
      </c>
    </row>
  </sheetData>
  <phoneticPr fontId="1" type="noConversion"/>
  <printOptions horizontalCentered="1"/>
  <pageMargins left="0.98425196850393704" right="0.98425196850393704" top="0.78740157480314965" bottom="0.78740157480314965" header="0.51181102362204722" footer="0.51181102362204722"/>
  <pageSetup paperSize="9" fitToHeight="2" orientation="landscape" r:id="rId1"/>
  <headerFooter alignWithMargins="0"/>
  <rowBreaks count="1" manualBreakCount="1">
    <brk id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8"/>
  <sheetViews>
    <sheetView zoomScaleNormal="100" zoomScaleSheetLayoutView="100" workbookViewId="0">
      <selection activeCell="D21" sqref="D21"/>
    </sheetView>
  </sheetViews>
  <sheetFormatPr defaultRowHeight="12.75"/>
  <cols>
    <col min="1" max="1" width="10.5703125" style="20" bestFit="1" customWidth="1"/>
    <col min="2" max="2" width="2.5703125" style="36" bestFit="1" customWidth="1"/>
    <col min="3" max="3" width="124.85546875" style="37" bestFit="1" customWidth="1"/>
    <col min="4" max="16384" width="9.140625" style="20"/>
  </cols>
  <sheetData>
    <row r="1" spans="1:3" ht="12.75" customHeight="1">
      <c r="A1" s="175" t="s">
        <v>60</v>
      </c>
      <c r="B1" s="175"/>
      <c r="C1" s="175"/>
    </row>
    <row r="2" spans="1:3" ht="20.100000000000001" customHeight="1">
      <c r="A2" s="21"/>
      <c r="B2" s="22"/>
      <c r="C2" s="23"/>
    </row>
    <row r="3" spans="1:3" ht="15.95" customHeight="1">
      <c r="A3" s="176" t="s">
        <v>61</v>
      </c>
      <c r="B3" s="176"/>
      <c r="C3" s="176"/>
    </row>
    <row r="4" spans="1:3" ht="14.1" customHeight="1">
      <c r="A4" s="21" t="s">
        <v>11</v>
      </c>
      <c r="B4" s="24" t="s">
        <v>62</v>
      </c>
      <c r="C4" s="25" t="s">
        <v>63</v>
      </c>
    </row>
    <row r="5" spans="1:3" ht="14.1" customHeight="1">
      <c r="A5" s="21" t="s">
        <v>15</v>
      </c>
      <c r="B5" s="22" t="s">
        <v>62</v>
      </c>
      <c r="C5" s="25" t="s">
        <v>64</v>
      </c>
    </row>
    <row r="6" spans="1:3" ht="27.95" customHeight="1">
      <c r="A6" s="21" t="s">
        <v>16</v>
      </c>
      <c r="B6" s="26" t="s">
        <v>62</v>
      </c>
      <c r="C6" s="25" t="s">
        <v>65</v>
      </c>
    </row>
    <row r="7" spans="1:3" ht="17.25" customHeight="1">
      <c r="A7" s="21" t="s">
        <v>205</v>
      </c>
      <c r="B7" s="26" t="s">
        <v>62</v>
      </c>
      <c r="C7" s="25" t="s">
        <v>224</v>
      </c>
    </row>
    <row r="8" spans="1:3" ht="14.1" customHeight="1">
      <c r="A8" s="21" t="s">
        <v>17</v>
      </c>
      <c r="B8" s="22" t="s">
        <v>62</v>
      </c>
      <c r="C8" s="25" t="s">
        <v>66</v>
      </c>
    </row>
    <row r="9" spans="1:3" ht="28.5" customHeight="1">
      <c r="A9" s="21" t="s">
        <v>19</v>
      </c>
      <c r="B9" s="22" t="s">
        <v>62</v>
      </c>
      <c r="C9" s="25" t="s">
        <v>207</v>
      </c>
    </row>
    <row r="10" spans="1:3" ht="14.1" customHeight="1">
      <c r="A10" s="21" t="s">
        <v>18</v>
      </c>
      <c r="B10" s="24" t="s">
        <v>62</v>
      </c>
      <c r="C10" s="25" t="s">
        <v>67</v>
      </c>
    </row>
    <row r="11" spans="1:3" ht="14.1" customHeight="1">
      <c r="A11" s="21" t="s">
        <v>20</v>
      </c>
      <c r="B11" s="22" t="s">
        <v>62</v>
      </c>
      <c r="C11" s="25" t="s">
        <v>68</v>
      </c>
    </row>
    <row r="12" spans="1:3" ht="20.100000000000001" customHeight="1">
      <c r="A12" s="27"/>
      <c r="B12" s="28"/>
      <c r="C12" s="27"/>
    </row>
    <row r="13" spans="1:3" ht="15.95" customHeight="1">
      <c r="A13" s="176" t="s">
        <v>69</v>
      </c>
      <c r="B13" s="176"/>
      <c r="C13" s="176"/>
    </row>
    <row r="14" spans="1:3" ht="14.1" customHeight="1">
      <c r="A14" s="21" t="s">
        <v>22</v>
      </c>
      <c r="B14" s="22" t="s">
        <v>62</v>
      </c>
      <c r="C14" s="25" t="s">
        <v>70</v>
      </c>
    </row>
    <row r="15" spans="1:3" ht="27.95" customHeight="1">
      <c r="A15" s="21" t="s">
        <v>23</v>
      </c>
      <c r="B15" s="26" t="s">
        <v>62</v>
      </c>
      <c r="C15" s="25" t="s">
        <v>71</v>
      </c>
    </row>
    <row r="16" spans="1:3" ht="27.95" customHeight="1">
      <c r="A16" s="21" t="s">
        <v>72</v>
      </c>
      <c r="B16" s="26" t="s">
        <v>62</v>
      </c>
      <c r="C16" s="25" t="s">
        <v>92</v>
      </c>
    </row>
    <row r="17" spans="1:3" ht="14.1" customHeight="1">
      <c r="A17" s="21" t="s">
        <v>25</v>
      </c>
      <c r="B17" s="22" t="s">
        <v>62</v>
      </c>
      <c r="C17" s="25" t="s">
        <v>73</v>
      </c>
    </row>
    <row r="18" spans="1:3" ht="27.95" customHeight="1">
      <c r="A18" s="21" t="s">
        <v>26</v>
      </c>
      <c r="B18" s="26" t="s">
        <v>62</v>
      </c>
      <c r="C18" s="25" t="s">
        <v>74</v>
      </c>
    </row>
    <row r="19" spans="1:3" ht="14.1" customHeight="1">
      <c r="A19" s="21" t="s">
        <v>27</v>
      </c>
      <c r="B19" s="22" t="s">
        <v>62</v>
      </c>
      <c r="C19" s="25" t="s">
        <v>75</v>
      </c>
    </row>
    <row r="20" spans="1:3" ht="14.1" customHeight="1">
      <c r="A20" s="21" t="s">
        <v>53</v>
      </c>
      <c r="B20" s="24" t="s">
        <v>62</v>
      </c>
      <c r="C20" s="25" t="s">
        <v>76</v>
      </c>
    </row>
    <row r="21" spans="1:3" ht="27.95" customHeight="1">
      <c r="A21" s="21" t="s">
        <v>28</v>
      </c>
      <c r="B21" s="26" t="s">
        <v>62</v>
      </c>
      <c r="C21" s="25" t="s">
        <v>77</v>
      </c>
    </row>
    <row r="22" spans="1:3" ht="14.1" customHeight="1">
      <c r="A22" s="21" t="s">
        <v>78</v>
      </c>
      <c r="B22" s="24" t="s">
        <v>62</v>
      </c>
      <c r="C22" s="25" t="s">
        <v>79</v>
      </c>
    </row>
    <row r="23" spans="1:3" ht="14.1" customHeight="1">
      <c r="A23" s="29" t="s">
        <v>40</v>
      </c>
      <c r="B23" s="30" t="s">
        <v>62</v>
      </c>
      <c r="C23" s="31" t="s">
        <v>90</v>
      </c>
    </row>
    <row r="24" spans="1:3" ht="20.100000000000001" customHeight="1">
      <c r="A24" s="29"/>
      <c r="B24" s="30"/>
      <c r="C24" s="31"/>
    </row>
    <row r="25" spans="1:3" ht="15.95" customHeight="1">
      <c r="A25" s="176" t="s">
        <v>80</v>
      </c>
      <c r="B25" s="176"/>
      <c r="C25" s="176"/>
    </row>
    <row r="26" spans="1:3" ht="14.1" customHeight="1">
      <c r="A26" s="21" t="s">
        <v>11</v>
      </c>
      <c r="B26" s="22" t="s">
        <v>62</v>
      </c>
      <c r="C26" s="25" t="s">
        <v>93</v>
      </c>
    </row>
    <row r="27" spans="1:3" ht="14.1" customHeight="1">
      <c r="A27" s="21" t="s">
        <v>33</v>
      </c>
      <c r="B27" s="22" t="s">
        <v>62</v>
      </c>
      <c r="C27" s="25" t="s">
        <v>81</v>
      </c>
    </row>
    <row r="28" spans="1:3" ht="14.1" customHeight="1">
      <c r="A28" s="21" t="s">
        <v>34</v>
      </c>
      <c r="B28" s="22" t="s">
        <v>62</v>
      </c>
      <c r="C28" s="25" t="s">
        <v>82</v>
      </c>
    </row>
    <row r="29" spans="1:3" ht="14.1" customHeight="1">
      <c r="A29" s="21" t="s">
        <v>16</v>
      </c>
      <c r="B29" s="22" t="s">
        <v>62</v>
      </c>
      <c r="C29" s="25" t="s">
        <v>83</v>
      </c>
    </row>
    <row r="30" spans="1:3" ht="14.1" customHeight="1">
      <c r="A30" s="21" t="s">
        <v>17</v>
      </c>
      <c r="B30" s="22" t="s">
        <v>62</v>
      </c>
      <c r="C30" s="25" t="s">
        <v>66</v>
      </c>
    </row>
    <row r="31" spans="1:3" ht="14.1" customHeight="1">
      <c r="A31" s="21" t="s">
        <v>36</v>
      </c>
      <c r="B31" s="32" t="s">
        <v>62</v>
      </c>
      <c r="C31" s="33" t="s">
        <v>84</v>
      </c>
    </row>
    <row r="32" spans="1:3" ht="14.1" customHeight="1">
      <c r="A32" s="21" t="s">
        <v>18</v>
      </c>
      <c r="B32" s="22" t="s">
        <v>62</v>
      </c>
      <c r="C32" s="25" t="s">
        <v>67</v>
      </c>
    </row>
    <row r="33" spans="1:6" ht="14.1" customHeight="1">
      <c r="A33" s="21" t="s">
        <v>37</v>
      </c>
      <c r="B33" s="22" t="s">
        <v>62</v>
      </c>
      <c r="C33" s="25" t="s">
        <v>91</v>
      </c>
    </row>
    <row r="34" spans="1:6" ht="14.1" customHeight="1">
      <c r="A34" s="21" t="s">
        <v>38</v>
      </c>
      <c r="B34" s="22" t="s">
        <v>62</v>
      </c>
      <c r="C34" s="25" t="s">
        <v>85</v>
      </c>
    </row>
    <row r="35" spans="1:6" ht="14.1" customHeight="1">
      <c r="A35" s="29" t="s">
        <v>39</v>
      </c>
      <c r="B35" s="34" t="s">
        <v>62</v>
      </c>
      <c r="C35" s="31" t="s">
        <v>89</v>
      </c>
    </row>
    <row r="36" spans="1:6" ht="14.1" customHeight="1">
      <c r="A36" s="29" t="s">
        <v>40</v>
      </c>
      <c r="B36" s="34" t="s">
        <v>62</v>
      </c>
      <c r="C36" s="31" t="s">
        <v>90</v>
      </c>
    </row>
    <row r="37" spans="1:6" ht="14.1" customHeight="1">
      <c r="A37" s="21" t="s">
        <v>41</v>
      </c>
      <c r="B37" s="22" t="s">
        <v>62</v>
      </c>
      <c r="C37" s="25" t="s">
        <v>86</v>
      </c>
    </row>
    <row r="38" spans="1:6" ht="14.1" customHeight="1">
      <c r="A38" s="29" t="s">
        <v>55</v>
      </c>
      <c r="B38" s="34" t="s">
        <v>62</v>
      </c>
      <c r="C38" s="31" t="s">
        <v>87</v>
      </c>
    </row>
    <row r="39" spans="1:6" ht="14.1" customHeight="1">
      <c r="A39" s="21" t="s">
        <v>42</v>
      </c>
      <c r="B39" s="22" t="s">
        <v>62</v>
      </c>
      <c r="C39" s="25" t="s">
        <v>88</v>
      </c>
    </row>
    <row r="40" spans="1:6" ht="20.100000000000001" customHeight="1">
      <c r="A40" s="21"/>
      <c r="B40" s="22"/>
      <c r="C40" s="25"/>
    </row>
    <row r="41" spans="1:6" ht="15.95" customHeight="1">
      <c r="A41" s="174" t="s">
        <v>94</v>
      </c>
      <c r="B41" s="174"/>
      <c r="C41" s="174"/>
    </row>
    <row r="42" spans="1:6" ht="14.1" customHeight="1">
      <c r="A42" s="170" t="s">
        <v>95</v>
      </c>
      <c r="B42" s="163" t="s">
        <v>62</v>
      </c>
      <c r="C42" s="164" t="s">
        <v>96</v>
      </c>
      <c r="D42" s="2"/>
      <c r="E42" s="2"/>
      <c r="F42" s="2"/>
    </row>
    <row r="43" spans="1:6" ht="14.1" customHeight="1">
      <c r="A43" s="170" t="s">
        <v>97</v>
      </c>
      <c r="B43" s="163" t="s">
        <v>62</v>
      </c>
      <c r="C43" s="164" t="s">
        <v>98</v>
      </c>
      <c r="D43" s="2"/>
      <c r="E43" s="2"/>
      <c r="F43" s="2"/>
    </row>
    <row r="44" spans="1:6" ht="14.1" customHeight="1">
      <c r="A44" s="170" t="s">
        <v>99</v>
      </c>
      <c r="B44" s="163" t="s">
        <v>62</v>
      </c>
      <c r="C44" s="164" t="s">
        <v>100</v>
      </c>
      <c r="D44" s="2"/>
      <c r="E44" s="2"/>
      <c r="F44" s="2"/>
    </row>
    <row r="45" spans="1:6" ht="14.1" customHeight="1">
      <c r="A45" s="170"/>
      <c r="B45" s="163" t="s">
        <v>62</v>
      </c>
      <c r="C45" s="164" t="s">
        <v>98</v>
      </c>
      <c r="D45" s="2"/>
      <c r="E45" s="2"/>
      <c r="F45" s="2"/>
    </row>
    <row r="46" spans="1:6" ht="14.1" customHeight="1">
      <c r="A46" s="170" t="s">
        <v>33</v>
      </c>
      <c r="B46" s="163" t="s">
        <v>62</v>
      </c>
      <c r="C46" s="164" t="s">
        <v>240</v>
      </c>
      <c r="D46" s="2"/>
      <c r="E46" s="2"/>
      <c r="F46" s="2"/>
    </row>
    <row r="47" spans="1:6" ht="14.1" customHeight="1">
      <c r="A47" s="170"/>
      <c r="B47" s="163"/>
      <c r="C47" s="164" t="s">
        <v>241</v>
      </c>
      <c r="D47" s="2"/>
      <c r="E47" s="2"/>
      <c r="F47" s="2"/>
    </row>
    <row r="48" spans="1:6" ht="14.1" customHeight="1">
      <c r="A48" s="170" t="s">
        <v>101</v>
      </c>
      <c r="B48" s="163" t="s">
        <v>62</v>
      </c>
      <c r="C48" s="164" t="s">
        <v>102</v>
      </c>
      <c r="D48" s="2"/>
      <c r="E48" s="2"/>
      <c r="F48" s="2"/>
    </row>
    <row r="49" spans="1:6" ht="14.1" customHeight="1">
      <c r="A49" s="170" t="s">
        <v>103</v>
      </c>
      <c r="B49" s="163" t="s">
        <v>62</v>
      </c>
      <c r="C49" s="164" t="s">
        <v>242</v>
      </c>
      <c r="D49" s="2"/>
      <c r="E49" s="2"/>
      <c r="F49" s="2"/>
    </row>
    <row r="50" spans="1:6" ht="14.1" customHeight="1">
      <c r="A50" s="170"/>
      <c r="B50" s="163"/>
      <c r="C50" s="164" t="s">
        <v>243</v>
      </c>
      <c r="D50" s="2"/>
      <c r="E50" s="2"/>
      <c r="F50" s="2"/>
    </row>
    <row r="51" spans="1:6" ht="14.1" customHeight="1">
      <c r="A51" s="170" t="s">
        <v>104</v>
      </c>
      <c r="B51" s="163" t="s">
        <v>62</v>
      </c>
      <c r="C51" s="164" t="s">
        <v>105</v>
      </c>
      <c r="D51" s="2"/>
      <c r="E51" s="2"/>
      <c r="F51" s="2"/>
    </row>
    <row r="52" spans="1:6" ht="14.1" customHeight="1">
      <c r="A52" s="170" t="s">
        <v>106</v>
      </c>
      <c r="B52" s="163" t="s">
        <v>62</v>
      </c>
      <c r="C52" s="164" t="s">
        <v>107</v>
      </c>
      <c r="D52" s="2"/>
      <c r="E52" s="2"/>
      <c r="F52" s="2"/>
    </row>
    <row r="53" spans="1:6" ht="14.1" customHeight="1">
      <c r="A53" s="170" t="s">
        <v>108</v>
      </c>
      <c r="B53" s="163" t="s">
        <v>62</v>
      </c>
      <c r="C53" s="164" t="s">
        <v>109</v>
      </c>
      <c r="D53" s="2"/>
      <c r="E53" s="2"/>
      <c r="F53" s="2"/>
    </row>
    <row r="54" spans="1:6" ht="14.1" customHeight="1">
      <c r="A54" s="171" t="s">
        <v>23</v>
      </c>
      <c r="B54" s="165" t="s">
        <v>62</v>
      </c>
      <c r="C54" s="166" t="s">
        <v>110</v>
      </c>
      <c r="D54" s="2"/>
      <c r="E54" s="2"/>
      <c r="F54" s="2"/>
    </row>
    <row r="55" spans="1:6" ht="14.1" customHeight="1">
      <c r="A55" s="171" t="s">
        <v>111</v>
      </c>
      <c r="B55" s="165" t="s">
        <v>62</v>
      </c>
      <c r="C55" s="166" t="s">
        <v>112</v>
      </c>
      <c r="D55" s="2"/>
      <c r="E55" s="2"/>
      <c r="F55" s="2"/>
    </row>
    <row r="56" spans="1:6" ht="14.1" customHeight="1">
      <c r="A56" s="171" t="s">
        <v>113</v>
      </c>
      <c r="B56" s="165" t="s">
        <v>62</v>
      </c>
      <c r="C56" s="166" t="s">
        <v>114</v>
      </c>
      <c r="D56" s="2"/>
      <c r="E56" s="2"/>
      <c r="F56" s="2"/>
    </row>
    <row r="57" spans="1:6" ht="14.1" customHeight="1">
      <c r="A57" s="170"/>
      <c r="B57" s="163"/>
      <c r="C57" s="164"/>
      <c r="D57" s="2"/>
      <c r="E57" s="2"/>
      <c r="F57" s="2"/>
    </row>
    <row r="58" spans="1:6" ht="14.1" customHeight="1">
      <c r="A58" s="170" t="s">
        <v>115</v>
      </c>
      <c r="B58" s="163" t="s">
        <v>62</v>
      </c>
      <c r="C58" s="164" t="s">
        <v>116</v>
      </c>
      <c r="D58" s="2"/>
      <c r="E58" s="2"/>
      <c r="F58" s="2"/>
    </row>
    <row r="59" spans="1:6" ht="14.1" customHeight="1">
      <c r="A59" s="170" t="s">
        <v>117</v>
      </c>
      <c r="B59" s="163" t="s">
        <v>62</v>
      </c>
      <c r="C59" s="164" t="s">
        <v>118</v>
      </c>
      <c r="D59" s="2"/>
      <c r="E59" s="2"/>
      <c r="F59" s="2"/>
    </row>
    <row r="60" spans="1:6" ht="14.1" customHeight="1">
      <c r="A60" s="170" t="s">
        <v>37</v>
      </c>
      <c r="B60" s="163" t="s">
        <v>62</v>
      </c>
      <c r="C60" s="164" t="s">
        <v>119</v>
      </c>
      <c r="D60" s="2"/>
      <c r="E60" s="2"/>
      <c r="F60" s="2"/>
    </row>
    <row r="61" spans="1:6" ht="14.1" customHeight="1">
      <c r="A61" s="170" t="s">
        <v>120</v>
      </c>
      <c r="B61" s="163" t="s">
        <v>62</v>
      </c>
      <c r="C61" s="164" t="s">
        <v>121</v>
      </c>
      <c r="D61" s="2"/>
      <c r="E61" s="2"/>
      <c r="F61" s="2"/>
    </row>
    <row r="62" spans="1:6" ht="14.1" customHeight="1">
      <c r="A62" s="170" t="s">
        <v>122</v>
      </c>
      <c r="B62" s="163" t="s">
        <v>62</v>
      </c>
      <c r="C62" s="164" t="s">
        <v>123</v>
      </c>
      <c r="D62" s="2"/>
      <c r="E62" s="2"/>
      <c r="F62" s="2"/>
    </row>
    <row r="63" spans="1:6" ht="14.1" customHeight="1">
      <c r="A63" s="170" t="s">
        <v>124</v>
      </c>
      <c r="B63" s="163" t="s">
        <v>62</v>
      </c>
      <c r="C63" s="164" t="s">
        <v>125</v>
      </c>
      <c r="D63" s="2"/>
      <c r="E63" s="2"/>
      <c r="F63" s="2"/>
    </row>
    <row r="64" spans="1:6" ht="14.1" customHeight="1">
      <c r="A64" s="170" t="s">
        <v>126</v>
      </c>
      <c r="B64" s="163" t="s">
        <v>62</v>
      </c>
      <c r="C64" s="164" t="s">
        <v>127</v>
      </c>
      <c r="D64" s="2"/>
      <c r="E64" s="2"/>
      <c r="F64" s="2"/>
    </row>
    <row r="65" spans="1:6">
      <c r="A65" s="170" t="s">
        <v>128</v>
      </c>
      <c r="B65" s="163" t="s">
        <v>62</v>
      </c>
      <c r="C65" s="164" t="s">
        <v>129</v>
      </c>
      <c r="D65" s="2"/>
      <c r="E65" s="2"/>
      <c r="F65" s="2"/>
    </row>
    <row r="66" spans="1:6" ht="14.1" customHeight="1">
      <c r="A66" s="171" t="s">
        <v>130</v>
      </c>
      <c r="B66" s="165" t="s">
        <v>62</v>
      </c>
      <c r="C66" s="166" t="s">
        <v>131</v>
      </c>
      <c r="D66" s="2"/>
      <c r="E66" s="2"/>
      <c r="F66" s="2"/>
    </row>
    <row r="67" spans="1:6" ht="14.1" customHeight="1">
      <c r="A67" s="171" t="s">
        <v>132</v>
      </c>
      <c r="B67" s="165" t="s">
        <v>62</v>
      </c>
      <c r="C67" s="166" t="s">
        <v>236</v>
      </c>
      <c r="D67" s="2"/>
      <c r="E67" s="2"/>
      <c r="F67" s="2"/>
    </row>
    <row r="68" spans="1:6" ht="14.1" customHeight="1">
      <c r="A68" s="171" t="s">
        <v>133</v>
      </c>
      <c r="B68" s="165" t="s">
        <v>62</v>
      </c>
      <c r="C68" s="166" t="s">
        <v>134</v>
      </c>
      <c r="D68" s="2"/>
      <c r="E68" s="2"/>
      <c r="F68" s="2"/>
    </row>
    <row r="69" spans="1:6" ht="14.1" customHeight="1">
      <c r="A69" s="170"/>
      <c r="B69" s="163"/>
      <c r="C69" s="164"/>
      <c r="D69" s="2"/>
      <c r="E69" s="2"/>
      <c r="F69" s="2"/>
    </row>
    <row r="70" spans="1:6" ht="14.1" customHeight="1">
      <c r="A70" s="170" t="s">
        <v>135</v>
      </c>
      <c r="B70" s="163" t="s">
        <v>62</v>
      </c>
      <c r="C70" s="164" t="s">
        <v>136</v>
      </c>
      <c r="D70" s="2"/>
      <c r="E70" s="2"/>
      <c r="F70" s="2"/>
    </row>
    <row r="71" spans="1:6" ht="14.1" customHeight="1">
      <c r="A71" s="170" t="s">
        <v>137</v>
      </c>
      <c r="B71" s="163" t="s">
        <v>62</v>
      </c>
      <c r="C71" s="164" t="s">
        <v>138</v>
      </c>
      <c r="D71" s="2"/>
      <c r="E71" s="2"/>
      <c r="F71" s="2"/>
    </row>
    <row r="72" spans="1:6" ht="14.1" customHeight="1">
      <c r="A72" s="170" t="s">
        <v>139</v>
      </c>
      <c r="B72" s="163" t="s">
        <v>62</v>
      </c>
      <c r="C72" s="164" t="s">
        <v>140</v>
      </c>
      <c r="D72" s="2"/>
      <c r="E72" s="2"/>
      <c r="F72" s="2"/>
    </row>
    <row r="73" spans="1:6" ht="14.1" customHeight="1">
      <c r="A73" s="170" t="s">
        <v>141</v>
      </c>
      <c r="B73" s="163" t="s">
        <v>62</v>
      </c>
      <c r="C73" s="164" t="s">
        <v>142</v>
      </c>
      <c r="D73" s="2"/>
      <c r="E73" s="2"/>
      <c r="F73" s="2"/>
    </row>
    <row r="74" spans="1:6" ht="14.1" customHeight="1">
      <c r="A74" s="170" t="s">
        <v>143</v>
      </c>
      <c r="B74" s="163" t="s">
        <v>62</v>
      </c>
      <c r="C74" s="164" t="s">
        <v>144</v>
      </c>
      <c r="D74" s="2"/>
      <c r="E74" s="2"/>
      <c r="F74" s="2"/>
    </row>
    <row r="75" spans="1:6" ht="14.1" customHeight="1">
      <c r="A75" s="170" t="s">
        <v>145</v>
      </c>
      <c r="B75" s="163" t="s">
        <v>62</v>
      </c>
      <c r="C75" s="164" t="s">
        <v>146</v>
      </c>
      <c r="D75" s="2"/>
      <c r="E75" s="2"/>
      <c r="F75" s="2"/>
    </row>
    <row r="76" spans="1:6" ht="14.1" customHeight="1">
      <c r="A76" s="170" t="s">
        <v>147</v>
      </c>
      <c r="B76" s="163" t="s">
        <v>62</v>
      </c>
      <c r="C76" s="164" t="s">
        <v>244</v>
      </c>
      <c r="D76" s="2"/>
      <c r="E76" s="2"/>
      <c r="F76" s="2"/>
    </row>
    <row r="77" spans="1:6" ht="14.1" customHeight="1">
      <c r="A77" s="170"/>
      <c r="B77" s="163"/>
      <c r="C77" s="164" t="s">
        <v>245</v>
      </c>
      <c r="D77" s="2"/>
      <c r="E77" s="2"/>
      <c r="F77" s="2"/>
    </row>
    <row r="78" spans="1:6">
      <c r="A78" s="170" t="s">
        <v>148</v>
      </c>
      <c r="B78" s="163" t="s">
        <v>62</v>
      </c>
      <c r="C78" s="166" t="s">
        <v>246</v>
      </c>
      <c r="D78" s="2"/>
      <c r="E78" s="2"/>
      <c r="F78" s="2"/>
    </row>
    <row r="79" spans="1:6">
      <c r="A79" s="170"/>
      <c r="B79" s="163"/>
      <c r="C79" s="166" t="s">
        <v>247</v>
      </c>
      <c r="D79" s="2"/>
      <c r="E79" s="2"/>
      <c r="F79" s="2"/>
    </row>
    <row r="80" spans="1:6" ht="14.1" customHeight="1">
      <c r="A80" s="170" t="s">
        <v>149</v>
      </c>
      <c r="B80" s="163" t="s">
        <v>62</v>
      </c>
      <c r="C80" s="166" t="s">
        <v>248</v>
      </c>
      <c r="D80" s="2"/>
      <c r="E80" s="2"/>
      <c r="F80" s="2"/>
    </row>
    <row r="81" spans="1:6" ht="14.1" customHeight="1">
      <c r="A81" s="170"/>
      <c r="B81" s="163"/>
      <c r="C81" s="166" t="s">
        <v>249</v>
      </c>
      <c r="D81" s="2"/>
      <c r="E81" s="2"/>
      <c r="F81" s="2"/>
    </row>
    <row r="82" spans="1:6" ht="14.1" customHeight="1">
      <c r="A82" s="170" t="s">
        <v>150</v>
      </c>
      <c r="B82" s="163" t="s">
        <v>62</v>
      </c>
      <c r="C82" s="166" t="s">
        <v>237</v>
      </c>
      <c r="D82" s="2"/>
      <c r="E82" s="2"/>
      <c r="F82" s="2"/>
    </row>
    <row r="83" spans="1:6" ht="14.1" customHeight="1">
      <c r="A83" s="172"/>
      <c r="B83" s="80"/>
      <c r="C83" s="2"/>
      <c r="D83" s="2"/>
      <c r="E83" s="2"/>
      <c r="F83" s="2"/>
    </row>
    <row r="84" spans="1:6" ht="14.1" customHeight="1">
      <c r="A84" s="173" t="s">
        <v>151</v>
      </c>
      <c r="B84" s="167" t="s">
        <v>62</v>
      </c>
      <c r="C84" s="164" t="s">
        <v>238</v>
      </c>
      <c r="D84" s="2"/>
      <c r="E84" s="2"/>
      <c r="F84" s="2"/>
    </row>
    <row r="85" spans="1:6" ht="14.1" customHeight="1">
      <c r="A85" s="173" t="s">
        <v>152</v>
      </c>
      <c r="B85" s="167" t="s">
        <v>62</v>
      </c>
      <c r="C85" s="168" t="s">
        <v>153</v>
      </c>
      <c r="D85" s="2"/>
      <c r="E85" s="2"/>
      <c r="F85" s="2"/>
    </row>
    <row r="86" spans="1:6" ht="14.1" customHeight="1">
      <c r="A86" s="173"/>
      <c r="B86" s="167"/>
      <c r="C86" s="168" t="s">
        <v>154</v>
      </c>
      <c r="D86" s="2"/>
      <c r="E86" s="2"/>
      <c r="F86" s="2"/>
    </row>
    <row r="87" spans="1:6" ht="14.1" customHeight="1">
      <c r="A87" s="173" t="s">
        <v>155</v>
      </c>
      <c r="B87" s="167" t="s">
        <v>62</v>
      </c>
      <c r="C87" s="168" t="s">
        <v>156</v>
      </c>
      <c r="D87" s="2"/>
      <c r="E87" s="2"/>
      <c r="F87" s="2"/>
    </row>
    <row r="88" spans="1:6" ht="14.1" customHeight="1">
      <c r="A88" s="173" t="s">
        <v>157</v>
      </c>
      <c r="B88" s="167" t="s">
        <v>62</v>
      </c>
      <c r="C88" s="168" t="s">
        <v>158</v>
      </c>
      <c r="D88" s="2"/>
      <c r="E88" s="2"/>
      <c r="F88" s="2"/>
    </row>
    <row r="89" spans="1:6" ht="14.1" customHeight="1">
      <c r="A89" s="173" t="s">
        <v>159</v>
      </c>
      <c r="B89" s="167" t="s">
        <v>62</v>
      </c>
      <c r="C89" s="168" t="s">
        <v>160</v>
      </c>
      <c r="D89" s="2"/>
      <c r="E89" s="2"/>
      <c r="F89" s="2"/>
    </row>
    <row r="90" spans="1:6" ht="14.1" customHeight="1">
      <c r="A90" s="173" t="s">
        <v>161</v>
      </c>
      <c r="B90" s="167" t="s">
        <v>62</v>
      </c>
      <c r="C90" s="168" t="s">
        <v>162</v>
      </c>
      <c r="D90" s="2"/>
      <c r="E90" s="2"/>
      <c r="F90" s="2"/>
    </row>
    <row r="91" spans="1:6" ht="14.1" customHeight="1">
      <c r="A91" s="173" t="s">
        <v>163</v>
      </c>
      <c r="B91" s="167" t="s">
        <v>62</v>
      </c>
      <c r="C91" s="168" t="s">
        <v>164</v>
      </c>
      <c r="D91" s="2"/>
      <c r="E91" s="2"/>
      <c r="F91" s="2"/>
    </row>
    <row r="92" spans="1:6" ht="14.1" customHeight="1">
      <c r="A92" s="173" t="s">
        <v>165</v>
      </c>
      <c r="B92" s="167" t="s">
        <v>62</v>
      </c>
      <c r="C92" s="168" t="s">
        <v>166</v>
      </c>
      <c r="D92" s="2"/>
      <c r="E92" s="2"/>
      <c r="F92" s="2"/>
    </row>
    <row r="93" spans="1:6">
      <c r="A93" s="173" t="s">
        <v>167</v>
      </c>
      <c r="B93" s="167" t="s">
        <v>62</v>
      </c>
      <c r="C93" s="168" t="s">
        <v>168</v>
      </c>
      <c r="D93" s="2"/>
      <c r="E93" s="2"/>
      <c r="F93" s="2"/>
    </row>
    <row r="94" spans="1:6" ht="14.1" customHeight="1">
      <c r="A94" s="173" t="s">
        <v>169</v>
      </c>
      <c r="B94" s="167" t="s">
        <v>62</v>
      </c>
      <c r="C94" s="168" t="s">
        <v>170</v>
      </c>
      <c r="D94" s="2"/>
      <c r="E94" s="2"/>
      <c r="F94" s="2"/>
    </row>
    <row r="95" spans="1:6" ht="14.1" customHeight="1">
      <c r="A95" s="173" t="s">
        <v>171</v>
      </c>
      <c r="B95" s="167" t="s">
        <v>62</v>
      </c>
      <c r="C95" s="168" t="s">
        <v>172</v>
      </c>
      <c r="D95" s="2"/>
      <c r="E95" s="2"/>
      <c r="F95" s="2"/>
    </row>
    <row r="96" spans="1:6" ht="14.1" customHeight="1">
      <c r="A96" s="173" t="s">
        <v>173</v>
      </c>
      <c r="B96" s="167" t="s">
        <v>62</v>
      </c>
      <c r="C96" s="168" t="s">
        <v>174</v>
      </c>
      <c r="D96" s="2"/>
      <c r="E96" s="2"/>
      <c r="F96" s="2"/>
    </row>
    <row r="97" spans="1:6" ht="14.1" customHeight="1">
      <c r="A97" s="173" t="s">
        <v>175</v>
      </c>
      <c r="B97" s="167" t="s">
        <v>62</v>
      </c>
      <c r="C97" s="168" t="s">
        <v>176</v>
      </c>
      <c r="D97" s="2"/>
      <c r="E97" s="2"/>
      <c r="F97" s="2"/>
    </row>
    <row r="98" spans="1:6" ht="14.1" customHeight="1">
      <c r="A98" s="173" t="s">
        <v>177</v>
      </c>
      <c r="B98" s="167" t="s">
        <v>62</v>
      </c>
      <c r="C98" s="168" t="s">
        <v>178</v>
      </c>
      <c r="D98" s="2"/>
      <c r="E98" s="2"/>
      <c r="F98" s="2"/>
    </row>
    <row r="99" spans="1:6" ht="14.1" customHeight="1">
      <c r="A99" s="173" t="s">
        <v>179</v>
      </c>
      <c r="B99" s="167" t="s">
        <v>62</v>
      </c>
      <c r="C99" s="168" t="s">
        <v>180</v>
      </c>
      <c r="D99" s="2"/>
      <c r="E99" s="2"/>
      <c r="F99" s="2"/>
    </row>
    <row r="100" spans="1:6" ht="14.1" customHeight="1">
      <c r="A100" s="173" t="s">
        <v>181</v>
      </c>
      <c r="B100" s="167" t="s">
        <v>62</v>
      </c>
      <c r="C100" s="168" t="s">
        <v>182</v>
      </c>
      <c r="D100" s="2"/>
      <c r="E100" s="2"/>
      <c r="F100" s="2"/>
    </row>
    <row r="101" spans="1:6" ht="14.1" customHeight="1">
      <c r="A101" s="173" t="s">
        <v>183</v>
      </c>
      <c r="B101" s="167" t="s">
        <v>62</v>
      </c>
      <c r="C101" s="168" t="s">
        <v>184</v>
      </c>
      <c r="D101" s="2"/>
      <c r="E101" s="2"/>
      <c r="F101" s="2"/>
    </row>
    <row r="102" spans="1:6" ht="14.1" customHeight="1">
      <c r="A102" s="173" t="s">
        <v>185</v>
      </c>
      <c r="B102" s="167" t="s">
        <v>62</v>
      </c>
      <c r="C102" s="168" t="s">
        <v>239</v>
      </c>
      <c r="D102" s="2"/>
      <c r="E102" s="2"/>
      <c r="F102" s="2"/>
    </row>
    <row r="103" spans="1:6" ht="14.1" customHeight="1">
      <c r="A103" s="173" t="s">
        <v>187</v>
      </c>
      <c r="B103" s="167" t="s">
        <v>62</v>
      </c>
      <c r="C103" s="168" t="s">
        <v>188</v>
      </c>
      <c r="D103" s="2"/>
      <c r="E103" s="2"/>
      <c r="F103" s="2"/>
    </row>
    <row r="104" spans="1:6" ht="14.1" customHeight="1">
      <c r="A104" s="173" t="s">
        <v>189</v>
      </c>
      <c r="B104" s="167" t="s">
        <v>62</v>
      </c>
      <c r="C104" s="168" t="s">
        <v>190</v>
      </c>
      <c r="D104" s="2"/>
      <c r="E104" s="2"/>
      <c r="F104" s="2"/>
    </row>
    <row r="105" spans="1:6" ht="14.1" customHeight="1">
      <c r="A105" s="173" t="s">
        <v>191</v>
      </c>
      <c r="B105" s="167" t="s">
        <v>62</v>
      </c>
      <c r="C105" s="168" t="s">
        <v>192</v>
      </c>
      <c r="D105" s="2"/>
      <c r="E105" s="2"/>
      <c r="F105" s="2"/>
    </row>
    <row r="106" spans="1:6" ht="14.1" customHeight="1">
      <c r="A106" s="173" t="s">
        <v>193</v>
      </c>
      <c r="B106" s="167" t="s">
        <v>62</v>
      </c>
      <c r="C106" s="168" t="s">
        <v>194</v>
      </c>
      <c r="D106" s="2"/>
      <c r="E106" s="2"/>
      <c r="F106" s="2"/>
    </row>
    <row r="107" spans="1:6" ht="14.1" customHeight="1">
      <c r="A107" s="173" t="s">
        <v>195</v>
      </c>
      <c r="B107" s="167" t="s">
        <v>62</v>
      </c>
      <c r="C107" s="168" t="s">
        <v>196</v>
      </c>
      <c r="D107" s="2"/>
      <c r="E107" s="2"/>
      <c r="F107" s="2"/>
    </row>
    <row r="108" spans="1:6" ht="14.1" customHeight="1">
      <c r="A108" s="173" t="s">
        <v>197</v>
      </c>
      <c r="B108" s="167" t="s">
        <v>62</v>
      </c>
      <c r="C108" s="168" t="s">
        <v>198</v>
      </c>
      <c r="D108" s="2"/>
      <c r="E108" s="2"/>
      <c r="F108" s="2"/>
    </row>
    <row r="109" spans="1:6" ht="14.1" customHeight="1">
      <c r="A109" s="35" t="s">
        <v>179</v>
      </c>
      <c r="B109" s="24" t="s">
        <v>62</v>
      </c>
      <c r="C109" s="37" t="s">
        <v>180</v>
      </c>
      <c r="D109" s="169"/>
      <c r="E109" s="169"/>
      <c r="F109" s="169"/>
    </row>
    <row r="110" spans="1:6" ht="14.1" customHeight="1">
      <c r="A110" s="35" t="s">
        <v>181</v>
      </c>
      <c r="B110" s="24" t="s">
        <v>62</v>
      </c>
      <c r="C110" s="37" t="s">
        <v>182</v>
      </c>
      <c r="D110" s="169"/>
      <c r="E110" s="169"/>
      <c r="F110" s="169"/>
    </row>
    <row r="111" spans="1:6" ht="14.1" customHeight="1">
      <c r="A111" s="35" t="s">
        <v>183</v>
      </c>
      <c r="B111" s="24" t="s">
        <v>62</v>
      </c>
      <c r="C111" s="37" t="s">
        <v>184</v>
      </c>
      <c r="D111" s="169"/>
      <c r="E111" s="169"/>
      <c r="F111" s="169"/>
    </row>
    <row r="112" spans="1:6" ht="14.1" customHeight="1">
      <c r="A112" s="35" t="s">
        <v>185</v>
      </c>
      <c r="B112" s="24" t="s">
        <v>62</v>
      </c>
      <c r="C112" s="37" t="s">
        <v>186</v>
      </c>
      <c r="D112" s="169"/>
      <c r="E112" s="169"/>
      <c r="F112" s="169"/>
    </row>
    <row r="113" spans="1:6" ht="14.1" customHeight="1">
      <c r="A113" s="35" t="s">
        <v>187</v>
      </c>
      <c r="B113" s="24" t="s">
        <v>62</v>
      </c>
      <c r="C113" s="37" t="s">
        <v>188</v>
      </c>
      <c r="D113" s="169"/>
      <c r="E113" s="169"/>
      <c r="F113" s="169"/>
    </row>
    <row r="114" spans="1:6" ht="14.1" customHeight="1">
      <c r="A114" s="35" t="s">
        <v>189</v>
      </c>
      <c r="B114" s="24" t="s">
        <v>62</v>
      </c>
      <c r="C114" s="37" t="s">
        <v>190</v>
      </c>
      <c r="D114" s="169"/>
      <c r="E114" s="169"/>
      <c r="F114" s="169"/>
    </row>
    <row r="115" spans="1:6" ht="14.1" customHeight="1">
      <c r="A115" s="35" t="s">
        <v>191</v>
      </c>
      <c r="B115" s="24" t="s">
        <v>62</v>
      </c>
      <c r="C115" s="37" t="s">
        <v>192</v>
      </c>
      <c r="D115" s="169"/>
      <c r="E115" s="169"/>
      <c r="F115" s="169"/>
    </row>
    <row r="116" spans="1:6" ht="14.1" customHeight="1">
      <c r="A116" s="35" t="s">
        <v>193</v>
      </c>
      <c r="B116" s="24" t="s">
        <v>62</v>
      </c>
      <c r="C116" s="37" t="s">
        <v>194</v>
      </c>
      <c r="D116" s="169"/>
      <c r="E116" s="169"/>
      <c r="F116" s="169"/>
    </row>
    <row r="117" spans="1:6" ht="14.1" customHeight="1">
      <c r="A117" s="35" t="s">
        <v>195</v>
      </c>
      <c r="B117" s="24" t="s">
        <v>62</v>
      </c>
      <c r="C117" s="37" t="s">
        <v>196</v>
      </c>
      <c r="D117" s="169"/>
      <c r="E117" s="169"/>
      <c r="F117" s="169"/>
    </row>
    <row r="118" spans="1:6" ht="14.1" customHeight="1">
      <c r="A118" s="35" t="s">
        <v>197</v>
      </c>
      <c r="B118" s="24" t="s">
        <v>62</v>
      </c>
      <c r="C118" s="37" t="s">
        <v>198</v>
      </c>
      <c r="D118" s="169"/>
      <c r="E118" s="169"/>
      <c r="F118" s="169"/>
    </row>
  </sheetData>
  <mergeCells count="5">
    <mergeCell ref="A41:C41"/>
    <mergeCell ref="A1:C1"/>
    <mergeCell ref="A3:C3"/>
    <mergeCell ref="A13:C13"/>
    <mergeCell ref="A25:C25"/>
  </mergeCells>
  <phoneticPr fontId="2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5" fitToHeight="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showGridLines="0" zoomScaleNormal="100" zoomScaleSheetLayoutView="100" workbookViewId="0">
      <selection activeCell="AD32" sqref="AD32"/>
    </sheetView>
  </sheetViews>
  <sheetFormatPr defaultRowHeight="12.75"/>
  <cols>
    <col min="1" max="1" width="10.7109375" style="2" customWidth="1"/>
    <col min="2" max="2" width="12.28515625" style="2" customWidth="1"/>
    <col min="3" max="11" width="10.7109375" style="2" customWidth="1"/>
  </cols>
  <sheetData>
    <row r="1" spans="1:11" ht="15" customHeight="1">
      <c r="A1" s="182" t="s">
        <v>200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9.75" customHeight="1" thickBo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1" ht="16.5" customHeight="1" thickTop="1" thickBot="1">
      <c r="A3" s="88" t="s">
        <v>0</v>
      </c>
      <c r="B3" s="89" t="s">
        <v>1</v>
      </c>
      <c r="C3" s="68" t="s">
        <v>2</v>
      </c>
      <c r="D3" s="69" t="s">
        <v>3</v>
      </c>
      <c r="E3" s="69" t="s">
        <v>4</v>
      </c>
      <c r="F3" s="69" t="s">
        <v>5</v>
      </c>
      <c r="G3" s="69" t="s">
        <v>6</v>
      </c>
      <c r="H3" s="69" t="s">
        <v>7</v>
      </c>
      <c r="I3" s="69" t="s">
        <v>8</v>
      </c>
      <c r="J3" s="69" t="s">
        <v>9</v>
      </c>
      <c r="K3" s="89" t="s">
        <v>10</v>
      </c>
    </row>
    <row r="4" spans="1:11" ht="16.5" customHeight="1" thickTop="1">
      <c r="A4" s="180" t="s">
        <v>11</v>
      </c>
      <c r="B4" s="101" t="s">
        <v>12</v>
      </c>
      <c r="C4" s="94">
        <v>4949</v>
      </c>
      <c r="D4" s="86">
        <v>3294</v>
      </c>
      <c r="E4" s="86">
        <v>3017</v>
      </c>
      <c r="F4" s="86">
        <v>3618</v>
      </c>
      <c r="G4" s="86">
        <v>3519</v>
      </c>
      <c r="H4" s="86">
        <v>4998</v>
      </c>
      <c r="I4" s="86">
        <v>4326</v>
      </c>
      <c r="J4" s="86">
        <v>5467</v>
      </c>
      <c r="K4" s="87">
        <f t="shared" ref="K4:K30" si="0">SUM(C4:J4)</f>
        <v>33188</v>
      </c>
    </row>
    <row r="5" spans="1:11" ht="16.5" customHeight="1">
      <c r="A5" s="178"/>
      <c r="B5" s="102" t="s">
        <v>13</v>
      </c>
      <c r="C5" s="95">
        <v>5045</v>
      </c>
      <c r="D5" s="40">
        <v>3586</v>
      </c>
      <c r="E5" s="40">
        <v>3117</v>
      </c>
      <c r="F5" s="40">
        <v>3748</v>
      </c>
      <c r="G5" s="40">
        <v>3601</v>
      </c>
      <c r="H5" s="40">
        <v>5129</v>
      </c>
      <c r="I5" s="40">
        <v>4371</v>
      </c>
      <c r="J5" s="40">
        <v>5533</v>
      </c>
      <c r="K5" s="83">
        <f t="shared" si="0"/>
        <v>34130</v>
      </c>
    </row>
    <row r="6" spans="1:11" ht="16.5" customHeight="1">
      <c r="A6" s="178"/>
      <c r="B6" s="102" t="s">
        <v>14</v>
      </c>
      <c r="C6" s="95">
        <v>3328</v>
      </c>
      <c r="D6" s="40">
        <v>1848</v>
      </c>
      <c r="E6" s="40">
        <v>1828</v>
      </c>
      <c r="F6" s="40">
        <v>1605</v>
      </c>
      <c r="G6" s="40">
        <v>2031</v>
      </c>
      <c r="H6" s="40">
        <v>1815</v>
      </c>
      <c r="I6" s="40">
        <v>2017</v>
      </c>
      <c r="J6" s="40">
        <v>2796</v>
      </c>
      <c r="K6" s="83">
        <f t="shared" si="0"/>
        <v>17268</v>
      </c>
    </row>
    <row r="7" spans="1:11" ht="16.5" customHeight="1">
      <c r="A7" s="178" t="s">
        <v>15</v>
      </c>
      <c r="B7" s="102" t="s">
        <v>12</v>
      </c>
      <c r="C7" s="96">
        <v>332</v>
      </c>
      <c r="D7" s="40">
        <v>1351</v>
      </c>
      <c r="E7" s="82">
        <v>647</v>
      </c>
      <c r="F7" s="82">
        <v>501</v>
      </c>
      <c r="G7" s="82">
        <v>1182</v>
      </c>
      <c r="H7" s="82">
        <v>694</v>
      </c>
      <c r="I7" s="82">
        <v>565</v>
      </c>
      <c r="J7" s="40">
        <v>1313</v>
      </c>
      <c r="K7" s="83">
        <f t="shared" si="0"/>
        <v>6585</v>
      </c>
    </row>
    <row r="8" spans="1:11" ht="16.5" customHeight="1">
      <c r="A8" s="178"/>
      <c r="B8" s="102" t="s">
        <v>13</v>
      </c>
      <c r="C8" s="96">
        <v>244</v>
      </c>
      <c r="D8" s="40">
        <v>1378</v>
      </c>
      <c r="E8" s="82">
        <v>692</v>
      </c>
      <c r="F8" s="82">
        <v>495</v>
      </c>
      <c r="G8" s="82">
        <v>1183</v>
      </c>
      <c r="H8" s="82">
        <v>693</v>
      </c>
      <c r="I8" s="82">
        <v>576</v>
      </c>
      <c r="J8" s="40">
        <v>1336</v>
      </c>
      <c r="K8" s="83">
        <f t="shared" si="0"/>
        <v>6597</v>
      </c>
    </row>
    <row r="9" spans="1:11" ht="16.5" customHeight="1">
      <c r="A9" s="178"/>
      <c r="B9" s="102" t="s">
        <v>14</v>
      </c>
      <c r="C9" s="96">
        <v>185</v>
      </c>
      <c r="D9" s="82">
        <v>235</v>
      </c>
      <c r="E9" s="82">
        <v>76</v>
      </c>
      <c r="F9" s="82">
        <v>81</v>
      </c>
      <c r="G9" s="82">
        <v>93</v>
      </c>
      <c r="H9" s="82">
        <v>52</v>
      </c>
      <c r="I9" s="82">
        <v>50</v>
      </c>
      <c r="J9" s="82">
        <v>142</v>
      </c>
      <c r="K9" s="83">
        <f t="shared" si="0"/>
        <v>914</v>
      </c>
    </row>
    <row r="10" spans="1:11" ht="16.5" customHeight="1">
      <c r="A10" s="178" t="s">
        <v>16</v>
      </c>
      <c r="B10" s="102" t="s">
        <v>12</v>
      </c>
      <c r="C10" s="95">
        <v>24255</v>
      </c>
      <c r="D10" s="40">
        <v>11574</v>
      </c>
      <c r="E10" s="40">
        <v>7909</v>
      </c>
      <c r="F10" s="40">
        <v>8809</v>
      </c>
      <c r="G10" s="40">
        <v>9737</v>
      </c>
      <c r="H10" s="40">
        <v>11218</v>
      </c>
      <c r="I10" s="40">
        <v>12890</v>
      </c>
      <c r="J10" s="40">
        <v>18513</v>
      </c>
      <c r="K10" s="83">
        <f t="shared" si="0"/>
        <v>104905</v>
      </c>
    </row>
    <row r="11" spans="1:11" ht="16.5" customHeight="1">
      <c r="A11" s="178"/>
      <c r="B11" s="102" t="s">
        <v>13</v>
      </c>
      <c r="C11" s="95">
        <v>25512</v>
      </c>
      <c r="D11" s="40">
        <v>9828</v>
      </c>
      <c r="E11" s="40">
        <v>8981</v>
      </c>
      <c r="F11" s="40">
        <v>8808</v>
      </c>
      <c r="G11" s="40">
        <v>9861</v>
      </c>
      <c r="H11" s="40">
        <v>11261</v>
      </c>
      <c r="I11" s="40">
        <v>12372</v>
      </c>
      <c r="J11" s="40">
        <v>17434</v>
      </c>
      <c r="K11" s="83">
        <f t="shared" si="0"/>
        <v>104057</v>
      </c>
    </row>
    <row r="12" spans="1:11" ht="16.5" customHeight="1">
      <c r="A12" s="178"/>
      <c r="B12" s="102" t="s">
        <v>14</v>
      </c>
      <c r="C12" s="95">
        <v>29550</v>
      </c>
      <c r="D12" s="40">
        <v>10688</v>
      </c>
      <c r="E12" s="40">
        <v>6674</v>
      </c>
      <c r="F12" s="40">
        <v>6217</v>
      </c>
      <c r="G12" s="40">
        <v>8671</v>
      </c>
      <c r="H12" s="40">
        <v>6324</v>
      </c>
      <c r="I12" s="40">
        <v>10947</v>
      </c>
      <c r="J12" s="40">
        <v>18171</v>
      </c>
      <c r="K12" s="83">
        <f t="shared" si="0"/>
        <v>97242</v>
      </c>
    </row>
    <row r="13" spans="1:11" ht="16.5" customHeight="1">
      <c r="A13" s="181" t="s">
        <v>205</v>
      </c>
      <c r="B13" s="102" t="s">
        <v>12</v>
      </c>
      <c r="C13" s="95">
        <v>128</v>
      </c>
      <c r="D13" s="40">
        <v>38</v>
      </c>
      <c r="E13" s="40">
        <v>51</v>
      </c>
      <c r="F13" s="40">
        <v>56</v>
      </c>
      <c r="G13" s="40">
        <v>51</v>
      </c>
      <c r="H13" s="40">
        <v>70</v>
      </c>
      <c r="I13" s="40">
        <v>90</v>
      </c>
      <c r="J13" s="40">
        <v>68</v>
      </c>
      <c r="K13" s="83">
        <f t="shared" si="0"/>
        <v>552</v>
      </c>
    </row>
    <row r="14" spans="1:11" ht="16.5" customHeight="1">
      <c r="A14" s="184"/>
      <c r="B14" s="102" t="s">
        <v>13</v>
      </c>
      <c r="C14" s="95">
        <v>7</v>
      </c>
      <c r="D14" s="40">
        <v>0</v>
      </c>
      <c r="E14" s="40">
        <v>3</v>
      </c>
      <c r="F14" s="40">
        <v>4</v>
      </c>
      <c r="G14" s="40">
        <v>10</v>
      </c>
      <c r="H14" s="40">
        <v>13</v>
      </c>
      <c r="I14" s="40">
        <v>12</v>
      </c>
      <c r="J14" s="40">
        <v>11</v>
      </c>
      <c r="K14" s="83">
        <f t="shared" si="0"/>
        <v>60</v>
      </c>
    </row>
    <row r="15" spans="1:11" ht="16.5" customHeight="1">
      <c r="A15" s="180"/>
      <c r="B15" s="102" t="s">
        <v>14</v>
      </c>
      <c r="C15" s="95">
        <v>121</v>
      </c>
      <c r="D15" s="40">
        <v>38</v>
      </c>
      <c r="E15" s="40">
        <v>48</v>
      </c>
      <c r="F15" s="40">
        <v>52</v>
      </c>
      <c r="G15" s="40">
        <v>41</v>
      </c>
      <c r="H15" s="40">
        <v>57</v>
      </c>
      <c r="I15" s="40">
        <v>78</v>
      </c>
      <c r="J15" s="40">
        <v>57</v>
      </c>
      <c r="K15" s="83">
        <f t="shared" si="0"/>
        <v>492</v>
      </c>
    </row>
    <row r="16" spans="1:11" ht="16.5" customHeight="1">
      <c r="A16" s="178" t="s">
        <v>17</v>
      </c>
      <c r="B16" s="102" t="s">
        <v>12</v>
      </c>
      <c r="C16" s="95">
        <v>7237</v>
      </c>
      <c r="D16" s="40">
        <v>2170</v>
      </c>
      <c r="E16" s="40">
        <v>1727</v>
      </c>
      <c r="F16" s="40">
        <v>2168</v>
      </c>
      <c r="G16" s="40">
        <v>2853</v>
      </c>
      <c r="H16" s="40">
        <v>2563</v>
      </c>
      <c r="I16" s="40">
        <v>2549</v>
      </c>
      <c r="J16" s="40">
        <v>3029</v>
      </c>
      <c r="K16" s="83">
        <f t="shared" si="0"/>
        <v>24296</v>
      </c>
    </row>
    <row r="17" spans="1:15" ht="16.5" customHeight="1">
      <c r="A17" s="178"/>
      <c r="B17" s="102" t="s">
        <v>13</v>
      </c>
      <c r="C17" s="95">
        <v>7852</v>
      </c>
      <c r="D17" s="40">
        <v>2187</v>
      </c>
      <c r="E17" s="40">
        <v>2005</v>
      </c>
      <c r="F17" s="40">
        <v>2640</v>
      </c>
      <c r="G17" s="40">
        <v>3082</v>
      </c>
      <c r="H17" s="40">
        <v>2733</v>
      </c>
      <c r="I17" s="40">
        <v>2982</v>
      </c>
      <c r="J17" s="40">
        <v>3684</v>
      </c>
      <c r="K17" s="83">
        <f t="shared" si="0"/>
        <v>27165</v>
      </c>
    </row>
    <row r="18" spans="1:15" ht="16.5" customHeight="1">
      <c r="A18" s="178"/>
      <c r="B18" s="102" t="s">
        <v>14</v>
      </c>
      <c r="C18" s="95">
        <v>11896</v>
      </c>
      <c r="D18" s="40">
        <v>2427</v>
      </c>
      <c r="E18" s="40">
        <v>1833</v>
      </c>
      <c r="F18" s="40">
        <v>1490</v>
      </c>
      <c r="G18" s="40">
        <v>2901</v>
      </c>
      <c r="H18" s="40">
        <v>1967</v>
      </c>
      <c r="I18" s="40">
        <v>2744</v>
      </c>
      <c r="J18" s="40">
        <v>3751</v>
      </c>
      <c r="K18" s="83">
        <f t="shared" si="0"/>
        <v>29009</v>
      </c>
    </row>
    <row r="19" spans="1:15" ht="16.5" customHeight="1">
      <c r="A19" s="178" t="s">
        <v>18</v>
      </c>
      <c r="B19" s="102" t="s">
        <v>12</v>
      </c>
      <c r="C19" s="96">
        <v>106</v>
      </c>
      <c r="D19" s="82">
        <v>26</v>
      </c>
      <c r="E19" s="82">
        <v>23</v>
      </c>
      <c r="F19" s="82">
        <v>22</v>
      </c>
      <c r="G19" s="82">
        <v>25</v>
      </c>
      <c r="H19" s="82">
        <v>22</v>
      </c>
      <c r="I19" s="82">
        <v>31</v>
      </c>
      <c r="J19" s="82">
        <v>19</v>
      </c>
      <c r="K19" s="83">
        <f t="shared" si="0"/>
        <v>274</v>
      </c>
    </row>
    <row r="20" spans="1:15" ht="16.5" customHeight="1">
      <c r="A20" s="178"/>
      <c r="B20" s="102" t="s">
        <v>13</v>
      </c>
      <c r="C20" s="96">
        <v>120</v>
      </c>
      <c r="D20" s="82">
        <v>29</v>
      </c>
      <c r="E20" s="82">
        <v>24</v>
      </c>
      <c r="F20" s="82">
        <v>17</v>
      </c>
      <c r="G20" s="82">
        <v>22</v>
      </c>
      <c r="H20" s="82">
        <v>28</v>
      </c>
      <c r="I20" s="82">
        <v>28</v>
      </c>
      <c r="J20" s="82">
        <v>31</v>
      </c>
      <c r="K20" s="83">
        <f t="shared" si="0"/>
        <v>299</v>
      </c>
    </row>
    <row r="21" spans="1:15" ht="16.5" customHeight="1">
      <c r="A21" s="178"/>
      <c r="B21" s="102" t="s">
        <v>14</v>
      </c>
      <c r="C21" s="96">
        <v>41</v>
      </c>
      <c r="D21" s="82">
        <v>15</v>
      </c>
      <c r="E21" s="82">
        <v>5</v>
      </c>
      <c r="F21" s="82">
        <v>9</v>
      </c>
      <c r="G21" s="82">
        <v>6</v>
      </c>
      <c r="H21" s="82">
        <v>4</v>
      </c>
      <c r="I21" s="82">
        <v>26</v>
      </c>
      <c r="J21" s="82">
        <v>10</v>
      </c>
      <c r="K21" s="83">
        <f t="shared" si="0"/>
        <v>116</v>
      </c>
    </row>
    <row r="22" spans="1:15" ht="16.5" customHeight="1">
      <c r="A22" s="178" t="s">
        <v>19</v>
      </c>
      <c r="B22" s="102" t="s">
        <v>12</v>
      </c>
      <c r="C22" s="95">
        <v>5743</v>
      </c>
      <c r="D22" s="40">
        <v>4703</v>
      </c>
      <c r="E22" s="40">
        <v>5042</v>
      </c>
      <c r="F22" s="40">
        <v>5474</v>
      </c>
      <c r="G22" s="40">
        <v>6014</v>
      </c>
      <c r="H22" s="40">
        <v>6237</v>
      </c>
      <c r="I22" s="40">
        <v>6616</v>
      </c>
      <c r="J22" s="40">
        <v>7234</v>
      </c>
      <c r="K22" s="83">
        <f t="shared" si="0"/>
        <v>47063</v>
      </c>
    </row>
    <row r="23" spans="1:15" ht="16.5" customHeight="1">
      <c r="A23" s="178"/>
      <c r="B23" s="102" t="s">
        <v>13</v>
      </c>
      <c r="C23" s="95">
        <v>5074</v>
      </c>
      <c r="D23" s="40">
        <v>4049</v>
      </c>
      <c r="E23" s="40">
        <v>4391</v>
      </c>
      <c r="F23" s="40">
        <v>4677</v>
      </c>
      <c r="G23" s="40">
        <v>5076</v>
      </c>
      <c r="H23" s="40">
        <v>5158</v>
      </c>
      <c r="I23" s="40">
        <v>5486</v>
      </c>
      <c r="J23" s="40">
        <v>5958</v>
      </c>
      <c r="K23" s="83">
        <f t="shared" si="0"/>
        <v>39869</v>
      </c>
      <c r="O23" t="s">
        <v>56</v>
      </c>
    </row>
    <row r="24" spans="1:15" ht="16.5" customHeight="1">
      <c r="A24" s="178"/>
      <c r="B24" s="102" t="s">
        <v>14</v>
      </c>
      <c r="C24" s="95">
        <v>3165</v>
      </c>
      <c r="D24" s="40">
        <v>2287</v>
      </c>
      <c r="E24" s="40">
        <v>2503</v>
      </c>
      <c r="F24" s="40">
        <v>2538</v>
      </c>
      <c r="G24" s="40">
        <v>3176</v>
      </c>
      <c r="H24" s="40">
        <v>2495</v>
      </c>
      <c r="I24" s="40">
        <v>2980</v>
      </c>
      <c r="J24" s="40">
        <v>4379</v>
      </c>
      <c r="K24" s="83">
        <f t="shared" si="0"/>
        <v>23523</v>
      </c>
    </row>
    <row r="25" spans="1:15" ht="16.5" customHeight="1">
      <c r="A25" s="178" t="s">
        <v>20</v>
      </c>
      <c r="B25" s="102" t="s">
        <v>12</v>
      </c>
      <c r="C25" s="95">
        <v>8033</v>
      </c>
      <c r="D25" s="40">
        <v>8262</v>
      </c>
      <c r="E25" s="40">
        <v>8135</v>
      </c>
      <c r="F25" s="40">
        <v>9825</v>
      </c>
      <c r="G25" s="40">
        <v>9761</v>
      </c>
      <c r="H25" s="40">
        <v>9528</v>
      </c>
      <c r="I25" s="40">
        <v>8692</v>
      </c>
      <c r="J25" s="40">
        <v>10136</v>
      </c>
      <c r="K25" s="83">
        <f t="shared" si="0"/>
        <v>72372</v>
      </c>
    </row>
    <row r="26" spans="1:15" ht="16.5" customHeight="1">
      <c r="A26" s="178"/>
      <c r="B26" s="102" t="s">
        <v>13</v>
      </c>
      <c r="C26" s="95">
        <v>8098</v>
      </c>
      <c r="D26" s="40">
        <v>8127</v>
      </c>
      <c r="E26" s="40">
        <v>8410</v>
      </c>
      <c r="F26" s="40">
        <v>10193</v>
      </c>
      <c r="G26" s="40">
        <v>10651</v>
      </c>
      <c r="H26" s="40">
        <v>9881</v>
      </c>
      <c r="I26" s="40">
        <v>8817</v>
      </c>
      <c r="J26" s="40">
        <v>10215</v>
      </c>
      <c r="K26" s="83">
        <f t="shared" si="0"/>
        <v>74392</v>
      </c>
    </row>
    <row r="27" spans="1:15" ht="16.5" customHeight="1" thickBot="1">
      <c r="A27" s="181"/>
      <c r="B27" s="103" t="s">
        <v>14</v>
      </c>
      <c r="C27" s="97">
        <v>5725</v>
      </c>
      <c r="D27" s="90">
        <v>4903</v>
      </c>
      <c r="E27" s="90">
        <v>5275</v>
      </c>
      <c r="F27" s="90">
        <v>5155</v>
      </c>
      <c r="G27" s="90">
        <v>6527</v>
      </c>
      <c r="H27" s="90">
        <v>3014</v>
      </c>
      <c r="I27" s="90">
        <v>4063</v>
      </c>
      <c r="J27" s="90">
        <v>5580</v>
      </c>
      <c r="K27" s="91">
        <f t="shared" si="0"/>
        <v>40242</v>
      </c>
    </row>
    <row r="28" spans="1:15" ht="16.5" customHeight="1" thickTop="1">
      <c r="A28" s="177" t="s">
        <v>21</v>
      </c>
      <c r="B28" s="104" t="s">
        <v>12</v>
      </c>
      <c r="C28" s="98">
        <f>C4+C7+C10+C16+C19+C22+C25+C13</f>
        <v>50783</v>
      </c>
      <c r="D28" s="92">
        <f t="shared" ref="D28:J28" si="1">D4+D7+D10+D16+D19+D22+D25+D13</f>
        <v>31418</v>
      </c>
      <c r="E28" s="92">
        <f t="shared" si="1"/>
        <v>26551</v>
      </c>
      <c r="F28" s="92">
        <f t="shared" si="1"/>
        <v>30473</v>
      </c>
      <c r="G28" s="92">
        <f t="shared" si="1"/>
        <v>33142</v>
      </c>
      <c r="H28" s="92">
        <f t="shared" si="1"/>
        <v>35330</v>
      </c>
      <c r="I28" s="92">
        <f t="shared" si="1"/>
        <v>35759</v>
      </c>
      <c r="J28" s="92">
        <f t="shared" si="1"/>
        <v>45779</v>
      </c>
      <c r="K28" s="93">
        <f t="shared" si="0"/>
        <v>289235</v>
      </c>
      <c r="L28" s="14"/>
    </row>
    <row r="29" spans="1:15" ht="16.5" customHeight="1">
      <c r="A29" s="178"/>
      <c r="B29" s="105" t="s">
        <v>13</v>
      </c>
      <c r="C29" s="99">
        <f>C5+C8+C11+C17+C20+C23+C26+C14</f>
        <v>51952</v>
      </c>
      <c r="D29" s="81">
        <f t="shared" ref="D29:J29" si="2">D5+D8+D11+D17+D20+D23+D26+D14</f>
        <v>29184</v>
      </c>
      <c r="E29" s="81">
        <f t="shared" si="2"/>
        <v>27623</v>
      </c>
      <c r="F29" s="81">
        <f t="shared" si="2"/>
        <v>30582</v>
      </c>
      <c r="G29" s="81">
        <f t="shared" si="2"/>
        <v>33486</v>
      </c>
      <c r="H29" s="81">
        <f t="shared" si="2"/>
        <v>34896</v>
      </c>
      <c r="I29" s="81">
        <f t="shared" si="2"/>
        <v>34644</v>
      </c>
      <c r="J29" s="81">
        <f t="shared" si="2"/>
        <v>44202</v>
      </c>
      <c r="K29" s="83">
        <f t="shared" si="0"/>
        <v>286569</v>
      </c>
      <c r="L29" s="14"/>
    </row>
    <row r="30" spans="1:15" ht="16.5" customHeight="1" thickBot="1">
      <c r="A30" s="179"/>
      <c r="B30" s="106" t="s">
        <v>14</v>
      </c>
      <c r="C30" s="100">
        <f>C6+C9+C12+C18+C21+C24+C27+C15</f>
        <v>54011</v>
      </c>
      <c r="D30" s="84">
        <f t="shared" ref="D30:J30" si="3">D6+D9+D12+D18+D21+D24+D27+D15</f>
        <v>22441</v>
      </c>
      <c r="E30" s="84">
        <f t="shared" si="3"/>
        <v>18242</v>
      </c>
      <c r="F30" s="84">
        <f t="shared" si="3"/>
        <v>17147</v>
      </c>
      <c r="G30" s="84">
        <f t="shared" si="3"/>
        <v>23446</v>
      </c>
      <c r="H30" s="84">
        <f t="shared" si="3"/>
        <v>15728</v>
      </c>
      <c r="I30" s="84">
        <f t="shared" si="3"/>
        <v>22905</v>
      </c>
      <c r="J30" s="84">
        <f t="shared" si="3"/>
        <v>34886</v>
      </c>
      <c r="K30" s="85">
        <f t="shared" si="0"/>
        <v>208806</v>
      </c>
      <c r="L30" s="14"/>
    </row>
    <row r="31" spans="1:15" ht="13.5" thickTop="1">
      <c r="N31" t="s">
        <v>56</v>
      </c>
    </row>
  </sheetData>
  <mergeCells count="11">
    <mergeCell ref="A1:K1"/>
    <mergeCell ref="A2:K2"/>
    <mergeCell ref="A19:A21"/>
    <mergeCell ref="A22:A24"/>
    <mergeCell ref="A13:A15"/>
    <mergeCell ref="A28:A30"/>
    <mergeCell ref="A4:A6"/>
    <mergeCell ref="A7:A9"/>
    <mergeCell ref="A10:A12"/>
    <mergeCell ref="A16:A18"/>
    <mergeCell ref="A25:A27"/>
  </mergeCells>
  <phoneticPr fontId="1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showGridLines="0" zoomScaleNormal="100" zoomScaleSheetLayoutView="100" workbookViewId="0">
      <selection activeCell="AD32" sqref="AD32"/>
    </sheetView>
  </sheetViews>
  <sheetFormatPr defaultRowHeight="12.75"/>
  <cols>
    <col min="1" max="1" width="17.42578125" customWidth="1"/>
    <col min="2" max="11" width="10.7109375" customWidth="1"/>
  </cols>
  <sheetData>
    <row r="1" spans="1:12" ht="15" customHeight="1">
      <c r="A1" s="182" t="s">
        <v>203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2" ht="12" customHeight="1" thickBo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2" ht="24" customHeight="1" thickTop="1" thickBot="1">
      <c r="A3" s="88" t="s">
        <v>0</v>
      </c>
      <c r="B3" s="89" t="s">
        <v>1</v>
      </c>
      <c r="C3" s="68" t="s">
        <v>2</v>
      </c>
      <c r="D3" s="69" t="s">
        <v>3</v>
      </c>
      <c r="E3" s="69" t="s">
        <v>4</v>
      </c>
      <c r="F3" s="69" t="s">
        <v>5</v>
      </c>
      <c r="G3" s="69" t="s">
        <v>6</v>
      </c>
      <c r="H3" s="69" t="s">
        <v>7</v>
      </c>
      <c r="I3" s="69" t="s">
        <v>8</v>
      </c>
      <c r="J3" s="69" t="s">
        <v>9</v>
      </c>
      <c r="K3" s="89" t="s">
        <v>10</v>
      </c>
    </row>
    <row r="4" spans="1:12" ht="16.5" customHeight="1" thickTop="1">
      <c r="A4" s="180" t="s">
        <v>22</v>
      </c>
      <c r="B4" s="101" t="s">
        <v>13</v>
      </c>
      <c r="C4" s="94">
        <v>29</v>
      </c>
      <c r="D4" s="86">
        <v>80</v>
      </c>
      <c r="E4" s="86">
        <v>85</v>
      </c>
      <c r="F4" s="86">
        <v>82</v>
      </c>
      <c r="G4" s="86">
        <v>95</v>
      </c>
      <c r="H4" s="86">
        <v>71</v>
      </c>
      <c r="I4" s="86">
        <v>21</v>
      </c>
      <c r="J4" s="86">
        <v>78</v>
      </c>
      <c r="K4" s="87">
        <f t="shared" ref="K4:K14" si="0">SUM(C4:J4)</f>
        <v>541</v>
      </c>
    </row>
    <row r="5" spans="1:12" ht="16.5" customHeight="1">
      <c r="A5" s="178" t="s">
        <v>23</v>
      </c>
      <c r="B5" s="102" t="s">
        <v>13</v>
      </c>
      <c r="C5" s="95">
        <v>624</v>
      </c>
      <c r="D5" s="40">
        <v>941</v>
      </c>
      <c r="E5" s="40">
        <v>794</v>
      </c>
      <c r="F5" s="40">
        <v>551</v>
      </c>
      <c r="G5" s="40">
        <v>676</v>
      </c>
      <c r="H5" s="40">
        <v>873</v>
      </c>
      <c r="I5" s="40">
        <v>358</v>
      </c>
      <c r="J5" s="40">
        <v>819</v>
      </c>
      <c r="K5" s="83">
        <f t="shared" si="0"/>
        <v>5636</v>
      </c>
    </row>
    <row r="6" spans="1:12" ht="16.5" customHeight="1">
      <c r="A6" s="178" t="s">
        <v>24</v>
      </c>
      <c r="B6" s="102" t="s">
        <v>13</v>
      </c>
      <c r="C6" s="95">
        <v>3217</v>
      </c>
      <c r="D6" s="40">
        <v>1480</v>
      </c>
      <c r="E6" s="40">
        <v>1751</v>
      </c>
      <c r="F6" s="40">
        <v>2121</v>
      </c>
      <c r="G6" s="40">
        <v>2122</v>
      </c>
      <c r="H6" s="40">
        <v>2593</v>
      </c>
      <c r="I6" s="40">
        <v>3260</v>
      </c>
      <c r="J6" s="40">
        <v>4287</v>
      </c>
      <c r="K6" s="83">
        <f t="shared" si="0"/>
        <v>20831</v>
      </c>
    </row>
    <row r="7" spans="1:12" ht="16.5" customHeight="1">
      <c r="A7" s="178" t="s">
        <v>25</v>
      </c>
      <c r="B7" s="102" t="s">
        <v>13</v>
      </c>
      <c r="C7" s="95">
        <v>155</v>
      </c>
      <c r="D7" s="40">
        <v>726</v>
      </c>
      <c r="E7" s="40">
        <v>33</v>
      </c>
      <c r="F7" s="40">
        <v>52</v>
      </c>
      <c r="G7" s="40">
        <v>250</v>
      </c>
      <c r="H7" s="40">
        <v>51</v>
      </c>
      <c r="I7" s="40">
        <v>64</v>
      </c>
      <c r="J7" s="40">
        <v>62</v>
      </c>
      <c r="K7" s="83">
        <f t="shared" si="0"/>
        <v>1393</v>
      </c>
    </row>
    <row r="8" spans="1:12" ht="16.5" customHeight="1">
      <c r="A8" s="178" t="s">
        <v>26</v>
      </c>
      <c r="B8" s="102" t="s">
        <v>13</v>
      </c>
      <c r="C8" s="95">
        <v>30159</v>
      </c>
      <c r="D8" s="40">
        <v>17127</v>
      </c>
      <c r="E8" s="40">
        <v>12653</v>
      </c>
      <c r="F8" s="40">
        <v>15991</v>
      </c>
      <c r="G8" s="40">
        <v>11608</v>
      </c>
      <c r="H8" s="40">
        <v>20455</v>
      </c>
      <c r="I8" s="40">
        <v>17095</v>
      </c>
      <c r="J8" s="40">
        <v>35544</v>
      </c>
      <c r="K8" s="83">
        <f t="shared" si="0"/>
        <v>160632</v>
      </c>
    </row>
    <row r="9" spans="1:12" ht="16.5" customHeight="1">
      <c r="A9" s="178" t="s">
        <v>27</v>
      </c>
      <c r="B9" s="102" t="s">
        <v>13</v>
      </c>
      <c r="C9" s="95">
        <v>11328</v>
      </c>
      <c r="D9" s="40">
        <v>4671</v>
      </c>
      <c r="E9" s="40">
        <v>4785</v>
      </c>
      <c r="F9" s="40">
        <v>5430</v>
      </c>
      <c r="G9" s="40">
        <v>6291</v>
      </c>
      <c r="H9" s="40">
        <v>6677</v>
      </c>
      <c r="I9" s="40">
        <v>5232</v>
      </c>
      <c r="J9" s="40">
        <v>6286</v>
      </c>
      <c r="K9" s="83">
        <f t="shared" si="0"/>
        <v>50700</v>
      </c>
    </row>
    <row r="10" spans="1:12" ht="16.5" customHeight="1">
      <c r="A10" s="178" t="s">
        <v>53</v>
      </c>
      <c r="B10" s="102" t="s">
        <v>13</v>
      </c>
      <c r="C10" s="95">
        <v>998</v>
      </c>
      <c r="D10" s="40">
        <v>12</v>
      </c>
      <c r="E10" s="40">
        <v>230</v>
      </c>
      <c r="F10" s="40">
        <v>60</v>
      </c>
      <c r="G10" s="40">
        <v>268</v>
      </c>
      <c r="H10" s="40">
        <v>110</v>
      </c>
      <c r="I10" s="40">
        <v>58</v>
      </c>
      <c r="J10" s="40">
        <v>284</v>
      </c>
      <c r="K10" s="83">
        <f t="shared" si="0"/>
        <v>2020</v>
      </c>
    </row>
    <row r="11" spans="1:12" ht="16.5" customHeight="1">
      <c r="A11" s="107" t="s">
        <v>28</v>
      </c>
      <c r="B11" s="102" t="s">
        <v>13</v>
      </c>
      <c r="C11" s="95">
        <v>208</v>
      </c>
      <c r="D11" s="40">
        <v>172</v>
      </c>
      <c r="E11" s="40">
        <v>130</v>
      </c>
      <c r="F11" s="40">
        <v>144</v>
      </c>
      <c r="G11" s="40">
        <v>157</v>
      </c>
      <c r="H11" s="40">
        <v>162</v>
      </c>
      <c r="I11" s="40">
        <v>134</v>
      </c>
      <c r="J11" s="40">
        <v>274</v>
      </c>
      <c r="K11" s="83">
        <f t="shared" si="0"/>
        <v>1381</v>
      </c>
    </row>
    <row r="12" spans="1:12" ht="16.5" customHeight="1">
      <c r="A12" s="107" t="s">
        <v>40</v>
      </c>
      <c r="B12" s="102" t="s">
        <v>13</v>
      </c>
      <c r="C12" s="95">
        <v>2115</v>
      </c>
      <c r="D12" s="40">
        <v>139</v>
      </c>
      <c r="E12" s="40">
        <v>142</v>
      </c>
      <c r="F12" s="40">
        <v>148</v>
      </c>
      <c r="G12" s="40">
        <v>523</v>
      </c>
      <c r="H12" s="40">
        <v>140</v>
      </c>
      <c r="I12" s="40">
        <v>139</v>
      </c>
      <c r="J12" s="40">
        <v>187</v>
      </c>
      <c r="K12" s="83">
        <f t="shared" si="0"/>
        <v>3533</v>
      </c>
    </row>
    <row r="13" spans="1:12" ht="16.5" customHeight="1" thickBot="1">
      <c r="A13" s="108" t="s">
        <v>29</v>
      </c>
      <c r="B13" s="103" t="s">
        <v>30</v>
      </c>
      <c r="C13" s="97">
        <v>93271</v>
      </c>
      <c r="D13" s="90">
        <v>21263</v>
      </c>
      <c r="E13" s="90">
        <v>17715</v>
      </c>
      <c r="F13" s="90">
        <v>21870</v>
      </c>
      <c r="G13" s="90">
        <v>33714</v>
      </c>
      <c r="H13" s="90">
        <v>28999</v>
      </c>
      <c r="I13" s="90">
        <v>28796</v>
      </c>
      <c r="J13" s="90">
        <v>17882</v>
      </c>
      <c r="K13" s="91">
        <f t="shared" si="0"/>
        <v>263510</v>
      </c>
    </row>
    <row r="14" spans="1:12" ht="24" customHeight="1" thickTop="1" thickBot="1">
      <c r="A14" s="88" t="s">
        <v>31</v>
      </c>
      <c r="B14" s="109" t="s">
        <v>13</v>
      </c>
      <c r="C14" s="110">
        <f t="shared" ref="C14:J14" si="1">SUM(C4:C13)</f>
        <v>142104</v>
      </c>
      <c r="D14" s="111">
        <f t="shared" si="1"/>
        <v>46611</v>
      </c>
      <c r="E14" s="111">
        <f t="shared" si="1"/>
        <v>38318</v>
      </c>
      <c r="F14" s="111">
        <f t="shared" si="1"/>
        <v>46449</v>
      </c>
      <c r="G14" s="111">
        <f t="shared" si="1"/>
        <v>55704</v>
      </c>
      <c r="H14" s="111">
        <f t="shared" si="1"/>
        <v>60131</v>
      </c>
      <c r="I14" s="111">
        <f t="shared" si="1"/>
        <v>55157</v>
      </c>
      <c r="J14" s="111">
        <f t="shared" si="1"/>
        <v>65703</v>
      </c>
      <c r="K14" s="112">
        <f t="shared" si="0"/>
        <v>510177</v>
      </c>
      <c r="L14" s="14"/>
    </row>
    <row r="15" spans="1:12" ht="16.5" customHeight="1" thickTop="1">
      <c r="A15" s="10"/>
      <c r="B15" s="11"/>
      <c r="C15" s="39"/>
      <c r="D15" s="39"/>
      <c r="E15" s="39"/>
      <c r="F15" s="39"/>
      <c r="G15" s="39"/>
      <c r="H15" s="39"/>
      <c r="I15" s="39"/>
      <c r="J15" s="39"/>
      <c r="K15" s="39"/>
      <c r="L15" s="14"/>
    </row>
    <row r="16" spans="1:12" ht="16.5" customHeight="1">
      <c r="A16" s="2"/>
      <c r="B16" s="185" t="s">
        <v>32</v>
      </c>
      <c r="C16" s="186"/>
      <c r="D16" s="186"/>
      <c r="E16" s="186"/>
      <c r="F16" s="186"/>
      <c r="G16" s="186"/>
      <c r="H16" s="186"/>
      <c r="I16" s="186"/>
      <c r="J16" s="186"/>
      <c r="K16" s="186"/>
    </row>
    <row r="17" spans="2:7">
      <c r="B17" s="3"/>
      <c r="G17" t="s">
        <v>56</v>
      </c>
    </row>
    <row r="18" spans="2:7">
      <c r="B18" s="3"/>
    </row>
    <row r="19" spans="2:7">
      <c r="B19" s="3"/>
    </row>
    <row r="20" spans="2:7">
      <c r="B20" s="3"/>
    </row>
    <row r="21" spans="2:7">
      <c r="B21" s="3"/>
    </row>
    <row r="22" spans="2:7">
      <c r="B22" s="3"/>
    </row>
    <row r="23" spans="2:7">
      <c r="B23" s="3"/>
    </row>
    <row r="24" spans="2:7">
      <c r="B24" s="3"/>
    </row>
    <row r="25" spans="2:7">
      <c r="B25" s="3"/>
    </row>
    <row r="26" spans="2:7">
      <c r="B26" s="3"/>
    </row>
    <row r="27" spans="2:7">
      <c r="B27" s="3"/>
    </row>
    <row r="28" spans="2:7">
      <c r="B28" s="3"/>
    </row>
    <row r="33" spans="2:11">
      <c r="B33" s="4"/>
      <c r="C33" s="4"/>
      <c r="D33" s="4"/>
      <c r="E33" s="4"/>
      <c r="F33" s="4"/>
      <c r="G33" s="4"/>
      <c r="H33" s="4"/>
      <c r="I33" s="4"/>
      <c r="J33" s="4"/>
      <c r="K33" s="4"/>
    </row>
  </sheetData>
  <mergeCells count="10">
    <mergeCell ref="A1:K1"/>
    <mergeCell ref="A2:K2"/>
    <mergeCell ref="A8"/>
    <mergeCell ref="A9"/>
    <mergeCell ref="B16:K16"/>
    <mergeCell ref="A10"/>
    <mergeCell ref="A4"/>
    <mergeCell ref="A5"/>
    <mergeCell ref="A6"/>
    <mergeCell ref="A7"/>
  </mergeCells>
  <phoneticPr fontId="1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5"/>
  <sheetViews>
    <sheetView showGridLines="0" zoomScaleNormal="100" zoomScaleSheetLayoutView="100" workbookViewId="0">
      <selection activeCell="AD32" sqref="AD32"/>
    </sheetView>
  </sheetViews>
  <sheetFormatPr defaultRowHeight="12.75"/>
  <cols>
    <col min="1" max="1" width="9.140625" style="2"/>
    <col min="2" max="2" width="12.28515625" style="2" customWidth="1"/>
    <col min="3" max="10" width="10.7109375" style="2" customWidth="1"/>
    <col min="11" max="11" width="11" style="2" bestFit="1" customWidth="1"/>
    <col min="12" max="12" width="10.7109375" style="2" customWidth="1"/>
    <col min="13" max="13" width="11.42578125" bestFit="1" customWidth="1"/>
  </cols>
  <sheetData>
    <row r="1" spans="1:12" s="5" customFormat="1" ht="15" customHeight="1">
      <c r="A1" s="182" t="s">
        <v>202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s="5" customFormat="1" ht="9.75" customHeight="1" thickBo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s="5" customFormat="1" ht="20.100000000000001" customHeight="1" thickTop="1" thickBot="1">
      <c r="A3" s="88" t="s">
        <v>0</v>
      </c>
      <c r="B3" s="89" t="s">
        <v>1</v>
      </c>
      <c r="C3" s="68" t="s">
        <v>2</v>
      </c>
      <c r="D3" s="69" t="s">
        <v>3</v>
      </c>
      <c r="E3" s="69" t="s">
        <v>4</v>
      </c>
      <c r="F3" s="69" t="s">
        <v>5</v>
      </c>
      <c r="G3" s="69" t="s">
        <v>6</v>
      </c>
      <c r="H3" s="69" t="s">
        <v>7</v>
      </c>
      <c r="I3" s="69" t="s">
        <v>8</v>
      </c>
      <c r="J3" s="69" t="s">
        <v>9</v>
      </c>
      <c r="K3" s="70" t="s">
        <v>199</v>
      </c>
      <c r="L3" s="58" t="s">
        <v>10</v>
      </c>
    </row>
    <row r="4" spans="1:12" s="5" customFormat="1" ht="14.85" customHeight="1" thickTop="1">
      <c r="A4" s="180" t="s">
        <v>11</v>
      </c>
      <c r="B4" s="101" t="s">
        <v>12</v>
      </c>
      <c r="C4" s="95">
        <v>1</v>
      </c>
      <c r="D4" s="40">
        <v>0</v>
      </c>
      <c r="E4" s="40">
        <v>0</v>
      </c>
      <c r="F4" s="40">
        <v>0</v>
      </c>
      <c r="G4" s="40">
        <v>2</v>
      </c>
      <c r="H4" s="40">
        <v>1</v>
      </c>
      <c r="I4" s="40">
        <v>0</v>
      </c>
      <c r="J4" s="40">
        <v>0</v>
      </c>
      <c r="K4" s="113">
        <v>190</v>
      </c>
      <c r="L4" s="118">
        <f>SUM(C4:K4)</f>
        <v>194</v>
      </c>
    </row>
    <row r="5" spans="1:12" s="5" customFormat="1" ht="14.85" customHeight="1">
      <c r="A5" s="178"/>
      <c r="B5" s="102" t="s">
        <v>13</v>
      </c>
      <c r="C5" s="95">
        <v>12</v>
      </c>
      <c r="D5" s="40">
        <v>7</v>
      </c>
      <c r="E5" s="40">
        <v>2</v>
      </c>
      <c r="F5" s="40">
        <v>3</v>
      </c>
      <c r="G5" s="40">
        <v>7</v>
      </c>
      <c r="H5" s="40">
        <v>7</v>
      </c>
      <c r="I5" s="40">
        <v>2</v>
      </c>
      <c r="J5" s="40">
        <v>12</v>
      </c>
      <c r="K5" s="113">
        <v>195</v>
      </c>
      <c r="L5" s="119">
        <f>SUM(C5:K5)</f>
        <v>247</v>
      </c>
    </row>
    <row r="6" spans="1:12" s="5" customFormat="1" ht="14.85" customHeight="1">
      <c r="A6" s="178"/>
      <c r="B6" s="102" t="s">
        <v>14</v>
      </c>
      <c r="C6" s="95">
        <v>18</v>
      </c>
      <c r="D6" s="40">
        <v>25</v>
      </c>
      <c r="E6" s="40">
        <v>2</v>
      </c>
      <c r="F6" s="40">
        <v>18</v>
      </c>
      <c r="G6" s="40">
        <v>18</v>
      </c>
      <c r="H6" s="40">
        <v>11</v>
      </c>
      <c r="I6" s="40">
        <v>5</v>
      </c>
      <c r="J6" s="40">
        <v>11</v>
      </c>
      <c r="K6" s="113">
        <v>83</v>
      </c>
      <c r="L6" s="119">
        <f>SUM(C6:K6)</f>
        <v>191</v>
      </c>
    </row>
    <row r="7" spans="1:12" s="5" customFormat="1" ht="14.85" customHeight="1">
      <c r="A7" s="178" t="s">
        <v>33</v>
      </c>
      <c r="B7" s="102" t="s">
        <v>12</v>
      </c>
      <c r="C7" s="95">
        <v>673</v>
      </c>
      <c r="D7" s="40">
        <v>409</v>
      </c>
      <c r="E7" s="40">
        <v>429</v>
      </c>
      <c r="F7" s="40">
        <v>385</v>
      </c>
      <c r="G7" s="40">
        <v>360</v>
      </c>
      <c r="H7" s="40">
        <v>549</v>
      </c>
      <c r="I7" s="40">
        <v>449</v>
      </c>
      <c r="J7" s="40">
        <v>518</v>
      </c>
      <c r="K7" s="113" t="s">
        <v>206</v>
      </c>
      <c r="L7" s="119">
        <f t="shared" ref="L7:L30" si="0">SUM(C7:J7)</f>
        <v>3772</v>
      </c>
    </row>
    <row r="8" spans="1:12" s="5" customFormat="1" ht="14.85" customHeight="1">
      <c r="A8" s="178"/>
      <c r="B8" s="102" t="s">
        <v>13</v>
      </c>
      <c r="C8" s="95">
        <v>643</v>
      </c>
      <c r="D8" s="40">
        <v>463</v>
      </c>
      <c r="E8" s="40">
        <v>458</v>
      </c>
      <c r="F8" s="40">
        <v>408</v>
      </c>
      <c r="G8" s="40">
        <v>378</v>
      </c>
      <c r="H8" s="40">
        <v>539</v>
      </c>
      <c r="I8" s="40">
        <v>429</v>
      </c>
      <c r="J8" s="40">
        <v>538</v>
      </c>
      <c r="K8" s="113" t="s">
        <v>206</v>
      </c>
      <c r="L8" s="119">
        <f t="shared" si="0"/>
        <v>3856</v>
      </c>
    </row>
    <row r="9" spans="1:12" s="5" customFormat="1" ht="14.85" customHeight="1">
      <c r="A9" s="178"/>
      <c r="B9" s="102" t="s">
        <v>14</v>
      </c>
      <c r="C9" s="95">
        <v>132</v>
      </c>
      <c r="D9" s="40">
        <v>150</v>
      </c>
      <c r="E9" s="40">
        <v>128</v>
      </c>
      <c r="F9" s="40">
        <v>50</v>
      </c>
      <c r="G9" s="40">
        <v>47</v>
      </c>
      <c r="H9" s="40">
        <v>124</v>
      </c>
      <c r="I9" s="40">
        <v>121</v>
      </c>
      <c r="J9" s="40">
        <v>80</v>
      </c>
      <c r="K9" s="113" t="s">
        <v>206</v>
      </c>
      <c r="L9" s="119">
        <f t="shared" si="0"/>
        <v>832</v>
      </c>
    </row>
    <row r="10" spans="1:12" s="5" customFormat="1" ht="14.85" customHeight="1">
      <c r="A10" s="190" t="s">
        <v>34</v>
      </c>
      <c r="B10" s="102" t="s">
        <v>12</v>
      </c>
      <c r="C10" s="95">
        <v>524</v>
      </c>
      <c r="D10" s="40">
        <v>614</v>
      </c>
      <c r="E10" s="40">
        <v>354</v>
      </c>
      <c r="F10" s="40">
        <v>328</v>
      </c>
      <c r="G10" s="40">
        <v>349</v>
      </c>
      <c r="H10" s="40">
        <v>488</v>
      </c>
      <c r="I10" s="40">
        <v>342</v>
      </c>
      <c r="J10" s="40">
        <v>477</v>
      </c>
      <c r="K10" s="113" t="s">
        <v>206</v>
      </c>
      <c r="L10" s="119">
        <f t="shared" si="0"/>
        <v>3476</v>
      </c>
    </row>
    <row r="11" spans="1:12" s="5" customFormat="1" ht="14.85" customHeight="1">
      <c r="A11" s="191"/>
      <c r="B11" s="102" t="s">
        <v>13</v>
      </c>
      <c r="C11" s="95">
        <v>507</v>
      </c>
      <c r="D11" s="40">
        <v>622</v>
      </c>
      <c r="E11" s="40">
        <v>347</v>
      </c>
      <c r="F11" s="40">
        <v>333</v>
      </c>
      <c r="G11" s="40">
        <v>355</v>
      </c>
      <c r="H11" s="40">
        <v>480</v>
      </c>
      <c r="I11" s="40">
        <v>336</v>
      </c>
      <c r="J11" s="40">
        <v>476</v>
      </c>
      <c r="K11" s="113" t="s">
        <v>206</v>
      </c>
      <c r="L11" s="119">
        <f t="shared" si="0"/>
        <v>3456</v>
      </c>
    </row>
    <row r="12" spans="1:12" s="5" customFormat="1" ht="14.85" customHeight="1">
      <c r="A12" s="192"/>
      <c r="B12" s="102" t="s">
        <v>14</v>
      </c>
      <c r="C12" s="95">
        <v>36</v>
      </c>
      <c r="D12" s="40">
        <v>21</v>
      </c>
      <c r="E12" s="40">
        <v>22</v>
      </c>
      <c r="F12" s="40">
        <v>1</v>
      </c>
      <c r="G12" s="40">
        <v>9</v>
      </c>
      <c r="H12" s="40">
        <v>17</v>
      </c>
      <c r="I12" s="40">
        <v>17</v>
      </c>
      <c r="J12" s="40">
        <v>21</v>
      </c>
      <c r="K12" s="113" t="s">
        <v>206</v>
      </c>
      <c r="L12" s="119">
        <f t="shared" si="0"/>
        <v>144</v>
      </c>
    </row>
    <row r="13" spans="1:12" s="5" customFormat="1" ht="14.85" customHeight="1">
      <c r="A13" s="178" t="s">
        <v>16</v>
      </c>
      <c r="B13" s="102" t="s">
        <v>12</v>
      </c>
      <c r="C13" s="95">
        <v>16</v>
      </c>
      <c r="D13" s="40">
        <v>0</v>
      </c>
      <c r="E13" s="40">
        <v>0</v>
      </c>
      <c r="F13" s="40">
        <v>6</v>
      </c>
      <c r="G13" s="40">
        <v>0</v>
      </c>
      <c r="H13" s="40">
        <v>0</v>
      </c>
      <c r="I13" s="40">
        <v>0</v>
      </c>
      <c r="J13" s="40">
        <v>0</v>
      </c>
      <c r="K13" s="113" t="s">
        <v>206</v>
      </c>
      <c r="L13" s="119">
        <f t="shared" si="0"/>
        <v>22</v>
      </c>
    </row>
    <row r="14" spans="1:12" s="5" customFormat="1" ht="14.85" customHeight="1">
      <c r="A14" s="178"/>
      <c r="B14" s="102" t="s">
        <v>13</v>
      </c>
      <c r="C14" s="95">
        <v>22</v>
      </c>
      <c r="D14" s="40">
        <v>1</v>
      </c>
      <c r="E14" s="40">
        <v>0</v>
      </c>
      <c r="F14" s="40">
        <v>6</v>
      </c>
      <c r="G14" s="40">
        <v>0</v>
      </c>
      <c r="H14" s="40">
        <v>0</v>
      </c>
      <c r="I14" s="40">
        <v>0</v>
      </c>
      <c r="J14" s="40">
        <v>0</v>
      </c>
      <c r="K14" s="113" t="s">
        <v>206</v>
      </c>
      <c r="L14" s="119">
        <f t="shared" si="0"/>
        <v>29</v>
      </c>
    </row>
    <row r="15" spans="1:12" s="5" customFormat="1" ht="14.85" customHeight="1">
      <c r="A15" s="178"/>
      <c r="B15" s="102" t="s">
        <v>14</v>
      </c>
      <c r="C15" s="95">
        <v>7</v>
      </c>
      <c r="D15" s="40">
        <v>0</v>
      </c>
      <c r="E15" s="40">
        <v>0</v>
      </c>
      <c r="F15" s="40">
        <v>0</v>
      </c>
      <c r="G15" s="40">
        <v>1</v>
      </c>
      <c r="H15" s="40">
        <v>0</v>
      </c>
      <c r="I15" s="40">
        <v>0</v>
      </c>
      <c r="J15" s="40">
        <v>3</v>
      </c>
      <c r="K15" s="113" t="s">
        <v>206</v>
      </c>
      <c r="L15" s="119">
        <f t="shared" si="0"/>
        <v>11</v>
      </c>
    </row>
    <row r="16" spans="1:12" s="5" customFormat="1" ht="14.85" customHeight="1">
      <c r="A16" s="178" t="s">
        <v>18</v>
      </c>
      <c r="B16" s="102" t="s">
        <v>12</v>
      </c>
      <c r="C16" s="95">
        <v>1690</v>
      </c>
      <c r="D16" s="40">
        <v>764</v>
      </c>
      <c r="E16" s="40">
        <v>929</v>
      </c>
      <c r="F16" s="40">
        <v>993</v>
      </c>
      <c r="G16" s="40">
        <v>1176</v>
      </c>
      <c r="H16" s="40">
        <v>1151</v>
      </c>
      <c r="I16" s="40">
        <v>1010</v>
      </c>
      <c r="J16" s="40">
        <v>1123</v>
      </c>
      <c r="K16" s="113" t="s">
        <v>206</v>
      </c>
      <c r="L16" s="119">
        <f t="shared" si="0"/>
        <v>8836</v>
      </c>
    </row>
    <row r="17" spans="1:13" s="5" customFormat="1" ht="14.85" customHeight="1">
      <c r="A17" s="178"/>
      <c r="B17" s="102" t="s">
        <v>13</v>
      </c>
      <c r="C17" s="95">
        <v>1900</v>
      </c>
      <c r="D17" s="40">
        <v>752</v>
      </c>
      <c r="E17" s="40">
        <v>809</v>
      </c>
      <c r="F17" s="40">
        <v>869</v>
      </c>
      <c r="G17" s="40">
        <v>941</v>
      </c>
      <c r="H17" s="40">
        <v>1129</v>
      </c>
      <c r="I17" s="40">
        <v>1137</v>
      </c>
      <c r="J17" s="40">
        <v>1229</v>
      </c>
      <c r="K17" s="113" t="s">
        <v>206</v>
      </c>
      <c r="L17" s="119">
        <f t="shared" si="0"/>
        <v>8766</v>
      </c>
    </row>
    <row r="18" spans="1:13" s="5" customFormat="1" ht="14.85" customHeight="1">
      <c r="A18" s="178"/>
      <c r="B18" s="102" t="s">
        <v>14</v>
      </c>
      <c r="C18" s="95">
        <v>2964</v>
      </c>
      <c r="D18" s="40">
        <v>611</v>
      </c>
      <c r="E18" s="40">
        <v>673</v>
      </c>
      <c r="F18" s="40">
        <v>559</v>
      </c>
      <c r="G18" s="40">
        <v>750</v>
      </c>
      <c r="H18" s="40">
        <v>648</v>
      </c>
      <c r="I18" s="40">
        <v>720</v>
      </c>
      <c r="J18" s="40">
        <v>842</v>
      </c>
      <c r="K18" s="113" t="s">
        <v>206</v>
      </c>
      <c r="L18" s="119">
        <f t="shared" si="0"/>
        <v>7767</v>
      </c>
    </row>
    <row r="19" spans="1:13" s="5" customFormat="1" ht="14.85" customHeight="1">
      <c r="A19" s="178" t="s">
        <v>35</v>
      </c>
      <c r="B19" s="102" t="s">
        <v>12</v>
      </c>
      <c r="C19" s="95">
        <v>13</v>
      </c>
      <c r="D19" s="40">
        <v>1</v>
      </c>
      <c r="E19" s="40">
        <v>1</v>
      </c>
      <c r="F19" s="40">
        <v>0</v>
      </c>
      <c r="G19" s="40">
        <v>2</v>
      </c>
      <c r="H19" s="40">
        <v>5</v>
      </c>
      <c r="I19" s="40">
        <v>0</v>
      </c>
      <c r="J19" s="40">
        <v>4</v>
      </c>
      <c r="K19" s="113" t="s">
        <v>206</v>
      </c>
      <c r="L19" s="119">
        <f t="shared" si="0"/>
        <v>26</v>
      </c>
    </row>
    <row r="20" spans="1:13" s="5" customFormat="1" ht="14.85" customHeight="1">
      <c r="A20" s="178"/>
      <c r="B20" s="102" t="s">
        <v>13</v>
      </c>
      <c r="C20" s="95">
        <v>90</v>
      </c>
      <c r="D20" s="40">
        <v>7</v>
      </c>
      <c r="E20" s="40">
        <v>6</v>
      </c>
      <c r="F20" s="40">
        <v>9</v>
      </c>
      <c r="G20" s="40">
        <v>12</v>
      </c>
      <c r="H20" s="40">
        <v>23</v>
      </c>
      <c r="I20" s="40">
        <v>4</v>
      </c>
      <c r="J20" s="40">
        <v>103</v>
      </c>
      <c r="K20" s="113" t="s">
        <v>206</v>
      </c>
      <c r="L20" s="119">
        <f t="shared" si="0"/>
        <v>254</v>
      </c>
    </row>
    <row r="21" spans="1:13" s="5" customFormat="1" ht="14.85" customHeight="1">
      <c r="A21" s="178"/>
      <c r="B21" s="102" t="s">
        <v>14</v>
      </c>
      <c r="C21" s="95">
        <v>249</v>
      </c>
      <c r="D21" s="40">
        <v>31</v>
      </c>
      <c r="E21" s="40">
        <v>36</v>
      </c>
      <c r="F21" s="40">
        <v>28</v>
      </c>
      <c r="G21" s="40">
        <v>27</v>
      </c>
      <c r="H21" s="40">
        <v>77</v>
      </c>
      <c r="I21" s="40">
        <v>15</v>
      </c>
      <c r="J21" s="40">
        <v>326</v>
      </c>
      <c r="K21" s="113" t="s">
        <v>206</v>
      </c>
      <c r="L21" s="119">
        <f t="shared" si="0"/>
        <v>789</v>
      </c>
    </row>
    <row r="22" spans="1:13" s="5" customFormat="1" ht="14.85" customHeight="1">
      <c r="A22" s="178" t="s">
        <v>36</v>
      </c>
      <c r="B22" s="102" t="s">
        <v>12</v>
      </c>
      <c r="C22" s="95">
        <v>243</v>
      </c>
      <c r="D22" s="40">
        <v>0</v>
      </c>
      <c r="E22" s="40">
        <v>0</v>
      </c>
      <c r="F22" s="40">
        <v>0</v>
      </c>
      <c r="G22" s="40">
        <v>0</v>
      </c>
      <c r="H22" s="40">
        <v>57</v>
      </c>
      <c r="I22" s="40">
        <v>0</v>
      </c>
      <c r="J22" s="40">
        <v>22</v>
      </c>
      <c r="K22" s="113" t="s">
        <v>206</v>
      </c>
      <c r="L22" s="119">
        <f t="shared" si="0"/>
        <v>322</v>
      </c>
    </row>
    <row r="23" spans="1:13" s="5" customFormat="1" ht="14.85" customHeight="1">
      <c r="A23" s="178"/>
      <c r="B23" s="102" t="s">
        <v>13</v>
      </c>
      <c r="C23" s="95">
        <v>334</v>
      </c>
      <c r="D23" s="40">
        <v>0</v>
      </c>
      <c r="E23" s="40">
        <v>0</v>
      </c>
      <c r="F23" s="40">
        <v>0</v>
      </c>
      <c r="G23" s="40">
        <v>0</v>
      </c>
      <c r="H23" s="40">
        <v>78</v>
      </c>
      <c r="I23" s="40">
        <v>0</v>
      </c>
      <c r="J23" s="40">
        <v>199</v>
      </c>
      <c r="K23" s="113" t="s">
        <v>206</v>
      </c>
      <c r="L23" s="119">
        <f t="shared" si="0"/>
        <v>611</v>
      </c>
    </row>
    <row r="24" spans="1:13" s="5" customFormat="1" ht="14.85" customHeight="1">
      <c r="A24" s="178"/>
      <c r="B24" s="102" t="s">
        <v>14</v>
      </c>
      <c r="C24" s="95">
        <v>182</v>
      </c>
      <c r="D24" s="40">
        <v>0</v>
      </c>
      <c r="E24" s="40">
        <v>0</v>
      </c>
      <c r="F24" s="40">
        <v>0</v>
      </c>
      <c r="G24" s="40">
        <v>0</v>
      </c>
      <c r="H24" s="40">
        <v>138</v>
      </c>
      <c r="I24" s="40">
        <v>0</v>
      </c>
      <c r="J24" s="40">
        <v>210</v>
      </c>
      <c r="K24" s="113" t="s">
        <v>206</v>
      </c>
      <c r="L24" s="119">
        <f t="shared" si="0"/>
        <v>530</v>
      </c>
    </row>
    <row r="25" spans="1:13" s="5" customFormat="1" ht="14.85" customHeight="1">
      <c r="A25" s="178" t="s">
        <v>37</v>
      </c>
      <c r="B25" s="102" t="s">
        <v>12</v>
      </c>
      <c r="C25" s="95">
        <v>6417</v>
      </c>
      <c r="D25" s="40">
        <v>5116</v>
      </c>
      <c r="E25" s="40">
        <v>5983</v>
      </c>
      <c r="F25" s="40">
        <v>3754</v>
      </c>
      <c r="G25" s="40">
        <v>4870</v>
      </c>
      <c r="H25" s="40">
        <v>6687</v>
      </c>
      <c r="I25" s="40">
        <v>5037</v>
      </c>
      <c r="J25" s="40">
        <v>6712</v>
      </c>
      <c r="K25" s="113" t="s">
        <v>206</v>
      </c>
      <c r="L25" s="119">
        <f t="shared" si="0"/>
        <v>44576</v>
      </c>
    </row>
    <row r="26" spans="1:13" s="5" customFormat="1" ht="14.85" customHeight="1">
      <c r="A26" s="178"/>
      <c r="B26" s="102" t="s">
        <v>13</v>
      </c>
      <c r="C26" s="95">
        <v>6254</v>
      </c>
      <c r="D26" s="40">
        <v>3894</v>
      </c>
      <c r="E26" s="40">
        <v>5242</v>
      </c>
      <c r="F26" s="40">
        <v>3835</v>
      </c>
      <c r="G26" s="40">
        <v>4730</v>
      </c>
      <c r="H26" s="40">
        <v>6614</v>
      </c>
      <c r="I26" s="40">
        <v>4948</v>
      </c>
      <c r="J26" s="40">
        <v>5894</v>
      </c>
      <c r="K26" s="113" t="s">
        <v>206</v>
      </c>
      <c r="L26" s="119">
        <f t="shared" si="0"/>
        <v>41411</v>
      </c>
    </row>
    <row r="27" spans="1:13" s="5" customFormat="1" ht="14.85" customHeight="1">
      <c r="A27" s="188"/>
      <c r="B27" s="102" t="s">
        <v>14</v>
      </c>
      <c r="C27" s="95">
        <v>3610</v>
      </c>
      <c r="D27" s="40">
        <v>3678</v>
      </c>
      <c r="E27" s="40">
        <v>1619</v>
      </c>
      <c r="F27" s="40">
        <v>452</v>
      </c>
      <c r="G27" s="40">
        <v>810</v>
      </c>
      <c r="H27" s="40">
        <v>879</v>
      </c>
      <c r="I27" s="40">
        <v>1262</v>
      </c>
      <c r="J27" s="40">
        <v>2880</v>
      </c>
      <c r="K27" s="113" t="s">
        <v>206</v>
      </c>
      <c r="L27" s="119">
        <f t="shared" si="0"/>
        <v>15190</v>
      </c>
    </row>
    <row r="28" spans="1:13" s="5" customFormat="1" ht="14.85" customHeight="1">
      <c r="A28" s="178" t="s">
        <v>38</v>
      </c>
      <c r="B28" s="102" t="s">
        <v>12</v>
      </c>
      <c r="C28" s="95">
        <v>1862</v>
      </c>
      <c r="D28" s="40">
        <v>439</v>
      </c>
      <c r="E28" s="40">
        <v>450</v>
      </c>
      <c r="F28" s="40">
        <v>424</v>
      </c>
      <c r="G28" s="40">
        <v>814</v>
      </c>
      <c r="H28" s="40">
        <v>781</v>
      </c>
      <c r="I28" s="40">
        <v>624</v>
      </c>
      <c r="J28" s="40">
        <v>713</v>
      </c>
      <c r="K28" s="113" t="s">
        <v>206</v>
      </c>
      <c r="L28" s="119">
        <f t="shared" si="0"/>
        <v>6107</v>
      </c>
    </row>
    <row r="29" spans="1:13" s="5" customFormat="1" ht="14.85" customHeight="1">
      <c r="A29" s="178"/>
      <c r="B29" s="102" t="s">
        <v>13</v>
      </c>
      <c r="C29" s="95">
        <v>1675</v>
      </c>
      <c r="D29" s="40">
        <v>413</v>
      </c>
      <c r="E29" s="40">
        <v>399</v>
      </c>
      <c r="F29" s="40">
        <v>423</v>
      </c>
      <c r="G29" s="40">
        <v>747</v>
      </c>
      <c r="H29" s="40">
        <v>757</v>
      </c>
      <c r="I29" s="40">
        <v>568</v>
      </c>
      <c r="J29" s="40">
        <v>902</v>
      </c>
      <c r="K29" s="113" t="s">
        <v>206</v>
      </c>
      <c r="L29" s="119">
        <f t="shared" si="0"/>
        <v>5884</v>
      </c>
    </row>
    <row r="30" spans="1:13" s="5" customFormat="1" ht="14.85" customHeight="1" thickBot="1">
      <c r="A30" s="181"/>
      <c r="B30" s="103" t="s">
        <v>14</v>
      </c>
      <c r="C30" s="97">
        <v>937</v>
      </c>
      <c r="D30" s="90">
        <v>170</v>
      </c>
      <c r="E30" s="90">
        <v>254</v>
      </c>
      <c r="F30" s="90">
        <v>43</v>
      </c>
      <c r="G30" s="90">
        <v>338</v>
      </c>
      <c r="H30" s="90">
        <v>187</v>
      </c>
      <c r="I30" s="90">
        <v>196</v>
      </c>
      <c r="J30" s="90">
        <v>165</v>
      </c>
      <c r="K30" s="114" t="s">
        <v>206</v>
      </c>
      <c r="L30" s="120">
        <f t="shared" si="0"/>
        <v>2290</v>
      </c>
    </row>
    <row r="31" spans="1:13" s="5" customFormat="1" ht="14.85" customHeight="1" thickTop="1">
      <c r="A31" s="177" t="s">
        <v>21</v>
      </c>
      <c r="B31" s="104" t="s">
        <v>12</v>
      </c>
      <c r="C31" s="98">
        <f t="shared" ref="C31:J33" si="1">C4+C7+C10+C13+C16+C19+C22+C25+C28</f>
        <v>11439</v>
      </c>
      <c r="D31" s="92">
        <f t="shared" si="1"/>
        <v>7343</v>
      </c>
      <c r="E31" s="92">
        <f t="shared" si="1"/>
        <v>8146</v>
      </c>
      <c r="F31" s="92">
        <f t="shared" si="1"/>
        <v>5890</v>
      </c>
      <c r="G31" s="92">
        <f t="shared" si="1"/>
        <v>7573</v>
      </c>
      <c r="H31" s="92">
        <f t="shared" si="1"/>
        <v>9719</v>
      </c>
      <c r="I31" s="92">
        <f t="shared" si="1"/>
        <v>7462</v>
      </c>
      <c r="J31" s="92">
        <f t="shared" si="1"/>
        <v>9569</v>
      </c>
      <c r="K31" s="115">
        <f>K4</f>
        <v>190</v>
      </c>
      <c r="L31" s="121">
        <f>L4+L7+L10+L13+L16+L19+L22+L25+L28</f>
        <v>67331</v>
      </c>
      <c r="M31" s="15"/>
    </row>
    <row r="32" spans="1:13" s="5" customFormat="1" ht="14.85" customHeight="1">
      <c r="A32" s="178"/>
      <c r="B32" s="105" t="s">
        <v>13</v>
      </c>
      <c r="C32" s="99">
        <f t="shared" si="1"/>
        <v>11437</v>
      </c>
      <c r="D32" s="81">
        <f t="shared" si="1"/>
        <v>6159</v>
      </c>
      <c r="E32" s="81">
        <f t="shared" si="1"/>
        <v>7263</v>
      </c>
      <c r="F32" s="81">
        <f t="shared" si="1"/>
        <v>5886</v>
      </c>
      <c r="G32" s="81">
        <f t="shared" si="1"/>
        <v>7170</v>
      </c>
      <c r="H32" s="81">
        <f t="shared" si="1"/>
        <v>9627</v>
      </c>
      <c r="I32" s="81">
        <f t="shared" si="1"/>
        <v>7424</v>
      </c>
      <c r="J32" s="81">
        <f t="shared" si="1"/>
        <v>9353</v>
      </c>
      <c r="K32" s="116">
        <f>K5</f>
        <v>195</v>
      </c>
      <c r="L32" s="119">
        <f>L5+L8+L11+L14+L17+L20+L23+L26+L29</f>
        <v>64514</v>
      </c>
      <c r="M32" s="15"/>
    </row>
    <row r="33" spans="1:13" s="5" customFormat="1" ht="14.85" customHeight="1" thickBot="1">
      <c r="A33" s="189"/>
      <c r="B33" s="106" t="s">
        <v>14</v>
      </c>
      <c r="C33" s="100">
        <f t="shared" si="1"/>
        <v>8135</v>
      </c>
      <c r="D33" s="84">
        <f t="shared" si="1"/>
        <v>4686</v>
      </c>
      <c r="E33" s="84">
        <f t="shared" si="1"/>
        <v>2734</v>
      </c>
      <c r="F33" s="84">
        <f t="shared" si="1"/>
        <v>1151</v>
      </c>
      <c r="G33" s="84">
        <f t="shared" si="1"/>
        <v>2000</v>
      </c>
      <c r="H33" s="84">
        <f t="shared" si="1"/>
        <v>2081</v>
      </c>
      <c r="I33" s="84">
        <f t="shared" si="1"/>
        <v>2336</v>
      </c>
      <c r="J33" s="84">
        <f t="shared" si="1"/>
        <v>4538</v>
      </c>
      <c r="K33" s="117">
        <f>K6</f>
        <v>83</v>
      </c>
      <c r="L33" s="122">
        <f>L6+L9+L12+L15+L18+L21+L24+L27+L30</f>
        <v>27744</v>
      </c>
      <c r="M33" s="15"/>
    </row>
    <row r="34" spans="1:13" ht="13.5" thickTop="1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3"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</row>
  </sheetData>
  <mergeCells count="13">
    <mergeCell ref="A13:A15"/>
    <mergeCell ref="A16:A18"/>
    <mergeCell ref="A1:L1"/>
    <mergeCell ref="A2:L2"/>
    <mergeCell ref="A4:A6"/>
    <mergeCell ref="A7:A9"/>
    <mergeCell ref="A10:A12"/>
    <mergeCell ref="B35:L35"/>
    <mergeCell ref="A19:A21"/>
    <mergeCell ref="A25:A27"/>
    <mergeCell ref="A28:A30"/>
    <mergeCell ref="A31:A33"/>
    <mergeCell ref="A22:A24"/>
  </mergeCells>
  <phoneticPr fontId="1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  <ignoredErrors>
    <ignoredError sqref="K31:K3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showGridLines="0" zoomScaleNormal="100" zoomScaleSheetLayoutView="100" workbookViewId="0">
      <selection activeCell="AD32" sqref="AD32"/>
    </sheetView>
  </sheetViews>
  <sheetFormatPr defaultRowHeight="12.75"/>
  <cols>
    <col min="2" max="2" width="10.7109375" customWidth="1"/>
    <col min="3" max="9" width="11.5703125" customWidth="1"/>
    <col min="10" max="10" width="12.28515625" customWidth="1"/>
    <col min="11" max="11" width="11.5703125" customWidth="1"/>
  </cols>
  <sheetData>
    <row r="1" spans="1:12" ht="15" customHeight="1">
      <c r="A1" s="182" t="s">
        <v>201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2" ht="9.75" customHeight="1" thickBo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</row>
    <row r="3" spans="1:12" ht="16.5" customHeight="1" thickTop="1" thickBot="1">
      <c r="A3" s="58" t="s">
        <v>0</v>
      </c>
      <c r="B3" s="68" t="s">
        <v>1</v>
      </c>
      <c r="C3" s="69" t="s">
        <v>2</v>
      </c>
      <c r="D3" s="69" t="s">
        <v>3</v>
      </c>
      <c r="E3" s="69" t="s">
        <v>4</v>
      </c>
      <c r="F3" s="69" t="s">
        <v>5</v>
      </c>
      <c r="G3" s="69" t="s">
        <v>6</v>
      </c>
      <c r="H3" s="69" t="s">
        <v>7</v>
      </c>
      <c r="I3" s="69" t="s">
        <v>8</v>
      </c>
      <c r="J3" s="70" t="s">
        <v>9</v>
      </c>
      <c r="K3" s="58" t="s">
        <v>10</v>
      </c>
    </row>
    <row r="4" spans="1:12" ht="16.5" customHeight="1" thickTop="1">
      <c r="A4" s="55" t="s">
        <v>39</v>
      </c>
      <c r="B4" s="62" t="s">
        <v>13</v>
      </c>
      <c r="C4" s="63">
        <v>431</v>
      </c>
      <c r="D4" s="64">
        <v>201</v>
      </c>
      <c r="E4" s="64">
        <v>210</v>
      </c>
      <c r="F4" s="64">
        <v>222</v>
      </c>
      <c r="G4" s="65">
        <v>127</v>
      </c>
      <c r="H4" s="64">
        <v>277</v>
      </c>
      <c r="I4" s="64">
        <v>230</v>
      </c>
      <c r="J4" s="66">
        <v>327</v>
      </c>
      <c r="K4" s="67">
        <f>SUM(C4:J4)</f>
        <v>2025</v>
      </c>
    </row>
    <row r="5" spans="1:12" ht="16.5" customHeight="1">
      <c r="A5" s="56" t="s">
        <v>40</v>
      </c>
      <c r="B5" s="59" t="s">
        <v>13</v>
      </c>
      <c r="C5" s="7">
        <v>5</v>
      </c>
      <c r="D5" s="7">
        <v>0</v>
      </c>
      <c r="E5" s="7">
        <v>0</v>
      </c>
      <c r="F5" s="7">
        <v>0</v>
      </c>
      <c r="G5" s="8">
        <v>0</v>
      </c>
      <c r="H5" s="7">
        <v>2</v>
      </c>
      <c r="I5" s="7">
        <v>0</v>
      </c>
      <c r="J5" s="60">
        <v>0</v>
      </c>
      <c r="K5" s="61">
        <f>SUM(C5:J5)</f>
        <v>7</v>
      </c>
    </row>
    <row r="6" spans="1:12" ht="16.5" customHeight="1">
      <c r="A6" s="56" t="s">
        <v>41</v>
      </c>
      <c r="B6" s="59" t="s">
        <v>13</v>
      </c>
      <c r="C6" s="7">
        <v>67</v>
      </c>
      <c r="D6" s="7">
        <v>0</v>
      </c>
      <c r="E6" s="7">
        <v>0</v>
      </c>
      <c r="F6" s="7">
        <v>0</v>
      </c>
      <c r="G6" s="8">
        <v>0</v>
      </c>
      <c r="H6" s="7">
        <v>70</v>
      </c>
      <c r="I6" s="7">
        <v>0</v>
      </c>
      <c r="J6" s="60">
        <v>52</v>
      </c>
      <c r="K6" s="61">
        <f>SUM(C6:J6)</f>
        <v>189</v>
      </c>
    </row>
    <row r="7" spans="1:12" ht="16.5" customHeight="1">
      <c r="A7" s="56" t="s">
        <v>55</v>
      </c>
      <c r="B7" s="59" t="s">
        <v>13</v>
      </c>
      <c r="C7" s="7">
        <v>0</v>
      </c>
      <c r="D7" s="7">
        <v>0</v>
      </c>
      <c r="E7" s="7">
        <v>0</v>
      </c>
      <c r="F7" s="7">
        <v>0</v>
      </c>
      <c r="G7" s="8">
        <v>0</v>
      </c>
      <c r="H7" s="7">
        <v>0</v>
      </c>
      <c r="I7" s="7">
        <v>0</v>
      </c>
      <c r="J7" s="60">
        <v>1</v>
      </c>
      <c r="K7" s="61">
        <f>SUM(C7:J7)</f>
        <v>1</v>
      </c>
    </row>
    <row r="8" spans="1:12" ht="16.5" customHeight="1" thickBot="1">
      <c r="A8" s="57" t="s">
        <v>42</v>
      </c>
      <c r="B8" s="71" t="s">
        <v>13</v>
      </c>
      <c r="C8" s="72">
        <v>103</v>
      </c>
      <c r="D8" s="72">
        <v>112</v>
      </c>
      <c r="E8" s="72">
        <v>35</v>
      </c>
      <c r="F8" s="72">
        <v>15</v>
      </c>
      <c r="G8" s="73">
        <v>32</v>
      </c>
      <c r="H8" s="72">
        <v>53</v>
      </c>
      <c r="I8" s="72">
        <v>38</v>
      </c>
      <c r="J8" s="74">
        <v>25</v>
      </c>
      <c r="K8" s="75">
        <f>SUM(C8:J8)</f>
        <v>413</v>
      </c>
    </row>
    <row r="9" spans="1:12" s="9" customFormat="1" ht="16.5" customHeight="1" thickTop="1" thickBot="1">
      <c r="A9" s="58" t="s">
        <v>21</v>
      </c>
      <c r="B9" s="76" t="s">
        <v>13</v>
      </c>
      <c r="C9" s="77">
        <f t="shared" ref="C9:K9" si="0">SUM(C4:C8)</f>
        <v>606</v>
      </c>
      <c r="D9" s="77">
        <f t="shared" si="0"/>
        <v>313</v>
      </c>
      <c r="E9" s="77">
        <f t="shared" si="0"/>
        <v>245</v>
      </c>
      <c r="F9" s="77">
        <f t="shared" si="0"/>
        <v>237</v>
      </c>
      <c r="G9" s="77">
        <f t="shared" si="0"/>
        <v>159</v>
      </c>
      <c r="H9" s="77">
        <f t="shared" si="0"/>
        <v>402</v>
      </c>
      <c r="I9" s="77">
        <f t="shared" si="0"/>
        <v>268</v>
      </c>
      <c r="J9" s="78">
        <f t="shared" si="0"/>
        <v>405</v>
      </c>
      <c r="K9" s="79">
        <f t="shared" si="0"/>
        <v>2635</v>
      </c>
      <c r="L9" s="16"/>
    </row>
    <row r="10" spans="1:12" s="9" customFormat="1" ht="16.5" customHeight="1" thickTop="1">
      <c r="A10" s="10"/>
      <c r="B10" s="11"/>
      <c r="C10" s="12"/>
      <c r="D10" s="12"/>
      <c r="E10" s="12"/>
      <c r="F10" s="12"/>
      <c r="G10" s="12"/>
      <c r="H10" s="12"/>
      <c r="I10" s="12"/>
      <c r="J10" s="12"/>
      <c r="K10" s="12"/>
    </row>
    <row r="11" spans="1:12" ht="16.5" customHeight="1">
      <c r="A11" s="197"/>
      <c r="B11" s="198"/>
      <c r="C11" s="197"/>
      <c r="D11" s="197"/>
      <c r="E11" s="197"/>
      <c r="F11" s="197"/>
      <c r="G11" s="197"/>
      <c r="H11" s="197"/>
      <c r="I11" s="197"/>
      <c r="J11" s="197"/>
      <c r="K11" s="197"/>
    </row>
    <row r="12" spans="1:12" ht="16.5" customHeight="1">
      <c r="A12" s="41"/>
      <c r="B12" s="182" t="s">
        <v>204</v>
      </c>
      <c r="C12" s="182"/>
      <c r="D12" s="182"/>
      <c r="E12" s="182"/>
      <c r="F12" s="182"/>
      <c r="G12" s="182"/>
      <c r="H12" s="182"/>
      <c r="I12" s="182"/>
      <c r="J12" s="182"/>
      <c r="K12" s="41"/>
    </row>
    <row r="13" spans="1:12" ht="8.25" customHeight="1" thickBot="1">
      <c r="A13" s="199"/>
      <c r="B13" s="200"/>
      <c r="C13" s="199"/>
      <c r="D13" s="199"/>
      <c r="E13" s="199"/>
      <c r="F13" s="199"/>
      <c r="G13" s="199"/>
      <c r="H13" s="199"/>
      <c r="I13" s="199"/>
      <c r="J13" s="199"/>
      <c r="K13" s="199"/>
    </row>
    <row r="14" spans="1:12" ht="26.25" customHeight="1" thickTop="1">
      <c r="A14" s="2"/>
      <c r="B14" s="201" t="s">
        <v>43</v>
      </c>
      <c r="C14" s="193" t="s">
        <v>44</v>
      </c>
      <c r="D14" s="194"/>
      <c r="E14" s="194"/>
      <c r="F14" s="194" t="s">
        <v>45</v>
      </c>
      <c r="G14" s="194"/>
      <c r="H14" s="194"/>
      <c r="I14" s="194"/>
      <c r="J14" s="195" t="s">
        <v>46</v>
      </c>
      <c r="K14" s="13"/>
    </row>
    <row r="15" spans="1:12" ht="110.1" customHeight="1" thickBot="1">
      <c r="A15" s="2"/>
      <c r="B15" s="202"/>
      <c r="C15" s="50" t="s">
        <v>47</v>
      </c>
      <c r="D15" s="45" t="s">
        <v>48</v>
      </c>
      <c r="E15" s="45" t="s">
        <v>49</v>
      </c>
      <c r="F15" s="45" t="s">
        <v>50</v>
      </c>
      <c r="G15" s="45" t="s">
        <v>54</v>
      </c>
      <c r="H15" s="45" t="s">
        <v>51</v>
      </c>
      <c r="I15" s="45" t="s">
        <v>52</v>
      </c>
      <c r="J15" s="196"/>
      <c r="K15" s="13"/>
    </row>
    <row r="16" spans="1:12" ht="16.5" customHeight="1" thickTop="1">
      <c r="A16" s="2"/>
      <c r="B16" s="55" t="s">
        <v>2</v>
      </c>
      <c r="C16" s="51">
        <v>82703</v>
      </c>
      <c r="D16" s="43">
        <v>77733</v>
      </c>
      <c r="E16" s="43">
        <v>75789</v>
      </c>
      <c r="F16" s="43">
        <v>36079</v>
      </c>
      <c r="G16" s="43">
        <v>1625</v>
      </c>
      <c r="H16" s="43">
        <v>29586</v>
      </c>
      <c r="I16" s="43">
        <v>4868</v>
      </c>
      <c r="J16" s="44">
        <v>316604</v>
      </c>
      <c r="K16" s="13"/>
    </row>
    <row r="17" spans="1:11" ht="16.5" customHeight="1">
      <c r="A17" s="2"/>
      <c r="B17" s="56" t="s">
        <v>3</v>
      </c>
      <c r="C17" s="52">
        <v>73162</v>
      </c>
      <c r="D17" s="1">
        <v>73262</v>
      </c>
      <c r="E17" s="1">
        <v>60978</v>
      </c>
      <c r="F17" s="1">
        <v>32263</v>
      </c>
      <c r="G17" s="1">
        <v>1098</v>
      </c>
      <c r="H17" s="1">
        <v>29337</v>
      </c>
      <c r="I17" s="1">
        <v>1828</v>
      </c>
      <c r="J17" s="42">
        <v>262314</v>
      </c>
      <c r="K17" s="13"/>
    </row>
    <row r="18" spans="1:11" ht="16.5" customHeight="1">
      <c r="A18" s="2"/>
      <c r="B18" s="56" t="s">
        <v>4</v>
      </c>
      <c r="C18" s="52">
        <v>55051</v>
      </c>
      <c r="D18" s="1">
        <v>54567</v>
      </c>
      <c r="E18" s="1">
        <v>50973</v>
      </c>
      <c r="F18" s="1">
        <v>22122</v>
      </c>
      <c r="G18" s="1">
        <v>2350</v>
      </c>
      <c r="H18" s="1">
        <v>16945</v>
      </c>
      <c r="I18" s="1">
        <v>2827</v>
      </c>
      <c r="J18" s="42">
        <v>176848</v>
      </c>
      <c r="K18" s="13"/>
    </row>
    <row r="19" spans="1:11" ht="16.5" customHeight="1">
      <c r="A19" s="2"/>
      <c r="B19" s="56" t="s">
        <v>5</v>
      </c>
      <c r="C19" s="52">
        <v>72494</v>
      </c>
      <c r="D19" s="1">
        <v>71446</v>
      </c>
      <c r="E19" s="1">
        <v>68165</v>
      </c>
      <c r="F19" s="1">
        <v>23983</v>
      </c>
      <c r="G19" s="1">
        <v>1989</v>
      </c>
      <c r="H19" s="1">
        <v>17672</v>
      </c>
      <c r="I19" s="1">
        <v>4322</v>
      </c>
      <c r="J19" s="42">
        <v>261841</v>
      </c>
      <c r="K19" s="13"/>
    </row>
    <row r="20" spans="1:11" ht="16.5" customHeight="1">
      <c r="A20" s="2"/>
      <c r="B20" s="56" t="s">
        <v>6</v>
      </c>
      <c r="C20" s="52">
        <v>58572</v>
      </c>
      <c r="D20" s="1">
        <v>56522</v>
      </c>
      <c r="E20" s="1">
        <v>54154</v>
      </c>
      <c r="F20" s="1">
        <v>22889</v>
      </c>
      <c r="G20" s="1">
        <v>2668</v>
      </c>
      <c r="H20" s="1">
        <v>17290</v>
      </c>
      <c r="I20" s="1">
        <v>2931</v>
      </c>
      <c r="J20" s="42">
        <v>220734</v>
      </c>
      <c r="K20" s="13"/>
    </row>
    <row r="21" spans="1:11" ht="16.5" customHeight="1">
      <c r="A21" s="2"/>
      <c r="B21" s="56" t="s">
        <v>7</v>
      </c>
      <c r="C21" s="52">
        <v>66402</v>
      </c>
      <c r="D21" s="1">
        <v>67459</v>
      </c>
      <c r="E21" s="1">
        <v>63507</v>
      </c>
      <c r="F21" s="1">
        <v>26351</v>
      </c>
      <c r="G21" s="1">
        <v>1927</v>
      </c>
      <c r="H21" s="1">
        <v>17618</v>
      </c>
      <c r="I21" s="1">
        <v>6806</v>
      </c>
      <c r="J21" s="42">
        <v>275735</v>
      </c>
      <c r="K21" s="13"/>
    </row>
    <row r="22" spans="1:11" ht="16.5" customHeight="1">
      <c r="A22" s="2"/>
      <c r="B22" s="56" t="s">
        <v>8</v>
      </c>
      <c r="C22" s="52">
        <v>61002</v>
      </c>
      <c r="D22" s="1">
        <v>64237</v>
      </c>
      <c r="E22" s="1">
        <v>58500</v>
      </c>
      <c r="F22" s="1">
        <v>25528</v>
      </c>
      <c r="G22" s="1">
        <v>3325</v>
      </c>
      <c r="H22" s="1">
        <v>17422</v>
      </c>
      <c r="I22" s="1">
        <v>4781</v>
      </c>
      <c r="J22" s="42">
        <v>270542</v>
      </c>
      <c r="K22" s="13"/>
    </row>
    <row r="23" spans="1:11" ht="16.5" customHeight="1" thickBot="1">
      <c r="A23" s="2"/>
      <c r="B23" s="57" t="s">
        <v>9</v>
      </c>
      <c r="C23" s="53">
        <v>82707</v>
      </c>
      <c r="D23" s="46">
        <v>82866</v>
      </c>
      <c r="E23" s="46">
        <v>77375</v>
      </c>
      <c r="F23" s="46">
        <v>36590</v>
      </c>
      <c r="G23" s="46">
        <v>2983</v>
      </c>
      <c r="H23" s="46">
        <v>20713</v>
      </c>
      <c r="I23" s="46">
        <v>12894</v>
      </c>
      <c r="J23" s="47">
        <v>385152</v>
      </c>
      <c r="K23" s="13"/>
    </row>
    <row r="24" spans="1:11" ht="16.5" customHeight="1" thickTop="1" thickBot="1">
      <c r="A24" s="2"/>
      <c r="B24" s="58" t="s">
        <v>10</v>
      </c>
      <c r="C24" s="54">
        <f t="shared" ref="C24:J24" si="1">SUM(C16:C23)</f>
        <v>552093</v>
      </c>
      <c r="D24" s="48">
        <f t="shared" si="1"/>
        <v>548092</v>
      </c>
      <c r="E24" s="48">
        <f t="shared" si="1"/>
        <v>509441</v>
      </c>
      <c r="F24" s="48">
        <f t="shared" si="1"/>
        <v>225805</v>
      </c>
      <c r="G24" s="48">
        <f t="shared" si="1"/>
        <v>17965</v>
      </c>
      <c r="H24" s="48">
        <f t="shared" si="1"/>
        <v>166583</v>
      </c>
      <c r="I24" s="48">
        <f t="shared" si="1"/>
        <v>41257</v>
      </c>
      <c r="J24" s="49">
        <f t="shared" si="1"/>
        <v>2169770</v>
      </c>
      <c r="K24" s="38"/>
    </row>
    <row r="25" spans="1:11" ht="13.5" thickTop="1">
      <c r="B25" s="3"/>
    </row>
    <row r="26" spans="1:11">
      <c r="B26" s="3"/>
      <c r="F26" s="14"/>
    </row>
    <row r="27" spans="1:11">
      <c r="B27" s="3"/>
    </row>
    <row r="32" spans="1:11">
      <c r="B32" s="4"/>
      <c r="C32" s="4"/>
      <c r="D32" s="4"/>
      <c r="E32" s="4"/>
      <c r="F32" s="4"/>
      <c r="G32" s="4"/>
      <c r="H32" s="4"/>
      <c r="I32" s="4"/>
      <c r="J32" s="4"/>
      <c r="K32" s="4"/>
    </row>
  </sheetData>
  <mergeCells count="9">
    <mergeCell ref="C14:E14"/>
    <mergeCell ref="F14:I14"/>
    <mergeCell ref="J14:J15"/>
    <mergeCell ref="A1:K1"/>
    <mergeCell ref="A2:K2"/>
    <mergeCell ref="A11:K11"/>
    <mergeCell ref="A13:K13"/>
    <mergeCell ref="B14:B15"/>
    <mergeCell ref="B12:J12"/>
  </mergeCells>
  <phoneticPr fontId="1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6"/>
  <sheetViews>
    <sheetView tabSelected="1" workbookViewId="0">
      <selection activeCell="AD33" sqref="AD33"/>
    </sheetView>
  </sheetViews>
  <sheetFormatPr defaultRowHeight="15"/>
  <cols>
    <col min="1" max="1" width="10.5703125" style="125" bestFit="1" customWidth="1"/>
    <col min="2" max="2" width="6.140625" style="125" customWidth="1"/>
    <col min="3" max="3" width="7" style="125" customWidth="1"/>
    <col min="4" max="4" width="4.7109375" style="125" customWidth="1"/>
    <col min="5" max="5" width="5.140625" style="125" customWidth="1"/>
    <col min="6" max="6" width="6.28515625" style="125" bestFit="1" customWidth="1"/>
    <col min="7" max="7" width="4.140625" style="125" bestFit="1" customWidth="1"/>
    <col min="8" max="8" width="4.7109375" style="125" bestFit="1" customWidth="1"/>
    <col min="9" max="9" width="4.5703125" style="125" customWidth="1"/>
    <col min="10" max="10" width="5.42578125" style="125" customWidth="1"/>
    <col min="11" max="11" width="5.28515625" style="125" customWidth="1"/>
    <col min="12" max="13" width="5.7109375" style="125" customWidth="1"/>
    <col min="14" max="14" width="5.5703125" style="125" customWidth="1"/>
    <col min="15" max="15" width="5.85546875" style="125" bestFit="1" customWidth="1"/>
    <col min="16" max="16" width="5.7109375" style="125" bestFit="1" customWidth="1"/>
    <col min="17" max="17" width="5.7109375" style="125" customWidth="1"/>
    <col min="18" max="18" width="4.85546875" style="125" bestFit="1" customWidth="1"/>
    <col min="19" max="19" width="6.28515625" style="125" bestFit="1" customWidth="1"/>
    <col min="20" max="21" width="3.85546875" style="125" bestFit="1" customWidth="1"/>
    <col min="22" max="22" width="4.7109375" style="125" bestFit="1" customWidth="1"/>
    <col min="23" max="23" width="3.85546875" style="125" bestFit="1" customWidth="1"/>
    <col min="24" max="24" width="3.7109375" style="125" bestFit="1" customWidth="1"/>
    <col min="25" max="25" width="4" style="125" bestFit="1" customWidth="1"/>
    <col min="26" max="26" width="5.7109375" style="125" customWidth="1"/>
    <col min="27" max="28" width="3.42578125" style="125" customWidth="1"/>
    <col min="29" max="29" width="5.28515625" style="125" customWidth="1"/>
    <col min="30" max="256" width="9.140625" style="125"/>
    <col min="257" max="257" width="9.42578125" style="125" customWidth="1"/>
    <col min="258" max="258" width="6.140625" style="125" customWidth="1"/>
    <col min="259" max="259" width="7" style="125" customWidth="1"/>
    <col min="260" max="260" width="4.7109375" style="125" customWidth="1"/>
    <col min="261" max="261" width="5.140625" style="125" customWidth="1"/>
    <col min="262" max="262" width="6.28515625" style="125" bestFit="1" customWidth="1"/>
    <col min="263" max="263" width="4.140625" style="125" bestFit="1" customWidth="1"/>
    <col min="264" max="264" width="4.7109375" style="125" bestFit="1" customWidth="1"/>
    <col min="265" max="265" width="4.5703125" style="125" customWidth="1"/>
    <col min="266" max="266" width="5.42578125" style="125" customWidth="1"/>
    <col min="267" max="267" width="5.28515625" style="125" customWidth="1"/>
    <col min="268" max="269" width="5.7109375" style="125" customWidth="1"/>
    <col min="270" max="270" width="5.140625" style="125" customWidth="1"/>
    <col min="271" max="271" width="5.85546875" style="125" bestFit="1" customWidth="1"/>
    <col min="272" max="272" width="5.7109375" style="125" bestFit="1" customWidth="1"/>
    <col min="273" max="273" width="5.7109375" style="125" customWidth="1"/>
    <col min="274" max="274" width="4.85546875" style="125" bestFit="1" customWidth="1"/>
    <col min="275" max="275" width="6.28515625" style="125" bestFit="1" customWidth="1"/>
    <col min="276" max="277" width="3.85546875" style="125" bestFit="1" customWidth="1"/>
    <col min="278" max="278" width="4.7109375" style="125" bestFit="1" customWidth="1"/>
    <col min="279" max="279" width="3.85546875" style="125" bestFit="1" customWidth="1"/>
    <col min="280" max="280" width="3.7109375" style="125" bestFit="1" customWidth="1"/>
    <col min="281" max="281" width="3.5703125" style="125" bestFit="1" customWidth="1"/>
    <col min="282" max="282" width="5.7109375" style="125" customWidth="1"/>
    <col min="283" max="284" width="3.42578125" style="125" customWidth="1"/>
    <col min="285" max="285" width="5.28515625" style="125" customWidth="1"/>
    <col min="286" max="512" width="9.140625" style="125"/>
    <col min="513" max="513" width="9.42578125" style="125" customWidth="1"/>
    <col min="514" max="514" width="6.140625" style="125" customWidth="1"/>
    <col min="515" max="515" width="7" style="125" customWidth="1"/>
    <col min="516" max="516" width="4.7109375" style="125" customWidth="1"/>
    <col min="517" max="517" width="5.140625" style="125" customWidth="1"/>
    <col min="518" max="518" width="6.28515625" style="125" bestFit="1" customWidth="1"/>
    <col min="519" max="519" width="4.140625" style="125" bestFit="1" customWidth="1"/>
    <col min="520" max="520" width="4.7109375" style="125" bestFit="1" customWidth="1"/>
    <col min="521" max="521" width="4.5703125" style="125" customWidth="1"/>
    <col min="522" max="522" width="5.42578125" style="125" customWidth="1"/>
    <col min="523" max="523" width="5.28515625" style="125" customWidth="1"/>
    <col min="524" max="525" width="5.7109375" style="125" customWidth="1"/>
    <col min="526" max="526" width="5.140625" style="125" customWidth="1"/>
    <col min="527" max="527" width="5.85546875" style="125" bestFit="1" customWidth="1"/>
    <col min="528" max="528" width="5.7109375" style="125" bestFit="1" customWidth="1"/>
    <col min="529" max="529" width="5.7109375" style="125" customWidth="1"/>
    <col min="530" max="530" width="4.85546875" style="125" bestFit="1" customWidth="1"/>
    <col min="531" max="531" width="6.28515625" style="125" bestFit="1" customWidth="1"/>
    <col min="532" max="533" width="3.85546875" style="125" bestFit="1" customWidth="1"/>
    <col min="534" max="534" width="4.7109375" style="125" bestFit="1" customWidth="1"/>
    <col min="535" max="535" width="3.85546875" style="125" bestFit="1" customWidth="1"/>
    <col min="536" max="536" width="3.7109375" style="125" bestFit="1" customWidth="1"/>
    <col min="537" max="537" width="3.5703125" style="125" bestFit="1" customWidth="1"/>
    <col min="538" max="538" width="5.7109375" style="125" customWidth="1"/>
    <col min="539" max="540" width="3.42578125" style="125" customWidth="1"/>
    <col min="541" max="541" width="5.28515625" style="125" customWidth="1"/>
    <col min="542" max="768" width="9.140625" style="125"/>
    <col min="769" max="769" width="9.42578125" style="125" customWidth="1"/>
    <col min="770" max="770" width="6.140625" style="125" customWidth="1"/>
    <col min="771" max="771" width="7" style="125" customWidth="1"/>
    <col min="772" max="772" width="4.7109375" style="125" customWidth="1"/>
    <col min="773" max="773" width="5.140625" style="125" customWidth="1"/>
    <col min="774" max="774" width="6.28515625" style="125" bestFit="1" customWidth="1"/>
    <col min="775" max="775" width="4.140625" style="125" bestFit="1" customWidth="1"/>
    <col min="776" max="776" width="4.7109375" style="125" bestFit="1" customWidth="1"/>
    <col min="777" max="777" width="4.5703125" style="125" customWidth="1"/>
    <col min="778" max="778" width="5.42578125" style="125" customWidth="1"/>
    <col min="779" max="779" width="5.28515625" style="125" customWidth="1"/>
    <col min="780" max="781" width="5.7109375" style="125" customWidth="1"/>
    <col min="782" max="782" width="5.140625" style="125" customWidth="1"/>
    <col min="783" max="783" width="5.85546875" style="125" bestFit="1" customWidth="1"/>
    <col min="784" max="784" width="5.7109375" style="125" bestFit="1" customWidth="1"/>
    <col min="785" max="785" width="5.7109375" style="125" customWidth="1"/>
    <col min="786" max="786" width="4.85546875" style="125" bestFit="1" customWidth="1"/>
    <col min="787" max="787" width="6.28515625" style="125" bestFit="1" customWidth="1"/>
    <col min="788" max="789" width="3.85546875" style="125" bestFit="1" customWidth="1"/>
    <col min="790" max="790" width="4.7109375" style="125" bestFit="1" customWidth="1"/>
    <col min="791" max="791" width="3.85546875" style="125" bestFit="1" customWidth="1"/>
    <col min="792" max="792" width="3.7109375" style="125" bestFit="1" customWidth="1"/>
    <col min="793" max="793" width="3.5703125" style="125" bestFit="1" customWidth="1"/>
    <col min="794" max="794" width="5.7109375" style="125" customWidth="1"/>
    <col min="795" max="796" width="3.42578125" style="125" customWidth="1"/>
    <col min="797" max="797" width="5.28515625" style="125" customWidth="1"/>
    <col min="798" max="1024" width="9.140625" style="125"/>
    <col min="1025" max="1025" width="9.42578125" style="125" customWidth="1"/>
    <col min="1026" max="1026" width="6.140625" style="125" customWidth="1"/>
    <col min="1027" max="1027" width="7" style="125" customWidth="1"/>
    <col min="1028" max="1028" width="4.7109375" style="125" customWidth="1"/>
    <col min="1029" max="1029" width="5.140625" style="125" customWidth="1"/>
    <col min="1030" max="1030" width="6.28515625" style="125" bestFit="1" customWidth="1"/>
    <col min="1031" max="1031" width="4.140625" style="125" bestFit="1" customWidth="1"/>
    <col min="1032" max="1032" width="4.7109375" style="125" bestFit="1" customWidth="1"/>
    <col min="1033" max="1033" width="4.5703125" style="125" customWidth="1"/>
    <col min="1034" max="1034" width="5.42578125" style="125" customWidth="1"/>
    <col min="1035" max="1035" width="5.28515625" style="125" customWidth="1"/>
    <col min="1036" max="1037" width="5.7109375" style="125" customWidth="1"/>
    <col min="1038" max="1038" width="5.140625" style="125" customWidth="1"/>
    <col min="1039" max="1039" width="5.85546875" style="125" bestFit="1" customWidth="1"/>
    <col min="1040" max="1040" width="5.7109375" style="125" bestFit="1" customWidth="1"/>
    <col min="1041" max="1041" width="5.7109375" style="125" customWidth="1"/>
    <col min="1042" max="1042" width="4.85546875" style="125" bestFit="1" customWidth="1"/>
    <col min="1043" max="1043" width="6.28515625" style="125" bestFit="1" customWidth="1"/>
    <col min="1044" max="1045" width="3.85546875" style="125" bestFit="1" customWidth="1"/>
    <col min="1046" max="1046" width="4.7109375" style="125" bestFit="1" customWidth="1"/>
    <col min="1047" max="1047" width="3.85546875" style="125" bestFit="1" customWidth="1"/>
    <col min="1048" max="1048" width="3.7109375" style="125" bestFit="1" customWidth="1"/>
    <col min="1049" max="1049" width="3.5703125" style="125" bestFit="1" customWidth="1"/>
    <col min="1050" max="1050" width="5.7109375" style="125" customWidth="1"/>
    <col min="1051" max="1052" width="3.42578125" style="125" customWidth="1"/>
    <col min="1053" max="1053" width="5.28515625" style="125" customWidth="1"/>
    <col min="1054" max="1280" width="9.140625" style="125"/>
    <col min="1281" max="1281" width="9.42578125" style="125" customWidth="1"/>
    <col min="1282" max="1282" width="6.140625" style="125" customWidth="1"/>
    <col min="1283" max="1283" width="7" style="125" customWidth="1"/>
    <col min="1284" max="1284" width="4.7109375" style="125" customWidth="1"/>
    <col min="1285" max="1285" width="5.140625" style="125" customWidth="1"/>
    <col min="1286" max="1286" width="6.28515625" style="125" bestFit="1" customWidth="1"/>
    <col min="1287" max="1287" width="4.140625" style="125" bestFit="1" customWidth="1"/>
    <col min="1288" max="1288" width="4.7109375" style="125" bestFit="1" customWidth="1"/>
    <col min="1289" max="1289" width="4.5703125" style="125" customWidth="1"/>
    <col min="1290" max="1290" width="5.42578125" style="125" customWidth="1"/>
    <col min="1291" max="1291" width="5.28515625" style="125" customWidth="1"/>
    <col min="1292" max="1293" width="5.7109375" style="125" customWidth="1"/>
    <col min="1294" max="1294" width="5.140625" style="125" customWidth="1"/>
    <col min="1295" max="1295" width="5.85546875" style="125" bestFit="1" customWidth="1"/>
    <col min="1296" max="1296" width="5.7109375" style="125" bestFit="1" customWidth="1"/>
    <col min="1297" max="1297" width="5.7109375" style="125" customWidth="1"/>
    <col min="1298" max="1298" width="4.85546875" style="125" bestFit="1" customWidth="1"/>
    <col min="1299" max="1299" width="6.28515625" style="125" bestFit="1" customWidth="1"/>
    <col min="1300" max="1301" width="3.85546875" style="125" bestFit="1" customWidth="1"/>
    <col min="1302" max="1302" width="4.7109375" style="125" bestFit="1" customWidth="1"/>
    <col min="1303" max="1303" width="3.85546875" style="125" bestFit="1" customWidth="1"/>
    <col min="1304" max="1304" width="3.7109375" style="125" bestFit="1" customWidth="1"/>
    <col min="1305" max="1305" width="3.5703125" style="125" bestFit="1" customWidth="1"/>
    <col min="1306" max="1306" width="5.7109375" style="125" customWidth="1"/>
    <col min="1307" max="1308" width="3.42578125" style="125" customWidth="1"/>
    <col min="1309" max="1309" width="5.28515625" style="125" customWidth="1"/>
    <col min="1310" max="1536" width="9.140625" style="125"/>
    <col min="1537" max="1537" width="9.42578125" style="125" customWidth="1"/>
    <col min="1538" max="1538" width="6.140625" style="125" customWidth="1"/>
    <col min="1539" max="1539" width="7" style="125" customWidth="1"/>
    <col min="1540" max="1540" width="4.7109375" style="125" customWidth="1"/>
    <col min="1541" max="1541" width="5.140625" style="125" customWidth="1"/>
    <col min="1542" max="1542" width="6.28515625" style="125" bestFit="1" customWidth="1"/>
    <col min="1543" max="1543" width="4.140625" style="125" bestFit="1" customWidth="1"/>
    <col min="1544" max="1544" width="4.7109375" style="125" bestFit="1" customWidth="1"/>
    <col min="1545" max="1545" width="4.5703125" style="125" customWidth="1"/>
    <col min="1546" max="1546" width="5.42578125" style="125" customWidth="1"/>
    <col min="1547" max="1547" width="5.28515625" style="125" customWidth="1"/>
    <col min="1548" max="1549" width="5.7109375" style="125" customWidth="1"/>
    <col min="1550" max="1550" width="5.140625" style="125" customWidth="1"/>
    <col min="1551" max="1551" width="5.85546875" style="125" bestFit="1" customWidth="1"/>
    <col min="1552" max="1552" width="5.7109375" style="125" bestFit="1" customWidth="1"/>
    <col min="1553" max="1553" width="5.7109375" style="125" customWidth="1"/>
    <col min="1554" max="1554" width="4.85546875" style="125" bestFit="1" customWidth="1"/>
    <col min="1555" max="1555" width="6.28515625" style="125" bestFit="1" customWidth="1"/>
    <col min="1556" max="1557" width="3.85546875" style="125" bestFit="1" customWidth="1"/>
    <col min="1558" max="1558" width="4.7109375" style="125" bestFit="1" customWidth="1"/>
    <col min="1559" max="1559" width="3.85546875" style="125" bestFit="1" customWidth="1"/>
    <col min="1560" max="1560" width="3.7109375" style="125" bestFit="1" customWidth="1"/>
    <col min="1561" max="1561" width="3.5703125" style="125" bestFit="1" customWidth="1"/>
    <col min="1562" max="1562" width="5.7109375" style="125" customWidth="1"/>
    <col min="1563" max="1564" width="3.42578125" style="125" customWidth="1"/>
    <col min="1565" max="1565" width="5.28515625" style="125" customWidth="1"/>
    <col min="1566" max="1792" width="9.140625" style="125"/>
    <col min="1793" max="1793" width="9.42578125" style="125" customWidth="1"/>
    <col min="1794" max="1794" width="6.140625" style="125" customWidth="1"/>
    <col min="1795" max="1795" width="7" style="125" customWidth="1"/>
    <col min="1796" max="1796" width="4.7109375" style="125" customWidth="1"/>
    <col min="1797" max="1797" width="5.140625" style="125" customWidth="1"/>
    <col min="1798" max="1798" width="6.28515625" style="125" bestFit="1" customWidth="1"/>
    <col min="1799" max="1799" width="4.140625" style="125" bestFit="1" customWidth="1"/>
    <col min="1800" max="1800" width="4.7109375" style="125" bestFit="1" customWidth="1"/>
    <col min="1801" max="1801" width="4.5703125" style="125" customWidth="1"/>
    <col min="1802" max="1802" width="5.42578125" style="125" customWidth="1"/>
    <col min="1803" max="1803" width="5.28515625" style="125" customWidth="1"/>
    <col min="1804" max="1805" width="5.7109375" style="125" customWidth="1"/>
    <col min="1806" max="1806" width="5.140625" style="125" customWidth="1"/>
    <col min="1807" max="1807" width="5.85546875" style="125" bestFit="1" customWidth="1"/>
    <col min="1808" max="1808" width="5.7109375" style="125" bestFit="1" customWidth="1"/>
    <col min="1809" max="1809" width="5.7109375" style="125" customWidth="1"/>
    <col min="1810" max="1810" width="4.85546875" style="125" bestFit="1" customWidth="1"/>
    <col min="1811" max="1811" width="6.28515625" style="125" bestFit="1" customWidth="1"/>
    <col min="1812" max="1813" width="3.85546875" style="125" bestFit="1" customWidth="1"/>
    <col min="1814" max="1814" width="4.7109375" style="125" bestFit="1" customWidth="1"/>
    <col min="1815" max="1815" width="3.85546875" style="125" bestFit="1" customWidth="1"/>
    <col min="1816" max="1816" width="3.7109375" style="125" bestFit="1" customWidth="1"/>
    <col min="1817" max="1817" width="3.5703125" style="125" bestFit="1" customWidth="1"/>
    <col min="1818" max="1818" width="5.7109375" style="125" customWidth="1"/>
    <col min="1819" max="1820" width="3.42578125" style="125" customWidth="1"/>
    <col min="1821" max="1821" width="5.28515625" style="125" customWidth="1"/>
    <col min="1822" max="2048" width="9.140625" style="125"/>
    <col min="2049" max="2049" width="9.42578125" style="125" customWidth="1"/>
    <col min="2050" max="2050" width="6.140625" style="125" customWidth="1"/>
    <col min="2051" max="2051" width="7" style="125" customWidth="1"/>
    <col min="2052" max="2052" width="4.7109375" style="125" customWidth="1"/>
    <col min="2053" max="2053" width="5.140625" style="125" customWidth="1"/>
    <col min="2054" max="2054" width="6.28515625" style="125" bestFit="1" customWidth="1"/>
    <col min="2055" max="2055" width="4.140625" style="125" bestFit="1" customWidth="1"/>
    <col min="2056" max="2056" width="4.7109375" style="125" bestFit="1" customWidth="1"/>
    <col min="2057" max="2057" width="4.5703125" style="125" customWidth="1"/>
    <col min="2058" max="2058" width="5.42578125" style="125" customWidth="1"/>
    <col min="2059" max="2059" width="5.28515625" style="125" customWidth="1"/>
    <col min="2060" max="2061" width="5.7109375" style="125" customWidth="1"/>
    <col min="2062" max="2062" width="5.140625" style="125" customWidth="1"/>
    <col min="2063" max="2063" width="5.85546875" style="125" bestFit="1" customWidth="1"/>
    <col min="2064" max="2064" width="5.7109375" style="125" bestFit="1" customWidth="1"/>
    <col min="2065" max="2065" width="5.7109375" style="125" customWidth="1"/>
    <col min="2066" max="2066" width="4.85546875" style="125" bestFit="1" customWidth="1"/>
    <col min="2067" max="2067" width="6.28515625" style="125" bestFit="1" customWidth="1"/>
    <col min="2068" max="2069" width="3.85546875" style="125" bestFit="1" customWidth="1"/>
    <col min="2070" max="2070" width="4.7109375" style="125" bestFit="1" customWidth="1"/>
    <col min="2071" max="2071" width="3.85546875" style="125" bestFit="1" customWidth="1"/>
    <col min="2072" max="2072" width="3.7109375" style="125" bestFit="1" customWidth="1"/>
    <col min="2073" max="2073" width="3.5703125" style="125" bestFit="1" customWidth="1"/>
    <col min="2074" max="2074" width="5.7109375" style="125" customWidth="1"/>
    <col min="2075" max="2076" width="3.42578125" style="125" customWidth="1"/>
    <col min="2077" max="2077" width="5.28515625" style="125" customWidth="1"/>
    <col min="2078" max="2304" width="9.140625" style="125"/>
    <col min="2305" max="2305" width="9.42578125" style="125" customWidth="1"/>
    <col min="2306" max="2306" width="6.140625" style="125" customWidth="1"/>
    <col min="2307" max="2307" width="7" style="125" customWidth="1"/>
    <col min="2308" max="2308" width="4.7109375" style="125" customWidth="1"/>
    <col min="2309" max="2309" width="5.140625" style="125" customWidth="1"/>
    <col min="2310" max="2310" width="6.28515625" style="125" bestFit="1" customWidth="1"/>
    <col min="2311" max="2311" width="4.140625" style="125" bestFit="1" customWidth="1"/>
    <col min="2312" max="2312" width="4.7109375" style="125" bestFit="1" customWidth="1"/>
    <col min="2313" max="2313" width="4.5703125" style="125" customWidth="1"/>
    <col min="2314" max="2314" width="5.42578125" style="125" customWidth="1"/>
    <col min="2315" max="2315" width="5.28515625" style="125" customWidth="1"/>
    <col min="2316" max="2317" width="5.7109375" style="125" customWidth="1"/>
    <col min="2318" max="2318" width="5.140625" style="125" customWidth="1"/>
    <col min="2319" max="2319" width="5.85546875" style="125" bestFit="1" customWidth="1"/>
    <col min="2320" max="2320" width="5.7109375" style="125" bestFit="1" customWidth="1"/>
    <col min="2321" max="2321" width="5.7109375" style="125" customWidth="1"/>
    <col min="2322" max="2322" width="4.85546875" style="125" bestFit="1" customWidth="1"/>
    <col min="2323" max="2323" width="6.28515625" style="125" bestFit="1" customWidth="1"/>
    <col min="2324" max="2325" width="3.85546875" style="125" bestFit="1" customWidth="1"/>
    <col min="2326" max="2326" width="4.7109375" style="125" bestFit="1" customWidth="1"/>
    <col min="2327" max="2327" width="3.85546875" style="125" bestFit="1" customWidth="1"/>
    <col min="2328" max="2328" width="3.7109375" style="125" bestFit="1" customWidth="1"/>
    <col min="2329" max="2329" width="3.5703125" style="125" bestFit="1" customWidth="1"/>
    <col min="2330" max="2330" width="5.7109375" style="125" customWidth="1"/>
    <col min="2331" max="2332" width="3.42578125" style="125" customWidth="1"/>
    <col min="2333" max="2333" width="5.28515625" style="125" customWidth="1"/>
    <col min="2334" max="2560" width="9.140625" style="125"/>
    <col min="2561" max="2561" width="9.42578125" style="125" customWidth="1"/>
    <col min="2562" max="2562" width="6.140625" style="125" customWidth="1"/>
    <col min="2563" max="2563" width="7" style="125" customWidth="1"/>
    <col min="2564" max="2564" width="4.7109375" style="125" customWidth="1"/>
    <col min="2565" max="2565" width="5.140625" style="125" customWidth="1"/>
    <col min="2566" max="2566" width="6.28515625" style="125" bestFit="1" customWidth="1"/>
    <col min="2567" max="2567" width="4.140625" style="125" bestFit="1" customWidth="1"/>
    <col min="2568" max="2568" width="4.7109375" style="125" bestFit="1" customWidth="1"/>
    <col min="2569" max="2569" width="4.5703125" style="125" customWidth="1"/>
    <col min="2570" max="2570" width="5.42578125" style="125" customWidth="1"/>
    <col min="2571" max="2571" width="5.28515625" style="125" customWidth="1"/>
    <col min="2572" max="2573" width="5.7109375" style="125" customWidth="1"/>
    <col min="2574" max="2574" width="5.140625" style="125" customWidth="1"/>
    <col min="2575" max="2575" width="5.85546875" style="125" bestFit="1" customWidth="1"/>
    <col min="2576" max="2576" width="5.7109375" style="125" bestFit="1" customWidth="1"/>
    <col min="2577" max="2577" width="5.7109375" style="125" customWidth="1"/>
    <col min="2578" max="2578" width="4.85546875" style="125" bestFit="1" customWidth="1"/>
    <col min="2579" max="2579" width="6.28515625" style="125" bestFit="1" customWidth="1"/>
    <col min="2580" max="2581" width="3.85546875" style="125" bestFit="1" customWidth="1"/>
    <col min="2582" max="2582" width="4.7109375" style="125" bestFit="1" customWidth="1"/>
    <col min="2583" max="2583" width="3.85546875" style="125" bestFit="1" customWidth="1"/>
    <col min="2584" max="2584" width="3.7109375" style="125" bestFit="1" customWidth="1"/>
    <col min="2585" max="2585" width="3.5703125" style="125" bestFit="1" customWidth="1"/>
    <col min="2586" max="2586" width="5.7109375" style="125" customWidth="1"/>
    <col min="2587" max="2588" width="3.42578125" style="125" customWidth="1"/>
    <col min="2589" max="2589" width="5.28515625" style="125" customWidth="1"/>
    <col min="2590" max="2816" width="9.140625" style="125"/>
    <col min="2817" max="2817" width="9.42578125" style="125" customWidth="1"/>
    <col min="2818" max="2818" width="6.140625" style="125" customWidth="1"/>
    <col min="2819" max="2819" width="7" style="125" customWidth="1"/>
    <col min="2820" max="2820" width="4.7109375" style="125" customWidth="1"/>
    <col min="2821" max="2821" width="5.140625" style="125" customWidth="1"/>
    <col min="2822" max="2822" width="6.28515625" style="125" bestFit="1" customWidth="1"/>
    <col min="2823" max="2823" width="4.140625" style="125" bestFit="1" customWidth="1"/>
    <col min="2824" max="2824" width="4.7109375" style="125" bestFit="1" customWidth="1"/>
    <col min="2825" max="2825" width="4.5703125" style="125" customWidth="1"/>
    <col min="2826" max="2826" width="5.42578125" style="125" customWidth="1"/>
    <col min="2827" max="2827" width="5.28515625" style="125" customWidth="1"/>
    <col min="2828" max="2829" width="5.7109375" style="125" customWidth="1"/>
    <col min="2830" max="2830" width="5.140625" style="125" customWidth="1"/>
    <col min="2831" max="2831" width="5.85546875" style="125" bestFit="1" customWidth="1"/>
    <col min="2832" max="2832" width="5.7109375" style="125" bestFit="1" customWidth="1"/>
    <col min="2833" max="2833" width="5.7109375" style="125" customWidth="1"/>
    <col min="2834" max="2834" width="4.85546875" style="125" bestFit="1" customWidth="1"/>
    <col min="2835" max="2835" width="6.28515625" style="125" bestFit="1" customWidth="1"/>
    <col min="2836" max="2837" width="3.85546875" style="125" bestFit="1" customWidth="1"/>
    <col min="2838" max="2838" width="4.7109375" style="125" bestFit="1" customWidth="1"/>
    <col min="2839" max="2839" width="3.85546875" style="125" bestFit="1" customWidth="1"/>
    <col min="2840" max="2840" width="3.7109375" style="125" bestFit="1" customWidth="1"/>
    <col min="2841" max="2841" width="3.5703125" style="125" bestFit="1" customWidth="1"/>
    <col min="2842" max="2842" width="5.7109375" style="125" customWidth="1"/>
    <col min="2843" max="2844" width="3.42578125" style="125" customWidth="1"/>
    <col min="2845" max="2845" width="5.28515625" style="125" customWidth="1"/>
    <col min="2846" max="3072" width="9.140625" style="125"/>
    <col min="3073" max="3073" width="9.42578125" style="125" customWidth="1"/>
    <col min="3074" max="3074" width="6.140625" style="125" customWidth="1"/>
    <col min="3075" max="3075" width="7" style="125" customWidth="1"/>
    <col min="3076" max="3076" width="4.7109375" style="125" customWidth="1"/>
    <col min="3077" max="3077" width="5.140625" style="125" customWidth="1"/>
    <col min="3078" max="3078" width="6.28515625" style="125" bestFit="1" customWidth="1"/>
    <col min="3079" max="3079" width="4.140625" style="125" bestFit="1" customWidth="1"/>
    <col min="3080" max="3080" width="4.7109375" style="125" bestFit="1" customWidth="1"/>
    <col min="3081" max="3081" width="4.5703125" style="125" customWidth="1"/>
    <col min="3082" max="3082" width="5.42578125" style="125" customWidth="1"/>
    <col min="3083" max="3083" width="5.28515625" style="125" customWidth="1"/>
    <col min="3084" max="3085" width="5.7109375" style="125" customWidth="1"/>
    <col min="3086" max="3086" width="5.140625" style="125" customWidth="1"/>
    <col min="3087" max="3087" width="5.85546875" style="125" bestFit="1" customWidth="1"/>
    <col min="3088" max="3088" width="5.7109375" style="125" bestFit="1" customWidth="1"/>
    <col min="3089" max="3089" width="5.7109375" style="125" customWidth="1"/>
    <col min="3090" max="3090" width="4.85546875" style="125" bestFit="1" customWidth="1"/>
    <col min="3091" max="3091" width="6.28515625" style="125" bestFit="1" customWidth="1"/>
    <col min="3092" max="3093" width="3.85546875" style="125" bestFit="1" customWidth="1"/>
    <col min="3094" max="3094" width="4.7109375" style="125" bestFit="1" customWidth="1"/>
    <col min="3095" max="3095" width="3.85546875" style="125" bestFit="1" customWidth="1"/>
    <col min="3096" max="3096" width="3.7109375" style="125" bestFit="1" customWidth="1"/>
    <col min="3097" max="3097" width="3.5703125" style="125" bestFit="1" customWidth="1"/>
    <col min="3098" max="3098" width="5.7109375" style="125" customWidth="1"/>
    <col min="3099" max="3100" width="3.42578125" style="125" customWidth="1"/>
    <col min="3101" max="3101" width="5.28515625" style="125" customWidth="1"/>
    <col min="3102" max="3328" width="9.140625" style="125"/>
    <col min="3329" max="3329" width="9.42578125" style="125" customWidth="1"/>
    <col min="3330" max="3330" width="6.140625" style="125" customWidth="1"/>
    <col min="3331" max="3331" width="7" style="125" customWidth="1"/>
    <col min="3332" max="3332" width="4.7109375" style="125" customWidth="1"/>
    <col min="3333" max="3333" width="5.140625" style="125" customWidth="1"/>
    <col min="3334" max="3334" width="6.28515625" style="125" bestFit="1" customWidth="1"/>
    <col min="3335" max="3335" width="4.140625" style="125" bestFit="1" customWidth="1"/>
    <col min="3336" max="3336" width="4.7109375" style="125" bestFit="1" customWidth="1"/>
    <col min="3337" max="3337" width="4.5703125" style="125" customWidth="1"/>
    <col min="3338" max="3338" width="5.42578125" style="125" customWidth="1"/>
    <col min="3339" max="3339" width="5.28515625" style="125" customWidth="1"/>
    <col min="3340" max="3341" width="5.7109375" style="125" customWidth="1"/>
    <col min="3342" max="3342" width="5.140625" style="125" customWidth="1"/>
    <col min="3343" max="3343" width="5.85546875" style="125" bestFit="1" customWidth="1"/>
    <col min="3344" max="3344" width="5.7109375" style="125" bestFit="1" customWidth="1"/>
    <col min="3345" max="3345" width="5.7109375" style="125" customWidth="1"/>
    <col min="3346" max="3346" width="4.85546875" style="125" bestFit="1" customWidth="1"/>
    <col min="3347" max="3347" width="6.28515625" style="125" bestFit="1" customWidth="1"/>
    <col min="3348" max="3349" width="3.85546875" style="125" bestFit="1" customWidth="1"/>
    <col min="3350" max="3350" width="4.7109375" style="125" bestFit="1" customWidth="1"/>
    <col min="3351" max="3351" width="3.85546875" style="125" bestFit="1" customWidth="1"/>
    <col min="3352" max="3352" width="3.7109375" style="125" bestFit="1" customWidth="1"/>
    <col min="3353" max="3353" width="3.5703125" style="125" bestFit="1" customWidth="1"/>
    <col min="3354" max="3354" width="5.7109375" style="125" customWidth="1"/>
    <col min="3355" max="3356" width="3.42578125" style="125" customWidth="1"/>
    <col min="3357" max="3357" width="5.28515625" style="125" customWidth="1"/>
    <col min="3358" max="3584" width="9.140625" style="125"/>
    <col min="3585" max="3585" width="9.42578125" style="125" customWidth="1"/>
    <col min="3586" max="3586" width="6.140625" style="125" customWidth="1"/>
    <col min="3587" max="3587" width="7" style="125" customWidth="1"/>
    <col min="3588" max="3588" width="4.7109375" style="125" customWidth="1"/>
    <col min="3589" max="3589" width="5.140625" style="125" customWidth="1"/>
    <col min="3590" max="3590" width="6.28515625" style="125" bestFit="1" customWidth="1"/>
    <col min="3591" max="3591" width="4.140625" style="125" bestFit="1" customWidth="1"/>
    <col min="3592" max="3592" width="4.7109375" style="125" bestFit="1" customWidth="1"/>
    <col min="3593" max="3593" width="4.5703125" style="125" customWidth="1"/>
    <col min="3594" max="3594" width="5.42578125" style="125" customWidth="1"/>
    <col min="3595" max="3595" width="5.28515625" style="125" customWidth="1"/>
    <col min="3596" max="3597" width="5.7109375" style="125" customWidth="1"/>
    <col min="3598" max="3598" width="5.140625" style="125" customWidth="1"/>
    <col min="3599" max="3599" width="5.85546875" style="125" bestFit="1" customWidth="1"/>
    <col min="3600" max="3600" width="5.7109375" style="125" bestFit="1" customWidth="1"/>
    <col min="3601" max="3601" width="5.7109375" style="125" customWidth="1"/>
    <col min="3602" max="3602" width="4.85546875" style="125" bestFit="1" customWidth="1"/>
    <col min="3603" max="3603" width="6.28515625" style="125" bestFit="1" customWidth="1"/>
    <col min="3604" max="3605" width="3.85546875" style="125" bestFit="1" customWidth="1"/>
    <col min="3606" max="3606" width="4.7109375" style="125" bestFit="1" customWidth="1"/>
    <col min="3607" max="3607" width="3.85546875" style="125" bestFit="1" customWidth="1"/>
    <col min="3608" max="3608" width="3.7109375" style="125" bestFit="1" customWidth="1"/>
    <col min="3609" max="3609" width="3.5703125" style="125" bestFit="1" customWidth="1"/>
    <col min="3610" max="3610" width="5.7109375" style="125" customWidth="1"/>
    <col min="3611" max="3612" width="3.42578125" style="125" customWidth="1"/>
    <col min="3613" max="3613" width="5.28515625" style="125" customWidth="1"/>
    <col min="3614" max="3840" width="9.140625" style="125"/>
    <col min="3841" max="3841" width="9.42578125" style="125" customWidth="1"/>
    <col min="3842" max="3842" width="6.140625" style="125" customWidth="1"/>
    <col min="3843" max="3843" width="7" style="125" customWidth="1"/>
    <col min="3844" max="3844" width="4.7109375" style="125" customWidth="1"/>
    <col min="3845" max="3845" width="5.140625" style="125" customWidth="1"/>
    <col min="3846" max="3846" width="6.28515625" style="125" bestFit="1" customWidth="1"/>
    <col min="3847" max="3847" width="4.140625" style="125" bestFit="1" customWidth="1"/>
    <col min="3848" max="3848" width="4.7109375" style="125" bestFit="1" customWidth="1"/>
    <col min="3849" max="3849" width="4.5703125" style="125" customWidth="1"/>
    <col min="3850" max="3850" width="5.42578125" style="125" customWidth="1"/>
    <col min="3851" max="3851" width="5.28515625" style="125" customWidth="1"/>
    <col min="3852" max="3853" width="5.7109375" style="125" customWidth="1"/>
    <col min="3854" max="3854" width="5.140625" style="125" customWidth="1"/>
    <col min="3855" max="3855" width="5.85546875" style="125" bestFit="1" customWidth="1"/>
    <col min="3856" max="3856" width="5.7109375" style="125" bestFit="1" customWidth="1"/>
    <col min="3857" max="3857" width="5.7109375" style="125" customWidth="1"/>
    <col min="3858" max="3858" width="4.85546875" style="125" bestFit="1" customWidth="1"/>
    <col min="3859" max="3859" width="6.28515625" style="125" bestFit="1" customWidth="1"/>
    <col min="3860" max="3861" width="3.85546875" style="125" bestFit="1" customWidth="1"/>
    <col min="3862" max="3862" width="4.7109375" style="125" bestFit="1" customWidth="1"/>
    <col min="3863" max="3863" width="3.85546875" style="125" bestFit="1" customWidth="1"/>
    <col min="3864" max="3864" width="3.7109375" style="125" bestFit="1" customWidth="1"/>
    <col min="3865" max="3865" width="3.5703125" style="125" bestFit="1" customWidth="1"/>
    <col min="3866" max="3866" width="5.7109375" style="125" customWidth="1"/>
    <col min="3867" max="3868" width="3.42578125" style="125" customWidth="1"/>
    <col min="3869" max="3869" width="5.28515625" style="125" customWidth="1"/>
    <col min="3870" max="4096" width="9.140625" style="125"/>
    <col min="4097" max="4097" width="9.42578125" style="125" customWidth="1"/>
    <col min="4098" max="4098" width="6.140625" style="125" customWidth="1"/>
    <col min="4099" max="4099" width="7" style="125" customWidth="1"/>
    <col min="4100" max="4100" width="4.7109375" style="125" customWidth="1"/>
    <col min="4101" max="4101" width="5.140625" style="125" customWidth="1"/>
    <col min="4102" max="4102" width="6.28515625" style="125" bestFit="1" customWidth="1"/>
    <col min="4103" max="4103" width="4.140625" style="125" bestFit="1" customWidth="1"/>
    <col min="4104" max="4104" width="4.7109375" style="125" bestFit="1" customWidth="1"/>
    <col min="4105" max="4105" width="4.5703125" style="125" customWidth="1"/>
    <col min="4106" max="4106" width="5.42578125" style="125" customWidth="1"/>
    <col min="4107" max="4107" width="5.28515625" style="125" customWidth="1"/>
    <col min="4108" max="4109" width="5.7109375" style="125" customWidth="1"/>
    <col min="4110" max="4110" width="5.140625" style="125" customWidth="1"/>
    <col min="4111" max="4111" width="5.85546875" style="125" bestFit="1" customWidth="1"/>
    <col min="4112" max="4112" width="5.7109375" style="125" bestFit="1" customWidth="1"/>
    <col min="4113" max="4113" width="5.7109375" style="125" customWidth="1"/>
    <col min="4114" max="4114" width="4.85546875" style="125" bestFit="1" customWidth="1"/>
    <col min="4115" max="4115" width="6.28515625" style="125" bestFit="1" customWidth="1"/>
    <col min="4116" max="4117" width="3.85546875" style="125" bestFit="1" customWidth="1"/>
    <col min="4118" max="4118" width="4.7109375" style="125" bestFit="1" customWidth="1"/>
    <col min="4119" max="4119" width="3.85546875" style="125" bestFit="1" customWidth="1"/>
    <col min="4120" max="4120" width="3.7109375" style="125" bestFit="1" customWidth="1"/>
    <col min="4121" max="4121" width="3.5703125" style="125" bestFit="1" customWidth="1"/>
    <col min="4122" max="4122" width="5.7109375" style="125" customWidth="1"/>
    <col min="4123" max="4124" width="3.42578125" style="125" customWidth="1"/>
    <col min="4125" max="4125" width="5.28515625" style="125" customWidth="1"/>
    <col min="4126" max="4352" width="9.140625" style="125"/>
    <col min="4353" max="4353" width="9.42578125" style="125" customWidth="1"/>
    <col min="4354" max="4354" width="6.140625" style="125" customWidth="1"/>
    <col min="4355" max="4355" width="7" style="125" customWidth="1"/>
    <col min="4356" max="4356" width="4.7109375" style="125" customWidth="1"/>
    <col min="4357" max="4357" width="5.140625" style="125" customWidth="1"/>
    <col min="4358" max="4358" width="6.28515625" style="125" bestFit="1" customWidth="1"/>
    <col min="4359" max="4359" width="4.140625" style="125" bestFit="1" customWidth="1"/>
    <col min="4360" max="4360" width="4.7109375" style="125" bestFit="1" customWidth="1"/>
    <col min="4361" max="4361" width="4.5703125" style="125" customWidth="1"/>
    <col min="4362" max="4362" width="5.42578125" style="125" customWidth="1"/>
    <col min="4363" max="4363" width="5.28515625" style="125" customWidth="1"/>
    <col min="4364" max="4365" width="5.7109375" style="125" customWidth="1"/>
    <col min="4366" max="4366" width="5.140625" style="125" customWidth="1"/>
    <col min="4367" max="4367" width="5.85546875" style="125" bestFit="1" customWidth="1"/>
    <col min="4368" max="4368" width="5.7109375" style="125" bestFit="1" customWidth="1"/>
    <col min="4369" max="4369" width="5.7109375" style="125" customWidth="1"/>
    <col min="4370" max="4370" width="4.85546875" style="125" bestFit="1" customWidth="1"/>
    <col min="4371" max="4371" width="6.28515625" style="125" bestFit="1" customWidth="1"/>
    <col min="4372" max="4373" width="3.85546875" style="125" bestFit="1" customWidth="1"/>
    <col min="4374" max="4374" width="4.7109375" style="125" bestFit="1" customWidth="1"/>
    <col min="4375" max="4375" width="3.85546875" style="125" bestFit="1" customWidth="1"/>
    <col min="4376" max="4376" width="3.7109375" style="125" bestFit="1" customWidth="1"/>
    <col min="4377" max="4377" width="3.5703125" style="125" bestFit="1" customWidth="1"/>
    <col min="4378" max="4378" width="5.7109375" style="125" customWidth="1"/>
    <col min="4379" max="4380" width="3.42578125" style="125" customWidth="1"/>
    <col min="4381" max="4381" width="5.28515625" style="125" customWidth="1"/>
    <col min="4382" max="4608" width="9.140625" style="125"/>
    <col min="4609" max="4609" width="9.42578125" style="125" customWidth="1"/>
    <col min="4610" max="4610" width="6.140625" style="125" customWidth="1"/>
    <col min="4611" max="4611" width="7" style="125" customWidth="1"/>
    <col min="4612" max="4612" width="4.7109375" style="125" customWidth="1"/>
    <col min="4613" max="4613" width="5.140625" style="125" customWidth="1"/>
    <col min="4614" max="4614" width="6.28515625" style="125" bestFit="1" customWidth="1"/>
    <col min="4615" max="4615" width="4.140625" style="125" bestFit="1" customWidth="1"/>
    <col min="4616" max="4616" width="4.7109375" style="125" bestFit="1" customWidth="1"/>
    <col min="4617" max="4617" width="4.5703125" style="125" customWidth="1"/>
    <col min="4618" max="4618" width="5.42578125" style="125" customWidth="1"/>
    <col min="4619" max="4619" width="5.28515625" style="125" customWidth="1"/>
    <col min="4620" max="4621" width="5.7109375" style="125" customWidth="1"/>
    <col min="4622" max="4622" width="5.140625" style="125" customWidth="1"/>
    <col min="4623" max="4623" width="5.85546875" style="125" bestFit="1" customWidth="1"/>
    <col min="4624" max="4624" width="5.7109375" style="125" bestFit="1" customWidth="1"/>
    <col min="4625" max="4625" width="5.7109375" style="125" customWidth="1"/>
    <col min="4626" max="4626" width="4.85546875" style="125" bestFit="1" customWidth="1"/>
    <col min="4627" max="4627" width="6.28515625" style="125" bestFit="1" customWidth="1"/>
    <col min="4628" max="4629" width="3.85546875" style="125" bestFit="1" customWidth="1"/>
    <col min="4630" max="4630" width="4.7109375" style="125" bestFit="1" customWidth="1"/>
    <col min="4631" max="4631" width="3.85546875" style="125" bestFit="1" customWidth="1"/>
    <col min="4632" max="4632" width="3.7109375" style="125" bestFit="1" customWidth="1"/>
    <col min="4633" max="4633" width="3.5703125" style="125" bestFit="1" customWidth="1"/>
    <col min="4634" max="4634" width="5.7109375" style="125" customWidth="1"/>
    <col min="4635" max="4636" width="3.42578125" style="125" customWidth="1"/>
    <col min="4637" max="4637" width="5.28515625" style="125" customWidth="1"/>
    <col min="4638" max="4864" width="9.140625" style="125"/>
    <col min="4865" max="4865" width="9.42578125" style="125" customWidth="1"/>
    <col min="4866" max="4866" width="6.140625" style="125" customWidth="1"/>
    <col min="4867" max="4867" width="7" style="125" customWidth="1"/>
    <col min="4868" max="4868" width="4.7109375" style="125" customWidth="1"/>
    <col min="4869" max="4869" width="5.140625" style="125" customWidth="1"/>
    <col min="4870" max="4870" width="6.28515625" style="125" bestFit="1" customWidth="1"/>
    <col min="4871" max="4871" width="4.140625" style="125" bestFit="1" customWidth="1"/>
    <col min="4872" max="4872" width="4.7109375" style="125" bestFit="1" customWidth="1"/>
    <col min="4873" max="4873" width="4.5703125" style="125" customWidth="1"/>
    <col min="4874" max="4874" width="5.42578125" style="125" customWidth="1"/>
    <col min="4875" max="4875" width="5.28515625" style="125" customWidth="1"/>
    <col min="4876" max="4877" width="5.7109375" style="125" customWidth="1"/>
    <col min="4878" max="4878" width="5.140625" style="125" customWidth="1"/>
    <col min="4879" max="4879" width="5.85546875" style="125" bestFit="1" customWidth="1"/>
    <col min="4880" max="4880" width="5.7109375" style="125" bestFit="1" customWidth="1"/>
    <col min="4881" max="4881" width="5.7109375" style="125" customWidth="1"/>
    <col min="4882" max="4882" width="4.85546875" style="125" bestFit="1" customWidth="1"/>
    <col min="4883" max="4883" width="6.28515625" style="125" bestFit="1" customWidth="1"/>
    <col min="4884" max="4885" width="3.85546875" style="125" bestFit="1" customWidth="1"/>
    <col min="4886" max="4886" width="4.7109375" style="125" bestFit="1" customWidth="1"/>
    <col min="4887" max="4887" width="3.85546875" style="125" bestFit="1" customWidth="1"/>
    <col min="4888" max="4888" width="3.7109375" style="125" bestFit="1" customWidth="1"/>
    <col min="4889" max="4889" width="3.5703125" style="125" bestFit="1" customWidth="1"/>
    <col min="4890" max="4890" width="5.7109375" style="125" customWidth="1"/>
    <col min="4891" max="4892" width="3.42578125" style="125" customWidth="1"/>
    <col min="4893" max="4893" width="5.28515625" style="125" customWidth="1"/>
    <col min="4894" max="5120" width="9.140625" style="125"/>
    <col min="5121" max="5121" width="9.42578125" style="125" customWidth="1"/>
    <col min="5122" max="5122" width="6.140625" style="125" customWidth="1"/>
    <col min="5123" max="5123" width="7" style="125" customWidth="1"/>
    <col min="5124" max="5124" width="4.7109375" style="125" customWidth="1"/>
    <col min="5125" max="5125" width="5.140625" style="125" customWidth="1"/>
    <col min="5126" max="5126" width="6.28515625" style="125" bestFit="1" customWidth="1"/>
    <col min="5127" max="5127" width="4.140625" style="125" bestFit="1" customWidth="1"/>
    <col min="5128" max="5128" width="4.7109375" style="125" bestFit="1" customWidth="1"/>
    <col min="5129" max="5129" width="4.5703125" style="125" customWidth="1"/>
    <col min="5130" max="5130" width="5.42578125" style="125" customWidth="1"/>
    <col min="5131" max="5131" width="5.28515625" style="125" customWidth="1"/>
    <col min="5132" max="5133" width="5.7109375" style="125" customWidth="1"/>
    <col min="5134" max="5134" width="5.140625" style="125" customWidth="1"/>
    <col min="5135" max="5135" width="5.85546875" style="125" bestFit="1" customWidth="1"/>
    <col min="5136" max="5136" width="5.7109375" style="125" bestFit="1" customWidth="1"/>
    <col min="5137" max="5137" width="5.7109375" style="125" customWidth="1"/>
    <col min="5138" max="5138" width="4.85546875" style="125" bestFit="1" customWidth="1"/>
    <col min="5139" max="5139" width="6.28515625" style="125" bestFit="1" customWidth="1"/>
    <col min="5140" max="5141" width="3.85546875" style="125" bestFit="1" customWidth="1"/>
    <col min="5142" max="5142" width="4.7109375" style="125" bestFit="1" customWidth="1"/>
    <col min="5143" max="5143" width="3.85546875" style="125" bestFit="1" customWidth="1"/>
    <col min="5144" max="5144" width="3.7109375" style="125" bestFit="1" customWidth="1"/>
    <col min="5145" max="5145" width="3.5703125" style="125" bestFit="1" customWidth="1"/>
    <col min="5146" max="5146" width="5.7109375" style="125" customWidth="1"/>
    <col min="5147" max="5148" width="3.42578125" style="125" customWidth="1"/>
    <col min="5149" max="5149" width="5.28515625" style="125" customWidth="1"/>
    <col min="5150" max="5376" width="9.140625" style="125"/>
    <col min="5377" max="5377" width="9.42578125" style="125" customWidth="1"/>
    <col min="5378" max="5378" width="6.140625" style="125" customWidth="1"/>
    <col min="5379" max="5379" width="7" style="125" customWidth="1"/>
    <col min="5380" max="5380" width="4.7109375" style="125" customWidth="1"/>
    <col min="5381" max="5381" width="5.140625" style="125" customWidth="1"/>
    <col min="5382" max="5382" width="6.28515625" style="125" bestFit="1" customWidth="1"/>
    <col min="5383" max="5383" width="4.140625" style="125" bestFit="1" customWidth="1"/>
    <col min="5384" max="5384" width="4.7109375" style="125" bestFit="1" customWidth="1"/>
    <col min="5385" max="5385" width="4.5703125" style="125" customWidth="1"/>
    <col min="5386" max="5386" width="5.42578125" style="125" customWidth="1"/>
    <col min="5387" max="5387" width="5.28515625" style="125" customWidth="1"/>
    <col min="5388" max="5389" width="5.7109375" style="125" customWidth="1"/>
    <col min="5390" max="5390" width="5.140625" style="125" customWidth="1"/>
    <col min="5391" max="5391" width="5.85546875" style="125" bestFit="1" customWidth="1"/>
    <col min="5392" max="5392" width="5.7109375" style="125" bestFit="1" customWidth="1"/>
    <col min="5393" max="5393" width="5.7109375" style="125" customWidth="1"/>
    <col min="5394" max="5394" width="4.85546875" style="125" bestFit="1" customWidth="1"/>
    <col min="5395" max="5395" width="6.28515625" style="125" bestFit="1" customWidth="1"/>
    <col min="5396" max="5397" width="3.85546875" style="125" bestFit="1" customWidth="1"/>
    <col min="5398" max="5398" width="4.7109375" style="125" bestFit="1" customWidth="1"/>
    <col min="5399" max="5399" width="3.85546875" style="125" bestFit="1" customWidth="1"/>
    <col min="5400" max="5400" width="3.7109375" style="125" bestFit="1" customWidth="1"/>
    <col min="5401" max="5401" width="3.5703125" style="125" bestFit="1" customWidth="1"/>
    <col min="5402" max="5402" width="5.7109375" style="125" customWidth="1"/>
    <col min="5403" max="5404" width="3.42578125" style="125" customWidth="1"/>
    <col min="5405" max="5405" width="5.28515625" style="125" customWidth="1"/>
    <col min="5406" max="5632" width="9.140625" style="125"/>
    <col min="5633" max="5633" width="9.42578125" style="125" customWidth="1"/>
    <col min="5634" max="5634" width="6.140625" style="125" customWidth="1"/>
    <col min="5635" max="5635" width="7" style="125" customWidth="1"/>
    <col min="5636" max="5636" width="4.7109375" style="125" customWidth="1"/>
    <col min="5637" max="5637" width="5.140625" style="125" customWidth="1"/>
    <col min="5638" max="5638" width="6.28515625" style="125" bestFit="1" customWidth="1"/>
    <col min="5639" max="5639" width="4.140625" style="125" bestFit="1" customWidth="1"/>
    <col min="5640" max="5640" width="4.7109375" style="125" bestFit="1" customWidth="1"/>
    <col min="5641" max="5641" width="4.5703125" style="125" customWidth="1"/>
    <col min="5642" max="5642" width="5.42578125" style="125" customWidth="1"/>
    <col min="5643" max="5643" width="5.28515625" style="125" customWidth="1"/>
    <col min="5644" max="5645" width="5.7109375" style="125" customWidth="1"/>
    <col min="5646" max="5646" width="5.140625" style="125" customWidth="1"/>
    <col min="5647" max="5647" width="5.85546875" style="125" bestFit="1" customWidth="1"/>
    <col min="5648" max="5648" width="5.7109375" style="125" bestFit="1" customWidth="1"/>
    <col min="5649" max="5649" width="5.7109375" style="125" customWidth="1"/>
    <col min="5650" max="5650" width="4.85546875" style="125" bestFit="1" customWidth="1"/>
    <col min="5651" max="5651" width="6.28515625" style="125" bestFit="1" customWidth="1"/>
    <col min="5652" max="5653" width="3.85546875" style="125" bestFit="1" customWidth="1"/>
    <col min="5654" max="5654" width="4.7109375" style="125" bestFit="1" customWidth="1"/>
    <col min="5655" max="5655" width="3.85546875" style="125" bestFit="1" customWidth="1"/>
    <col min="5656" max="5656" width="3.7109375" style="125" bestFit="1" customWidth="1"/>
    <col min="5657" max="5657" width="3.5703125" style="125" bestFit="1" customWidth="1"/>
    <col min="5658" max="5658" width="5.7109375" style="125" customWidth="1"/>
    <col min="5659" max="5660" width="3.42578125" style="125" customWidth="1"/>
    <col min="5661" max="5661" width="5.28515625" style="125" customWidth="1"/>
    <col min="5662" max="5888" width="9.140625" style="125"/>
    <col min="5889" max="5889" width="9.42578125" style="125" customWidth="1"/>
    <col min="5890" max="5890" width="6.140625" style="125" customWidth="1"/>
    <col min="5891" max="5891" width="7" style="125" customWidth="1"/>
    <col min="5892" max="5892" width="4.7109375" style="125" customWidth="1"/>
    <col min="5893" max="5893" width="5.140625" style="125" customWidth="1"/>
    <col min="5894" max="5894" width="6.28515625" style="125" bestFit="1" customWidth="1"/>
    <col min="5895" max="5895" width="4.140625" style="125" bestFit="1" customWidth="1"/>
    <col min="5896" max="5896" width="4.7109375" style="125" bestFit="1" customWidth="1"/>
    <col min="5897" max="5897" width="4.5703125" style="125" customWidth="1"/>
    <col min="5898" max="5898" width="5.42578125" style="125" customWidth="1"/>
    <col min="5899" max="5899" width="5.28515625" style="125" customWidth="1"/>
    <col min="5900" max="5901" width="5.7109375" style="125" customWidth="1"/>
    <col min="5902" max="5902" width="5.140625" style="125" customWidth="1"/>
    <col min="5903" max="5903" width="5.85546875" style="125" bestFit="1" customWidth="1"/>
    <col min="5904" max="5904" width="5.7109375" style="125" bestFit="1" customWidth="1"/>
    <col min="5905" max="5905" width="5.7109375" style="125" customWidth="1"/>
    <col min="5906" max="5906" width="4.85546875" style="125" bestFit="1" customWidth="1"/>
    <col min="5907" max="5907" width="6.28515625" style="125" bestFit="1" customWidth="1"/>
    <col min="5908" max="5909" width="3.85546875" style="125" bestFit="1" customWidth="1"/>
    <col min="5910" max="5910" width="4.7109375" style="125" bestFit="1" customWidth="1"/>
    <col min="5911" max="5911" width="3.85546875" style="125" bestFit="1" customWidth="1"/>
    <col min="5912" max="5912" width="3.7109375" style="125" bestFit="1" customWidth="1"/>
    <col min="5913" max="5913" width="3.5703125" style="125" bestFit="1" customWidth="1"/>
    <col min="5914" max="5914" width="5.7109375" style="125" customWidth="1"/>
    <col min="5915" max="5916" width="3.42578125" style="125" customWidth="1"/>
    <col min="5917" max="5917" width="5.28515625" style="125" customWidth="1"/>
    <col min="5918" max="6144" width="9.140625" style="125"/>
    <col min="6145" max="6145" width="9.42578125" style="125" customWidth="1"/>
    <col min="6146" max="6146" width="6.140625" style="125" customWidth="1"/>
    <col min="6147" max="6147" width="7" style="125" customWidth="1"/>
    <col min="6148" max="6148" width="4.7109375" style="125" customWidth="1"/>
    <col min="6149" max="6149" width="5.140625" style="125" customWidth="1"/>
    <col min="6150" max="6150" width="6.28515625" style="125" bestFit="1" customWidth="1"/>
    <col min="6151" max="6151" width="4.140625" style="125" bestFit="1" customWidth="1"/>
    <col min="6152" max="6152" width="4.7109375" style="125" bestFit="1" customWidth="1"/>
    <col min="6153" max="6153" width="4.5703125" style="125" customWidth="1"/>
    <col min="6154" max="6154" width="5.42578125" style="125" customWidth="1"/>
    <col min="6155" max="6155" width="5.28515625" style="125" customWidth="1"/>
    <col min="6156" max="6157" width="5.7109375" style="125" customWidth="1"/>
    <col min="6158" max="6158" width="5.140625" style="125" customWidth="1"/>
    <col min="6159" max="6159" width="5.85546875" style="125" bestFit="1" customWidth="1"/>
    <col min="6160" max="6160" width="5.7109375" style="125" bestFit="1" customWidth="1"/>
    <col min="6161" max="6161" width="5.7109375" style="125" customWidth="1"/>
    <col min="6162" max="6162" width="4.85546875" style="125" bestFit="1" customWidth="1"/>
    <col min="6163" max="6163" width="6.28515625" style="125" bestFit="1" customWidth="1"/>
    <col min="6164" max="6165" width="3.85546875" style="125" bestFit="1" customWidth="1"/>
    <col min="6166" max="6166" width="4.7109375" style="125" bestFit="1" customWidth="1"/>
    <col min="6167" max="6167" width="3.85546875" style="125" bestFit="1" customWidth="1"/>
    <col min="6168" max="6168" width="3.7109375" style="125" bestFit="1" customWidth="1"/>
    <col min="6169" max="6169" width="3.5703125" style="125" bestFit="1" customWidth="1"/>
    <col min="6170" max="6170" width="5.7109375" style="125" customWidth="1"/>
    <col min="6171" max="6172" width="3.42578125" style="125" customWidth="1"/>
    <col min="6173" max="6173" width="5.28515625" style="125" customWidth="1"/>
    <col min="6174" max="6400" width="9.140625" style="125"/>
    <col min="6401" max="6401" width="9.42578125" style="125" customWidth="1"/>
    <col min="6402" max="6402" width="6.140625" style="125" customWidth="1"/>
    <col min="6403" max="6403" width="7" style="125" customWidth="1"/>
    <col min="6404" max="6404" width="4.7109375" style="125" customWidth="1"/>
    <col min="6405" max="6405" width="5.140625" style="125" customWidth="1"/>
    <col min="6406" max="6406" width="6.28515625" style="125" bestFit="1" customWidth="1"/>
    <col min="6407" max="6407" width="4.140625" style="125" bestFit="1" customWidth="1"/>
    <col min="6408" max="6408" width="4.7109375" style="125" bestFit="1" customWidth="1"/>
    <col min="6409" max="6409" width="4.5703125" style="125" customWidth="1"/>
    <col min="6410" max="6410" width="5.42578125" style="125" customWidth="1"/>
    <col min="6411" max="6411" width="5.28515625" style="125" customWidth="1"/>
    <col min="6412" max="6413" width="5.7109375" style="125" customWidth="1"/>
    <col min="6414" max="6414" width="5.140625" style="125" customWidth="1"/>
    <col min="6415" max="6415" width="5.85546875" style="125" bestFit="1" customWidth="1"/>
    <col min="6416" max="6416" width="5.7109375" style="125" bestFit="1" customWidth="1"/>
    <col min="6417" max="6417" width="5.7109375" style="125" customWidth="1"/>
    <col min="6418" max="6418" width="4.85546875" style="125" bestFit="1" customWidth="1"/>
    <col min="6419" max="6419" width="6.28515625" style="125" bestFit="1" customWidth="1"/>
    <col min="6420" max="6421" width="3.85546875" style="125" bestFit="1" customWidth="1"/>
    <col min="6422" max="6422" width="4.7109375" style="125" bestFit="1" customWidth="1"/>
    <col min="6423" max="6423" width="3.85546875" style="125" bestFit="1" customWidth="1"/>
    <col min="6424" max="6424" width="3.7109375" style="125" bestFit="1" customWidth="1"/>
    <col min="6425" max="6425" width="3.5703125" style="125" bestFit="1" customWidth="1"/>
    <col min="6426" max="6426" width="5.7109375" style="125" customWidth="1"/>
    <col min="6427" max="6428" width="3.42578125" style="125" customWidth="1"/>
    <col min="6429" max="6429" width="5.28515625" style="125" customWidth="1"/>
    <col min="6430" max="6656" width="9.140625" style="125"/>
    <col min="6657" max="6657" width="9.42578125" style="125" customWidth="1"/>
    <col min="6658" max="6658" width="6.140625" style="125" customWidth="1"/>
    <col min="6659" max="6659" width="7" style="125" customWidth="1"/>
    <col min="6660" max="6660" width="4.7109375" style="125" customWidth="1"/>
    <col min="6661" max="6661" width="5.140625" style="125" customWidth="1"/>
    <col min="6662" max="6662" width="6.28515625" style="125" bestFit="1" customWidth="1"/>
    <col min="6663" max="6663" width="4.140625" style="125" bestFit="1" customWidth="1"/>
    <col min="6664" max="6664" width="4.7109375" style="125" bestFit="1" customWidth="1"/>
    <col min="6665" max="6665" width="4.5703125" style="125" customWidth="1"/>
    <col min="6666" max="6666" width="5.42578125" style="125" customWidth="1"/>
    <col min="6667" max="6667" width="5.28515625" style="125" customWidth="1"/>
    <col min="6668" max="6669" width="5.7109375" style="125" customWidth="1"/>
    <col min="6670" max="6670" width="5.140625" style="125" customWidth="1"/>
    <col min="6671" max="6671" width="5.85546875" style="125" bestFit="1" customWidth="1"/>
    <col min="6672" max="6672" width="5.7109375" style="125" bestFit="1" customWidth="1"/>
    <col min="6673" max="6673" width="5.7109375" style="125" customWidth="1"/>
    <col min="6674" max="6674" width="4.85546875" style="125" bestFit="1" customWidth="1"/>
    <col min="6675" max="6675" width="6.28515625" style="125" bestFit="1" customWidth="1"/>
    <col min="6676" max="6677" width="3.85546875" style="125" bestFit="1" customWidth="1"/>
    <col min="6678" max="6678" width="4.7109375" style="125" bestFit="1" customWidth="1"/>
    <col min="6679" max="6679" width="3.85546875" style="125" bestFit="1" customWidth="1"/>
    <col min="6680" max="6680" width="3.7109375" style="125" bestFit="1" customWidth="1"/>
    <col min="6681" max="6681" width="3.5703125" style="125" bestFit="1" customWidth="1"/>
    <col min="6682" max="6682" width="5.7109375" style="125" customWidth="1"/>
    <col min="6683" max="6684" width="3.42578125" style="125" customWidth="1"/>
    <col min="6685" max="6685" width="5.28515625" style="125" customWidth="1"/>
    <col min="6686" max="6912" width="9.140625" style="125"/>
    <col min="6913" max="6913" width="9.42578125" style="125" customWidth="1"/>
    <col min="6914" max="6914" width="6.140625" style="125" customWidth="1"/>
    <col min="6915" max="6915" width="7" style="125" customWidth="1"/>
    <col min="6916" max="6916" width="4.7109375" style="125" customWidth="1"/>
    <col min="6917" max="6917" width="5.140625" style="125" customWidth="1"/>
    <col min="6918" max="6918" width="6.28515625" style="125" bestFit="1" customWidth="1"/>
    <col min="6919" max="6919" width="4.140625" style="125" bestFit="1" customWidth="1"/>
    <col min="6920" max="6920" width="4.7109375" style="125" bestFit="1" customWidth="1"/>
    <col min="6921" max="6921" width="4.5703125" style="125" customWidth="1"/>
    <col min="6922" max="6922" width="5.42578125" style="125" customWidth="1"/>
    <col min="6923" max="6923" width="5.28515625" style="125" customWidth="1"/>
    <col min="6924" max="6925" width="5.7109375" style="125" customWidth="1"/>
    <col min="6926" max="6926" width="5.140625" style="125" customWidth="1"/>
    <col min="6927" max="6927" width="5.85546875" style="125" bestFit="1" customWidth="1"/>
    <col min="6928" max="6928" width="5.7109375" style="125" bestFit="1" customWidth="1"/>
    <col min="6929" max="6929" width="5.7109375" style="125" customWidth="1"/>
    <col min="6930" max="6930" width="4.85546875" style="125" bestFit="1" customWidth="1"/>
    <col min="6931" max="6931" width="6.28515625" style="125" bestFit="1" customWidth="1"/>
    <col min="6932" max="6933" width="3.85546875" style="125" bestFit="1" customWidth="1"/>
    <col min="6934" max="6934" width="4.7109375" style="125" bestFit="1" customWidth="1"/>
    <col min="6935" max="6935" width="3.85546875" style="125" bestFit="1" customWidth="1"/>
    <col min="6936" max="6936" width="3.7109375" style="125" bestFit="1" customWidth="1"/>
    <col min="6937" max="6937" width="3.5703125" style="125" bestFit="1" customWidth="1"/>
    <col min="6938" max="6938" width="5.7109375" style="125" customWidth="1"/>
    <col min="6939" max="6940" width="3.42578125" style="125" customWidth="1"/>
    <col min="6941" max="6941" width="5.28515625" style="125" customWidth="1"/>
    <col min="6942" max="7168" width="9.140625" style="125"/>
    <col min="7169" max="7169" width="9.42578125" style="125" customWidth="1"/>
    <col min="7170" max="7170" width="6.140625" style="125" customWidth="1"/>
    <col min="7171" max="7171" width="7" style="125" customWidth="1"/>
    <col min="7172" max="7172" width="4.7109375" style="125" customWidth="1"/>
    <col min="7173" max="7173" width="5.140625" style="125" customWidth="1"/>
    <col min="7174" max="7174" width="6.28515625" style="125" bestFit="1" customWidth="1"/>
    <col min="7175" max="7175" width="4.140625" style="125" bestFit="1" customWidth="1"/>
    <col min="7176" max="7176" width="4.7109375" style="125" bestFit="1" customWidth="1"/>
    <col min="7177" max="7177" width="4.5703125" style="125" customWidth="1"/>
    <col min="7178" max="7178" width="5.42578125" style="125" customWidth="1"/>
    <col min="7179" max="7179" width="5.28515625" style="125" customWidth="1"/>
    <col min="7180" max="7181" width="5.7109375" style="125" customWidth="1"/>
    <col min="7182" max="7182" width="5.140625" style="125" customWidth="1"/>
    <col min="7183" max="7183" width="5.85546875" style="125" bestFit="1" customWidth="1"/>
    <col min="7184" max="7184" width="5.7109375" style="125" bestFit="1" customWidth="1"/>
    <col min="7185" max="7185" width="5.7109375" style="125" customWidth="1"/>
    <col min="7186" max="7186" width="4.85546875" style="125" bestFit="1" customWidth="1"/>
    <col min="7187" max="7187" width="6.28515625" style="125" bestFit="1" customWidth="1"/>
    <col min="7188" max="7189" width="3.85546875" style="125" bestFit="1" customWidth="1"/>
    <col min="7190" max="7190" width="4.7109375" style="125" bestFit="1" customWidth="1"/>
    <col min="7191" max="7191" width="3.85546875" style="125" bestFit="1" customWidth="1"/>
    <col min="7192" max="7192" width="3.7109375" style="125" bestFit="1" customWidth="1"/>
    <col min="7193" max="7193" width="3.5703125" style="125" bestFit="1" customWidth="1"/>
    <col min="7194" max="7194" width="5.7109375" style="125" customWidth="1"/>
    <col min="7195" max="7196" width="3.42578125" style="125" customWidth="1"/>
    <col min="7197" max="7197" width="5.28515625" style="125" customWidth="1"/>
    <col min="7198" max="7424" width="9.140625" style="125"/>
    <col min="7425" max="7425" width="9.42578125" style="125" customWidth="1"/>
    <col min="7426" max="7426" width="6.140625" style="125" customWidth="1"/>
    <col min="7427" max="7427" width="7" style="125" customWidth="1"/>
    <col min="7428" max="7428" width="4.7109375" style="125" customWidth="1"/>
    <col min="7429" max="7429" width="5.140625" style="125" customWidth="1"/>
    <col min="7430" max="7430" width="6.28515625" style="125" bestFit="1" customWidth="1"/>
    <col min="7431" max="7431" width="4.140625" style="125" bestFit="1" customWidth="1"/>
    <col min="7432" max="7432" width="4.7109375" style="125" bestFit="1" customWidth="1"/>
    <col min="7433" max="7433" width="4.5703125" style="125" customWidth="1"/>
    <col min="7434" max="7434" width="5.42578125" style="125" customWidth="1"/>
    <col min="7435" max="7435" width="5.28515625" style="125" customWidth="1"/>
    <col min="7436" max="7437" width="5.7109375" style="125" customWidth="1"/>
    <col min="7438" max="7438" width="5.140625" style="125" customWidth="1"/>
    <col min="7439" max="7439" width="5.85546875" style="125" bestFit="1" customWidth="1"/>
    <col min="7440" max="7440" width="5.7109375" style="125" bestFit="1" customWidth="1"/>
    <col min="7441" max="7441" width="5.7109375" style="125" customWidth="1"/>
    <col min="7442" max="7442" width="4.85546875" style="125" bestFit="1" customWidth="1"/>
    <col min="7443" max="7443" width="6.28515625" style="125" bestFit="1" customWidth="1"/>
    <col min="7444" max="7445" width="3.85546875" style="125" bestFit="1" customWidth="1"/>
    <col min="7446" max="7446" width="4.7109375" style="125" bestFit="1" customWidth="1"/>
    <col min="7447" max="7447" width="3.85546875" style="125" bestFit="1" customWidth="1"/>
    <col min="7448" max="7448" width="3.7109375" style="125" bestFit="1" customWidth="1"/>
    <col min="7449" max="7449" width="3.5703125" style="125" bestFit="1" customWidth="1"/>
    <col min="7450" max="7450" width="5.7109375" style="125" customWidth="1"/>
    <col min="7451" max="7452" width="3.42578125" style="125" customWidth="1"/>
    <col min="7453" max="7453" width="5.28515625" style="125" customWidth="1"/>
    <col min="7454" max="7680" width="9.140625" style="125"/>
    <col min="7681" max="7681" width="9.42578125" style="125" customWidth="1"/>
    <col min="7682" max="7682" width="6.140625" style="125" customWidth="1"/>
    <col min="7683" max="7683" width="7" style="125" customWidth="1"/>
    <col min="7684" max="7684" width="4.7109375" style="125" customWidth="1"/>
    <col min="7685" max="7685" width="5.140625" style="125" customWidth="1"/>
    <col min="7686" max="7686" width="6.28515625" style="125" bestFit="1" customWidth="1"/>
    <col min="7687" max="7687" width="4.140625" style="125" bestFit="1" customWidth="1"/>
    <col min="7688" max="7688" width="4.7109375" style="125" bestFit="1" customWidth="1"/>
    <col min="7689" max="7689" width="4.5703125" style="125" customWidth="1"/>
    <col min="7690" max="7690" width="5.42578125" style="125" customWidth="1"/>
    <col min="7691" max="7691" width="5.28515625" style="125" customWidth="1"/>
    <col min="7692" max="7693" width="5.7109375" style="125" customWidth="1"/>
    <col min="7694" max="7694" width="5.140625" style="125" customWidth="1"/>
    <col min="7695" max="7695" width="5.85546875" style="125" bestFit="1" customWidth="1"/>
    <col min="7696" max="7696" width="5.7109375" style="125" bestFit="1" customWidth="1"/>
    <col min="7697" max="7697" width="5.7109375" style="125" customWidth="1"/>
    <col min="7698" max="7698" width="4.85546875" style="125" bestFit="1" customWidth="1"/>
    <col min="7699" max="7699" width="6.28515625" style="125" bestFit="1" customWidth="1"/>
    <col min="7700" max="7701" width="3.85546875" style="125" bestFit="1" customWidth="1"/>
    <col min="7702" max="7702" width="4.7109375" style="125" bestFit="1" customWidth="1"/>
    <col min="7703" max="7703" width="3.85546875" style="125" bestFit="1" customWidth="1"/>
    <col min="7704" max="7704" width="3.7109375" style="125" bestFit="1" customWidth="1"/>
    <col min="7705" max="7705" width="3.5703125" style="125" bestFit="1" customWidth="1"/>
    <col min="7706" max="7706" width="5.7109375" style="125" customWidth="1"/>
    <col min="7707" max="7708" width="3.42578125" style="125" customWidth="1"/>
    <col min="7709" max="7709" width="5.28515625" style="125" customWidth="1"/>
    <col min="7710" max="7936" width="9.140625" style="125"/>
    <col min="7937" max="7937" width="9.42578125" style="125" customWidth="1"/>
    <col min="7938" max="7938" width="6.140625" style="125" customWidth="1"/>
    <col min="7939" max="7939" width="7" style="125" customWidth="1"/>
    <col min="7940" max="7940" width="4.7109375" style="125" customWidth="1"/>
    <col min="7941" max="7941" width="5.140625" style="125" customWidth="1"/>
    <col min="7942" max="7942" width="6.28515625" style="125" bestFit="1" customWidth="1"/>
    <col min="7943" max="7943" width="4.140625" style="125" bestFit="1" customWidth="1"/>
    <col min="7944" max="7944" width="4.7109375" style="125" bestFit="1" customWidth="1"/>
    <col min="7945" max="7945" width="4.5703125" style="125" customWidth="1"/>
    <col min="7946" max="7946" width="5.42578125" style="125" customWidth="1"/>
    <col min="7947" max="7947" width="5.28515625" style="125" customWidth="1"/>
    <col min="7948" max="7949" width="5.7109375" style="125" customWidth="1"/>
    <col min="7950" max="7950" width="5.140625" style="125" customWidth="1"/>
    <col min="7951" max="7951" width="5.85546875" style="125" bestFit="1" customWidth="1"/>
    <col min="7952" max="7952" width="5.7109375" style="125" bestFit="1" customWidth="1"/>
    <col min="7953" max="7953" width="5.7109375" style="125" customWidth="1"/>
    <col min="7954" max="7954" width="4.85546875" style="125" bestFit="1" customWidth="1"/>
    <col min="7955" max="7955" width="6.28515625" style="125" bestFit="1" customWidth="1"/>
    <col min="7956" max="7957" width="3.85546875" style="125" bestFit="1" customWidth="1"/>
    <col min="7958" max="7958" width="4.7109375" style="125" bestFit="1" customWidth="1"/>
    <col min="7959" max="7959" width="3.85546875" style="125" bestFit="1" customWidth="1"/>
    <col min="7960" max="7960" width="3.7109375" style="125" bestFit="1" customWidth="1"/>
    <col min="7961" max="7961" width="3.5703125" style="125" bestFit="1" customWidth="1"/>
    <col min="7962" max="7962" width="5.7109375" style="125" customWidth="1"/>
    <col min="7963" max="7964" width="3.42578125" style="125" customWidth="1"/>
    <col min="7965" max="7965" width="5.28515625" style="125" customWidth="1"/>
    <col min="7966" max="8192" width="9.140625" style="125"/>
    <col min="8193" max="8193" width="9.42578125" style="125" customWidth="1"/>
    <col min="8194" max="8194" width="6.140625" style="125" customWidth="1"/>
    <col min="8195" max="8195" width="7" style="125" customWidth="1"/>
    <col min="8196" max="8196" width="4.7109375" style="125" customWidth="1"/>
    <col min="8197" max="8197" width="5.140625" style="125" customWidth="1"/>
    <col min="8198" max="8198" width="6.28515625" style="125" bestFit="1" customWidth="1"/>
    <col min="8199" max="8199" width="4.140625" style="125" bestFit="1" customWidth="1"/>
    <col min="8200" max="8200" width="4.7109375" style="125" bestFit="1" customWidth="1"/>
    <col min="8201" max="8201" width="4.5703125" style="125" customWidth="1"/>
    <col min="8202" max="8202" width="5.42578125" style="125" customWidth="1"/>
    <col min="8203" max="8203" width="5.28515625" style="125" customWidth="1"/>
    <col min="8204" max="8205" width="5.7109375" style="125" customWidth="1"/>
    <col min="8206" max="8206" width="5.140625" style="125" customWidth="1"/>
    <col min="8207" max="8207" width="5.85546875" style="125" bestFit="1" customWidth="1"/>
    <col min="8208" max="8208" width="5.7109375" style="125" bestFit="1" customWidth="1"/>
    <col min="8209" max="8209" width="5.7109375" style="125" customWidth="1"/>
    <col min="8210" max="8210" width="4.85546875" style="125" bestFit="1" customWidth="1"/>
    <col min="8211" max="8211" width="6.28515625" style="125" bestFit="1" customWidth="1"/>
    <col min="8212" max="8213" width="3.85546875" style="125" bestFit="1" customWidth="1"/>
    <col min="8214" max="8214" width="4.7109375" style="125" bestFit="1" customWidth="1"/>
    <col min="8215" max="8215" width="3.85546875" style="125" bestFit="1" customWidth="1"/>
    <col min="8216" max="8216" width="3.7109375" style="125" bestFit="1" customWidth="1"/>
    <col min="8217" max="8217" width="3.5703125" style="125" bestFit="1" customWidth="1"/>
    <col min="8218" max="8218" width="5.7109375" style="125" customWidth="1"/>
    <col min="8219" max="8220" width="3.42578125" style="125" customWidth="1"/>
    <col min="8221" max="8221" width="5.28515625" style="125" customWidth="1"/>
    <col min="8222" max="8448" width="9.140625" style="125"/>
    <col min="8449" max="8449" width="9.42578125" style="125" customWidth="1"/>
    <col min="8450" max="8450" width="6.140625" style="125" customWidth="1"/>
    <col min="8451" max="8451" width="7" style="125" customWidth="1"/>
    <col min="8452" max="8452" width="4.7109375" style="125" customWidth="1"/>
    <col min="8453" max="8453" width="5.140625" style="125" customWidth="1"/>
    <col min="8454" max="8454" width="6.28515625" style="125" bestFit="1" customWidth="1"/>
    <col min="8455" max="8455" width="4.140625" style="125" bestFit="1" customWidth="1"/>
    <col min="8456" max="8456" width="4.7109375" style="125" bestFit="1" customWidth="1"/>
    <col min="8457" max="8457" width="4.5703125" style="125" customWidth="1"/>
    <col min="8458" max="8458" width="5.42578125" style="125" customWidth="1"/>
    <col min="8459" max="8459" width="5.28515625" style="125" customWidth="1"/>
    <col min="8460" max="8461" width="5.7109375" style="125" customWidth="1"/>
    <col min="8462" max="8462" width="5.140625" style="125" customWidth="1"/>
    <col min="8463" max="8463" width="5.85546875" style="125" bestFit="1" customWidth="1"/>
    <col min="8464" max="8464" width="5.7109375" style="125" bestFit="1" customWidth="1"/>
    <col min="8465" max="8465" width="5.7109375" style="125" customWidth="1"/>
    <col min="8466" max="8466" width="4.85546875" style="125" bestFit="1" customWidth="1"/>
    <col min="8467" max="8467" width="6.28515625" style="125" bestFit="1" customWidth="1"/>
    <col min="8468" max="8469" width="3.85546875" style="125" bestFit="1" customWidth="1"/>
    <col min="8470" max="8470" width="4.7109375" style="125" bestFit="1" customWidth="1"/>
    <col min="8471" max="8471" width="3.85546875" style="125" bestFit="1" customWidth="1"/>
    <col min="8472" max="8472" width="3.7109375" style="125" bestFit="1" customWidth="1"/>
    <col min="8473" max="8473" width="3.5703125" style="125" bestFit="1" customWidth="1"/>
    <col min="8474" max="8474" width="5.7109375" style="125" customWidth="1"/>
    <col min="8475" max="8476" width="3.42578125" style="125" customWidth="1"/>
    <col min="8477" max="8477" width="5.28515625" style="125" customWidth="1"/>
    <col min="8478" max="8704" width="9.140625" style="125"/>
    <col min="8705" max="8705" width="9.42578125" style="125" customWidth="1"/>
    <col min="8706" max="8706" width="6.140625" style="125" customWidth="1"/>
    <col min="8707" max="8707" width="7" style="125" customWidth="1"/>
    <col min="8708" max="8708" width="4.7109375" style="125" customWidth="1"/>
    <col min="8709" max="8709" width="5.140625" style="125" customWidth="1"/>
    <col min="8710" max="8710" width="6.28515625" style="125" bestFit="1" customWidth="1"/>
    <col min="8711" max="8711" width="4.140625" style="125" bestFit="1" customWidth="1"/>
    <col min="8712" max="8712" width="4.7109375" style="125" bestFit="1" customWidth="1"/>
    <col min="8713" max="8713" width="4.5703125" style="125" customWidth="1"/>
    <col min="8714" max="8714" width="5.42578125" style="125" customWidth="1"/>
    <col min="8715" max="8715" width="5.28515625" style="125" customWidth="1"/>
    <col min="8716" max="8717" width="5.7109375" style="125" customWidth="1"/>
    <col min="8718" max="8718" width="5.140625" style="125" customWidth="1"/>
    <col min="8719" max="8719" width="5.85546875" style="125" bestFit="1" customWidth="1"/>
    <col min="8720" max="8720" width="5.7109375" style="125" bestFit="1" customWidth="1"/>
    <col min="8721" max="8721" width="5.7109375" style="125" customWidth="1"/>
    <col min="8722" max="8722" width="4.85546875" style="125" bestFit="1" customWidth="1"/>
    <col min="8723" max="8723" width="6.28515625" style="125" bestFit="1" customWidth="1"/>
    <col min="8724" max="8725" width="3.85546875" style="125" bestFit="1" customWidth="1"/>
    <col min="8726" max="8726" width="4.7109375" style="125" bestFit="1" customWidth="1"/>
    <col min="8727" max="8727" width="3.85546875" style="125" bestFit="1" customWidth="1"/>
    <col min="8728" max="8728" width="3.7109375" style="125" bestFit="1" customWidth="1"/>
    <col min="8729" max="8729" width="3.5703125" style="125" bestFit="1" customWidth="1"/>
    <col min="8730" max="8730" width="5.7109375" style="125" customWidth="1"/>
    <col min="8731" max="8732" width="3.42578125" style="125" customWidth="1"/>
    <col min="8733" max="8733" width="5.28515625" style="125" customWidth="1"/>
    <col min="8734" max="8960" width="9.140625" style="125"/>
    <col min="8961" max="8961" width="9.42578125" style="125" customWidth="1"/>
    <col min="8962" max="8962" width="6.140625" style="125" customWidth="1"/>
    <col min="8963" max="8963" width="7" style="125" customWidth="1"/>
    <col min="8964" max="8964" width="4.7109375" style="125" customWidth="1"/>
    <col min="8965" max="8965" width="5.140625" style="125" customWidth="1"/>
    <col min="8966" max="8966" width="6.28515625" style="125" bestFit="1" customWidth="1"/>
    <col min="8967" max="8967" width="4.140625" style="125" bestFit="1" customWidth="1"/>
    <col min="8968" max="8968" width="4.7109375" style="125" bestFit="1" customWidth="1"/>
    <col min="8969" max="8969" width="4.5703125" style="125" customWidth="1"/>
    <col min="8970" max="8970" width="5.42578125" style="125" customWidth="1"/>
    <col min="8971" max="8971" width="5.28515625" style="125" customWidth="1"/>
    <col min="8972" max="8973" width="5.7109375" style="125" customWidth="1"/>
    <col min="8974" max="8974" width="5.140625" style="125" customWidth="1"/>
    <col min="8975" max="8975" width="5.85546875" style="125" bestFit="1" customWidth="1"/>
    <col min="8976" max="8976" width="5.7109375" style="125" bestFit="1" customWidth="1"/>
    <col min="8977" max="8977" width="5.7109375" style="125" customWidth="1"/>
    <col min="8978" max="8978" width="4.85546875" style="125" bestFit="1" customWidth="1"/>
    <col min="8979" max="8979" width="6.28515625" style="125" bestFit="1" customWidth="1"/>
    <col min="8980" max="8981" width="3.85546875" style="125" bestFit="1" customWidth="1"/>
    <col min="8982" max="8982" width="4.7109375" style="125" bestFit="1" customWidth="1"/>
    <col min="8983" max="8983" width="3.85546875" style="125" bestFit="1" customWidth="1"/>
    <col min="8984" max="8984" width="3.7109375" style="125" bestFit="1" customWidth="1"/>
    <col min="8985" max="8985" width="3.5703125" style="125" bestFit="1" customWidth="1"/>
    <col min="8986" max="8986" width="5.7109375" style="125" customWidth="1"/>
    <col min="8987" max="8988" width="3.42578125" style="125" customWidth="1"/>
    <col min="8989" max="8989" width="5.28515625" style="125" customWidth="1"/>
    <col min="8990" max="9216" width="9.140625" style="125"/>
    <col min="9217" max="9217" width="9.42578125" style="125" customWidth="1"/>
    <col min="9218" max="9218" width="6.140625" style="125" customWidth="1"/>
    <col min="9219" max="9219" width="7" style="125" customWidth="1"/>
    <col min="9220" max="9220" width="4.7109375" style="125" customWidth="1"/>
    <col min="9221" max="9221" width="5.140625" style="125" customWidth="1"/>
    <col min="9222" max="9222" width="6.28515625" style="125" bestFit="1" customWidth="1"/>
    <col min="9223" max="9223" width="4.140625" style="125" bestFit="1" customWidth="1"/>
    <col min="9224" max="9224" width="4.7109375" style="125" bestFit="1" customWidth="1"/>
    <col min="9225" max="9225" width="4.5703125" style="125" customWidth="1"/>
    <col min="9226" max="9226" width="5.42578125" style="125" customWidth="1"/>
    <col min="9227" max="9227" width="5.28515625" style="125" customWidth="1"/>
    <col min="9228" max="9229" width="5.7109375" style="125" customWidth="1"/>
    <col min="9230" max="9230" width="5.140625" style="125" customWidth="1"/>
    <col min="9231" max="9231" width="5.85546875" style="125" bestFit="1" customWidth="1"/>
    <col min="9232" max="9232" width="5.7109375" style="125" bestFit="1" customWidth="1"/>
    <col min="9233" max="9233" width="5.7109375" style="125" customWidth="1"/>
    <col min="9234" max="9234" width="4.85546875" style="125" bestFit="1" customWidth="1"/>
    <col min="9235" max="9235" width="6.28515625" style="125" bestFit="1" customWidth="1"/>
    <col min="9236" max="9237" width="3.85546875" style="125" bestFit="1" customWidth="1"/>
    <col min="9238" max="9238" width="4.7109375" style="125" bestFit="1" customWidth="1"/>
    <col min="9239" max="9239" width="3.85546875" style="125" bestFit="1" customWidth="1"/>
    <col min="9240" max="9240" width="3.7109375" style="125" bestFit="1" customWidth="1"/>
    <col min="9241" max="9241" width="3.5703125" style="125" bestFit="1" customWidth="1"/>
    <col min="9242" max="9242" width="5.7109375" style="125" customWidth="1"/>
    <col min="9243" max="9244" width="3.42578125" style="125" customWidth="1"/>
    <col min="9245" max="9245" width="5.28515625" style="125" customWidth="1"/>
    <col min="9246" max="9472" width="9.140625" style="125"/>
    <col min="9473" max="9473" width="9.42578125" style="125" customWidth="1"/>
    <col min="9474" max="9474" width="6.140625" style="125" customWidth="1"/>
    <col min="9475" max="9475" width="7" style="125" customWidth="1"/>
    <col min="9476" max="9476" width="4.7109375" style="125" customWidth="1"/>
    <col min="9477" max="9477" width="5.140625" style="125" customWidth="1"/>
    <col min="9478" max="9478" width="6.28515625" style="125" bestFit="1" customWidth="1"/>
    <col min="9479" max="9479" width="4.140625" style="125" bestFit="1" customWidth="1"/>
    <col min="9480" max="9480" width="4.7109375" style="125" bestFit="1" customWidth="1"/>
    <col min="9481" max="9481" width="4.5703125" style="125" customWidth="1"/>
    <col min="9482" max="9482" width="5.42578125" style="125" customWidth="1"/>
    <col min="9483" max="9483" width="5.28515625" style="125" customWidth="1"/>
    <col min="9484" max="9485" width="5.7109375" style="125" customWidth="1"/>
    <col min="9486" max="9486" width="5.140625" style="125" customWidth="1"/>
    <col min="9487" max="9487" width="5.85546875" style="125" bestFit="1" customWidth="1"/>
    <col min="9488" max="9488" width="5.7109375" style="125" bestFit="1" customWidth="1"/>
    <col min="9489" max="9489" width="5.7109375" style="125" customWidth="1"/>
    <col min="9490" max="9490" width="4.85546875" style="125" bestFit="1" customWidth="1"/>
    <col min="9491" max="9491" width="6.28515625" style="125" bestFit="1" customWidth="1"/>
    <col min="9492" max="9493" width="3.85546875" style="125" bestFit="1" customWidth="1"/>
    <col min="9494" max="9494" width="4.7109375" style="125" bestFit="1" customWidth="1"/>
    <col min="9495" max="9495" width="3.85546875" style="125" bestFit="1" customWidth="1"/>
    <col min="9496" max="9496" width="3.7109375" style="125" bestFit="1" customWidth="1"/>
    <col min="9497" max="9497" width="3.5703125" style="125" bestFit="1" customWidth="1"/>
    <col min="9498" max="9498" width="5.7109375" style="125" customWidth="1"/>
    <col min="9499" max="9500" width="3.42578125" style="125" customWidth="1"/>
    <col min="9501" max="9501" width="5.28515625" style="125" customWidth="1"/>
    <col min="9502" max="9728" width="9.140625" style="125"/>
    <col min="9729" max="9729" width="9.42578125" style="125" customWidth="1"/>
    <col min="9730" max="9730" width="6.140625" style="125" customWidth="1"/>
    <col min="9731" max="9731" width="7" style="125" customWidth="1"/>
    <col min="9732" max="9732" width="4.7109375" style="125" customWidth="1"/>
    <col min="9733" max="9733" width="5.140625" style="125" customWidth="1"/>
    <col min="9734" max="9734" width="6.28515625" style="125" bestFit="1" customWidth="1"/>
    <col min="9735" max="9735" width="4.140625" style="125" bestFit="1" customWidth="1"/>
    <col min="9736" max="9736" width="4.7109375" style="125" bestFit="1" customWidth="1"/>
    <col min="9737" max="9737" width="4.5703125" style="125" customWidth="1"/>
    <col min="9738" max="9738" width="5.42578125" style="125" customWidth="1"/>
    <col min="9739" max="9739" width="5.28515625" style="125" customWidth="1"/>
    <col min="9740" max="9741" width="5.7109375" style="125" customWidth="1"/>
    <col min="9742" max="9742" width="5.140625" style="125" customWidth="1"/>
    <col min="9743" max="9743" width="5.85546875" style="125" bestFit="1" customWidth="1"/>
    <col min="9744" max="9744" width="5.7109375" style="125" bestFit="1" customWidth="1"/>
    <col min="9745" max="9745" width="5.7109375" style="125" customWidth="1"/>
    <col min="9746" max="9746" width="4.85546875" style="125" bestFit="1" customWidth="1"/>
    <col min="9747" max="9747" width="6.28515625" style="125" bestFit="1" customWidth="1"/>
    <col min="9748" max="9749" width="3.85546875" style="125" bestFit="1" customWidth="1"/>
    <col min="9750" max="9750" width="4.7109375" style="125" bestFit="1" customWidth="1"/>
    <col min="9751" max="9751" width="3.85546875" style="125" bestFit="1" customWidth="1"/>
    <col min="9752" max="9752" width="3.7109375" style="125" bestFit="1" customWidth="1"/>
    <col min="9753" max="9753" width="3.5703125" style="125" bestFit="1" customWidth="1"/>
    <col min="9754" max="9754" width="5.7109375" style="125" customWidth="1"/>
    <col min="9755" max="9756" width="3.42578125" style="125" customWidth="1"/>
    <col min="9757" max="9757" width="5.28515625" style="125" customWidth="1"/>
    <col min="9758" max="9984" width="9.140625" style="125"/>
    <col min="9985" max="9985" width="9.42578125" style="125" customWidth="1"/>
    <col min="9986" max="9986" width="6.140625" style="125" customWidth="1"/>
    <col min="9987" max="9987" width="7" style="125" customWidth="1"/>
    <col min="9988" max="9988" width="4.7109375" style="125" customWidth="1"/>
    <col min="9989" max="9989" width="5.140625" style="125" customWidth="1"/>
    <col min="9990" max="9990" width="6.28515625" style="125" bestFit="1" customWidth="1"/>
    <col min="9991" max="9991" width="4.140625" style="125" bestFit="1" customWidth="1"/>
    <col min="9992" max="9992" width="4.7109375" style="125" bestFit="1" customWidth="1"/>
    <col min="9993" max="9993" width="4.5703125" style="125" customWidth="1"/>
    <col min="9994" max="9994" width="5.42578125" style="125" customWidth="1"/>
    <col min="9995" max="9995" width="5.28515625" style="125" customWidth="1"/>
    <col min="9996" max="9997" width="5.7109375" style="125" customWidth="1"/>
    <col min="9998" max="9998" width="5.140625" style="125" customWidth="1"/>
    <col min="9999" max="9999" width="5.85546875" style="125" bestFit="1" customWidth="1"/>
    <col min="10000" max="10000" width="5.7109375" style="125" bestFit="1" customWidth="1"/>
    <col min="10001" max="10001" width="5.7109375" style="125" customWidth="1"/>
    <col min="10002" max="10002" width="4.85546875" style="125" bestFit="1" customWidth="1"/>
    <col min="10003" max="10003" width="6.28515625" style="125" bestFit="1" customWidth="1"/>
    <col min="10004" max="10005" width="3.85546875" style="125" bestFit="1" customWidth="1"/>
    <col min="10006" max="10006" width="4.7109375" style="125" bestFit="1" customWidth="1"/>
    <col min="10007" max="10007" width="3.85546875" style="125" bestFit="1" customWidth="1"/>
    <col min="10008" max="10008" width="3.7109375" style="125" bestFit="1" customWidth="1"/>
    <col min="10009" max="10009" width="3.5703125" style="125" bestFit="1" customWidth="1"/>
    <col min="10010" max="10010" width="5.7109375" style="125" customWidth="1"/>
    <col min="10011" max="10012" width="3.42578125" style="125" customWidth="1"/>
    <col min="10013" max="10013" width="5.28515625" style="125" customWidth="1"/>
    <col min="10014" max="10240" width="9.140625" style="125"/>
    <col min="10241" max="10241" width="9.42578125" style="125" customWidth="1"/>
    <col min="10242" max="10242" width="6.140625" style="125" customWidth="1"/>
    <col min="10243" max="10243" width="7" style="125" customWidth="1"/>
    <col min="10244" max="10244" width="4.7109375" style="125" customWidth="1"/>
    <col min="10245" max="10245" width="5.140625" style="125" customWidth="1"/>
    <col min="10246" max="10246" width="6.28515625" style="125" bestFit="1" customWidth="1"/>
    <col min="10247" max="10247" width="4.140625" style="125" bestFit="1" customWidth="1"/>
    <col min="10248" max="10248" width="4.7109375" style="125" bestFit="1" customWidth="1"/>
    <col min="10249" max="10249" width="4.5703125" style="125" customWidth="1"/>
    <col min="10250" max="10250" width="5.42578125" style="125" customWidth="1"/>
    <col min="10251" max="10251" width="5.28515625" style="125" customWidth="1"/>
    <col min="10252" max="10253" width="5.7109375" style="125" customWidth="1"/>
    <col min="10254" max="10254" width="5.140625" style="125" customWidth="1"/>
    <col min="10255" max="10255" width="5.85546875" style="125" bestFit="1" customWidth="1"/>
    <col min="10256" max="10256" width="5.7109375" style="125" bestFit="1" customWidth="1"/>
    <col min="10257" max="10257" width="5.7109375" style="125" customWidth="1"/>
    <col min="10258" max="10258" width="4.85546875" style="125" bestFit="1" customWidth="1"/>
    <col min="10259" max="10259" width="6.28515625" style="125" bestFit="1" customWidth="1"/>
    <col min="10260" max="10261" width="3.85546875" style="125" bestFit="1" customWidth="1"/>
    <col min="10262" max="10262" width="4.7109375" style="125" bestFit="1" customWidth="1"/>
    <col min="10263" max="10263" width="3.85546875" style="125" bestFit="1" customWidth="1"/>
    <col min="10264" max="10264" width="3.7109375" style="125" bestFit="1" customWidth="1"/>
    <col min="10265" max="10265" width="3.5703125" style="125" bestFit="1" customWidth="1"/>
    <col min="10266" max="10266" width="5.7109375" style="125" customWidth="1"/>
    <col min="10267" max="10268" width="3.42578125" style="125" customWidth="1"/>
    <col min="10269" max="10269" width="5.28515625" style="125" customWidth="1"/>
    <col min="10270" max="10496" width="9.140625" style="125"/>
    <col min="10497" max="10497" width="9.42578125" style="125" customWidth="1"/>
    <col min="10498" max="10498" width="6.140625" style="125" customWidth="1"/>
    <col min="10499" max="10499" width="7" style="125" customWidth="1"/>
    <col min="10500" max="10500" width="4.7109375" style="125" customWidth="1"/>
    <col min="10501" max="10501" width="5.140625" style="125" customWidth="1"/>
    <col min="10502" max="10502" width="6.28515625" style="125" bestFit="1" customWidth="1"/>
    <col min="10503" max="10503" width="4.140625" style="125" bestFit="1" customWidth="1"/>
    <col min="10504" max="10504" width="4.7109375" style="125" bestFit="1" customWidth="1"/>
    <col min="10505" max="10505" width="4.5703125" style="125" customWidth="1"/>
    <col min="10506" max="10506" width="5.42578125" style="125" customWidth="1"/>
    <col min="10507" max="10507" width="5.28515625" style="125" customWidth="1"/>
    <col min="10508" max="10509" width="5.7109375" style="125" customWidth="1"/>
    <col min="10510" max="10510" width="5.140625" style="125" customWidth="1"/>
    <col min="10511" max="10511" width="5.85546875" style="125" bestFit="1" customWidth="1"/>
    <col min="10512" max="10512" width="5.7109375" style="125" bestFit="1" customWidth="1"/>
    <col min="10513" max="10513" width="5.7109375" style="125" customWidth="1"/>
    <col min="10514" max="10514" width="4.85546875" style="125" bestFit="1" customWidth="1"/>
    <col min="10515" max="10515" width="6.28515625" style="125" bestFit="1" customWidth="1"/>
    <col min="10516" max="10517" width="3.85546875" style="125" bestFit="1" customWidth="1"/>
    <col min="10518" max="10518" width="4.7109375" style="125" bestFit="1" customWidth="1"/>
    <col min="10519" max="10519" width="3.85546875" style="125" bestFit="1" customWidth="1"/>
    <col min="10520" max="10520" width="3.7109375" style="125" bestFit="1" customWidth="1"/>
    <col min="10521" max="10521" width="3.5703125" style="125" bestFit="1" customWidth="1"/>
    <col min="10522" max="10522" width="5.7109375" style="125" customWidth="1"/>
    <col min="10523" max="10524" width="3.42578125" style="125" customWidth="1"/>
    <col min="10525" max="10525" width="5.28515625" style="125" customWidth="1"/>
    <col min="10526" max="10752" width="9.140625" style="125"/>
    <col min="10753" max="10753" width="9.42578125" style="125" customWidth="1"/>
    <col min="10754" max="10754" width="6.140625" style="125" customWidth="1"/>
    <col min="10755" max="10755" width="7" style="125" customWidth="1"/>
    <col min="10756" max="10756" width="4.7109375" style="125" customWidth="1"/>
    <col min="10757" max="10757" width="5.140625" style="125" customWidth="1"/>
    <col min="10758" max="10758" width="6.28515625" style="125" bestFit="1" customWidth="1"/>
    <col min="10759" max="10759" width="4.140625" style="125" bestFit="1" customWidth="1"/>
    <col min="10760" max="10760" width="4.7109375" style="125" bestFit="1" customWidth="1"/>
    <col min="10761" max="10761" width="4.5703125" style="125" customWidth="1"/>
    <col min="10762" max="10762" width="5.42578125" style="125" customWidth="1"/>
    <col min="10763" max="10763" width="5.28515625" style="125" customWidth="1"/>
    <col min="10764" max="10765" width="5.7109375" style="125" customWidth="1"/>
    <col min="10766" max="10766" width="5.140625" style="125" customWidth="1"/>
    <col min="10767" max="10767" width="5.85546875" style="125" bestFit="1" customWidth="1"/>
    <col min="10768" max="10768" width="5.7109375" style="125" bestFit="1" customWidth="1"/>
    <col min="10769" max="10769" width="5.7109375" style="125" customWidth="1"/>
    <col min="10770" max="10770" width="4.85546875" style="125" bestFit="1" customWidth="1"/>
    <col min="10771" max="10771" width="6.28515625" style="125" bestFit="1" customWidth="1"/>
    <col min="10772" max="10773" width="3.85546875" style="125" bestFit="1" customWidth="1"/>
    <col min="10774" max="10774" width="4.7109375" style="125" bestFit="1" customWidth="1"/>
    <col min="10775" max="10775" width="3.85546875" style="125" bestFit="1" customWidth="1"/>
    <col min="10776" max="10776" width="3.7109375" style="125" bestFit="1" customWidth="1"/>
    <col min="10777" max="10777" width="3.5703125" style="125" bestFit="1" customWidth="1"/>
    <col min="10778" max="10778" width="5.7109375" style="125" customWidth="1"/>
    <col min="10779" max="10780" width="3.42578125" style="125" customWidth="1"/>
    <col min="10781" max="10781" width="5.28515625" style="125" customWidth="1"/>
    <col min="10782" max="11008" width="9.140625" style="125"/>
    <col min="11009" max="11009" width="9.42578125" style="125" customWidth="1"/>
    <col min="11010" max="11010" width="6.140625" style="125" customWidth="1"/>
    <col min="11011" max="11011" width="7" style="125" customWidth="1"/>
    <col min="11012" max="11012" width="4.7109375" style="125" customWidth="1"/>
    <col min="11013" max="11013" width="5.140625" style="125" customWidth="1"/>
    <col min="11014" max="11014" width="6.28515625" style="125" bestFit="1" customWidth="1"/>
    <col min="11015" max="11015" width="4.140625" style="125" bestFit="1" customWidth="1"/>
    <col min="11016" max="11016" width="4.7109375" style="125" bestFit="1" customWidth="1"/>
    <col min="11017" max="11017" width="4.5703125" style="125" customWidth="1"/>
    <col min="11018" max="11018" width="5.42578125" style="125" customWidth="1"/>
    <col min="11019" max="11019" width="5.28515625" style="125" customWidth="1"/>
    <col min="11020" max="11021" width="5.7109375" style="125" customWidth="1"/>
    <col min="11022" max="11022" width="5.140625" style="125" customWidth="1"/>
    <col min="11023" max="11023" width="5.85546875" style="125" bestFit="1" customWidth="1"/>
    <col min="11024" max="11024" width="5.7109375" style="125" bestFit="1" customWidth="1"/>
    <col min="11025" max="11025" width="5.7109375" style="125" customWidth="1"/>
    <col min="11026" max="11026" width="4.85546875" style="125" bestFit="1" customWidth="1"/>
    <col min="11027" max="11027" width="6.28515625" style="125" bestFit="1" customWidth="1"/>
    <col min="11028" max="11029" width="3.85546875" style="125" bestFit="1" customWidth="1"/>
    <col min="11030" max="11030" width="4.7109375" style="125" bestFit="1" customWidth="1"/>
    <col min="11031" max="11031" width="3.85546875" style="125" bestFit="1" customWidth="1"/>
    <col min="11032" max="11032" width="3.7109375" style="125" bestFit="1" customWidth="1"/>
    <col min="11033" max="11033" width="3.5703125" style="125" bestFit="1" customWidth="1"/>
    <col min="11034" max="11034" width="5.7109375" style="125" customWidth="1"/>
    <col min="11035" max="11036" width="3.42578125" style="125" customWidth="1"/>
    <col min="11037" max="11037" width="5.28515625" style="125" customWidth="1"/>
    <col min="11038" max="11264" width="9.140625" style="125"/>
    <col min="11265" max="11265" width="9.42578125" style="125" customWidth="1"/>
    <col min="11266" max="11266" width="6.140625" style="125" customWidth="1"/>
    <col min="11267" max="11267" width="7" style="125" customWidth="1"/>
    <col min="11268" max="11268" width="4.7109375" style="125" customWidth="1"/>
    <col min="11269" max="11269" width="5.140625" style="125" customWidth="1"/>
    <col min="11270" max="11270" width="6.28515625" style="125" bestFit="1" customWidth="1"/>
    <col min="11271" max="11271" width="4.140625" style="125" bestFit="1" customWidth="1"/>
    <col min="11272" max="11272" width="4.7109375" style="125" bestFit="1" customWidth="1"/>
    <col min="11273" max="11273" width="4.5703125" style="125" customWidth="1"/>
    <col min="11274" max="11274" width="5.42578125" style="125" customWidth="1"/>
    <col min="11275" max="11275" width="5.28515625" style="125" customWidth="1"/>
    <col min="11276" max="11277" width="5.7109375" style="125" customWidth="1"/>
    <col min="11278" max="11278" width="5.140625" style="125" customWidth="1"/>
    <col min="11279" max="11279" width="5.85546875" style="125" bestFit="1" customWidth="1"/>
    <col min="11280" max="11280" width="5.7109375" style="125" bestFit="1" customWidth="1"/>
    <col min="11281" max="11281" width="5.7109375" style="125" customWidth="1"/>
    <col min="11282" max="11282" width="4.85546875" style="125" bestFit="1" customWidth="1"/>
    <col min="11283" max="11283" width="6.28515625" style="125" bestFit="1" customWidth="1"/>
    <col min="11284" max="11285" width="3.85546875" style="125" bestFit="1" customWidth="1"/>
    <col min="11286" max="11286" width="4.7109375" style="125" bestFit="1" customWidth="1"/>
    <col min="11287" max="11287" width="3.85546875" style="125" bestFit="1" customWidth="1"/>
    <col min="11288" max="11288" width="3.7109375" style="125" bestFit="1" customWidth="1"/>
    <col min="11289" max="11289" width="3.5703125" style="125" bestFit="1" customWidth="1"/>
    <col min="11290" max="11290" width="5.7109375" style="125" customWidth="1"/>
    <col min="11291" max="11292" width="3.42578125" style="125" customWidth="1"/>
    <col min="11293" max="11293" width="5.28515625" style="125" customWidth="1"/>
    <col min="11294" max="11520" width="9.140625" style="125"/>
    <col min="11521" max="11521" width="9.42578125" style="125" customWidth="1"/>
    <col min="11522" max="11522" width="6.140625" style="125" customWidth="1"/>
    <col min="11523" max="11523" width="7" style="125" customWidth="1"/>
    <col min="11524" max="11524" width="4.7109375" style="125" customWidth="1"/>
    <col min="11525" max="11525" width="5.140625" style="125" customWidth="1"/>
    <col min="11526" max="11526" width="6.28515625" style="125" bestFit="1" customWidth="1"/>
    <col min="11527" max="11527" width="4.140625" style="125" bestFit="1" customWidth="1"/>
    <col min="11528" max="11528" width="4.7109375" style="125" bestFit="1" customWidth="1"/>
    <col min="11529" max="11529" width="4.5703125" style="125" customWidth="1"/>
    <col min="11530" max="11530" width="5.42578125" style="125" customWidth="1"/>
    <col min="11531" max="11531" width="5.28515625" style="125" customWidth="1"/>
    <col min="11532" max="11533" width="5.7109375" style="125" customWidth="1"/>
    <col min="11534" max="11534" width="5.140625" style="125" customWidth="1"/>
    <col min="11535" max="11535" width="5.85546875" style="125" bestFit="1" customWidth="1"/>
    <col min="11536" max="11536" width="5.7109375" style="125" bestFit="1" customWidth="1"/>
    <col min="11537" max="11537" width="5.7109375" style="125" customWidth="1"/>
    <col min="11538" max="11538" width="4.85546875" style="125" bestFit="1" customWidth="1"/>
    <col min="11539" max="11539" width="6.28515625" style="125" bestFit="1" customWidth="1"/>
    <col min="11540" max="11541" width="3.85546875" style="125" bestFit="1" customWidth="1"/>
    <col min="11542" max="11542" width="4.7109375" style="125" bestFit="1" customWidth="1"/>
    <col min="11543" max="11543" width="3.85546875" style="125" bestFit="1" customWidth="1"/>
    <col min="11544" max="11544" width="3.7109375" style="125" bestFit="1" customWidth="1"/>
    <col min="11545" max="11545" width="3.5703125" style="125" bestFit="1" customWidth="1"/>
    <col min="11546" max="11546" width="5.7109375" style="125" customWidth="1"/>
    <col min="11547" max="11548" width="3.42578125" style="125" customWidth="1"/>
    <col min="11549" max="11549" width="5.28515625" style="125" customWidth="1"/>
    <col min="11550" max="11776" width="9.140625" style="125"/>
    <col min="11777" max="11777" width="9.42578125" style="125" customWidth="1"/>
    <col min="11778" max="11778" width="6.140625" style="125" customWidth="1"/>
    <col min="11779" max="11779" width="7" style="125" customWidth="1"/>
    <col min="11780" max="11780" width="4.7109375" style="125" customWidth="1"/>
    <col min="11781" max="11781" width="5.140625" style="125" customWidth="1"/>
    <col min="11782" max="11782" width="6.28515625" style="125" bestFit="1" customWidth="1"/>
    <col min="11783" max="11783" width="4.140625" style="125" bestFit="1" customWidth="1"/>
    <col min="11784" max="11784" width="4.7109375" style="125" bestFit="1" customWidth="1"/>
    <col min="11785" max="11785" width="4.5703125" style="125" customWidth="1"/>
    <col min="11786" max="11786" width="5.42578125" style="125" customWidth="1"/>
    <col min="11787" max="11787" width="5.28515625" style="125" customWidth="1"/>
    <col min="11788" max="11789" width="5.7109375" style="125" customWidth="1"/>
    <col min="11790" max="11790" width="5.140625" style="125" customWidth="1"/>
    <col min="11791" max="11791" width="5.85546875" style="125" bestFit="1" customWidth="1"/>
    <col min="11792" max="11792" width="5.7109375" style="125" bestFit="1" customWidth="1"/>
    <col min="11793" max="11793" width="5.7109375" style="125" customWidth="1"/>
    <col min="11794" max="11794" width="4.85546875" style="125" bestFit="1" customWidth="1"/>
    <col min="11795" max="11795" width="6.28515625" style="125" bestFit="1" customWidth="1"/>
    <col min="11796" max="11797" width="3.85546875" style="125" bestFit="1" customWidth="1"/>
    <col min="11798" max="11798" width="4.7109375" style="125" bestFit="1" customWidth="1"/>
    <col min="11799" max="11799" width="3.85546875" style="125" bestFit="1" customWidth="1"/>
    <col min="11800" max="11800" width="3.7109375" style="125" bestFit="1" customWidth="1"/>
    <col min="11801" max="11801" width="3.5703125" style="125" bestFit="1" customWidth="1"/>
    <col min="11802" max="11802" width="5.7109375" style="125" customWidth="1"/>
    <col min="11803" max="11804" width="3.42578125" style="125" customWidth="1"/>
    <col min="11805" max="11805" width="5.28515625" style="125" customWidth="1"/>
    <col min="11806" max="12032" width="9.140625" style="125"/>
    <col min="12033" max="12033" width="9.42578125" style="125" customWidth="1"/>
    <col min="12034" max="12034" width="6.140625" style="125" customWidth="1"/>
    <col min="12035" max="12035" width="7" style="125" customWidth="1"/>
    <col min="12036" max="12036" width="4.7109375" style="125" customWidth="1"/>
    <col min="12037" max="12037" width="5.140625" style="125" customWidth="1"/>
    <col min="12038" max="12038" width="6.28515625" style="125" bestFit="1" customWidth="1"/>
    <col min="12039" max="12039" width="4.140625" style="125" bestFit="1" customWidth="1"/>
    <col min="12040" max="12040" width="4.7109375" style="125" bestFit="1" customWidth="1"/>
    <col min="12041" max="12041" width="4.5703125" style="125" customWidth="1"/>
    <col min="12042" max="12042" width="5.42578125" style="125" customWidth="1"/>
    <col min="12043" max="12043" width="5.28515625" style="125" customWidth="1"/>
    <col min="12044" max="12045" width="5.7109375" style="125" customWidth="1"/>
    <col min="12046" max="12046" width="5.140625" style="125" customWidth="1"/>
    <col min="12047" max="12047" width="5.85546875" style="125" bestFit="1" customWidth="1"/>
    <col min="12048" max="12048" width="5.7109375" style="125" bestFit="1" customWidth="1"/>
    <col min="12049" max="12049" width="5.7109375" style="125" customWidth="1"/>
    <col min="12050" max="12050" width="4.85546875" style="125" bestFit="1" customWidth="1"/>
    <col min="12051" max="12051" width="6.28515625" style="125" bestFit="1" customWidth="1"/>
    <col min="12052" max="12053" width="3.85546875" style="125" bestFit="1" customWidth="1"/>
    <col min="12054" max="12054" width="4.7109375" style="125" bestFit="1" customWidth="1"/>
    <col min="12055" max="12055" width="3.85546875" style="125" bestFit="1" customWidth="1"/>
    <col min="12056" max="12056" width="3.7109375" style="125" bestFit="1" customWidth="1"/>
    <col min="12057" max="12057" width="3.5703125" style="125" bestFit="1" customWidth="1"/>
    <col min="12058" max="12058" width="5.7109375" style="125" customWidth="1"/>
    <col min="12059" max="12060" width="3.42578125" style="125" customWidth="1"/>
    <col min="12061" max="12061" width="5.28515625" style="125" customWidth="1"/>
    <col min="12062" max="12288" width="9.140625" style="125"/>
    <col min="12289" max="12289" width="9.42578125" style="125" customWidth="1"/>
    <col min="12290" max="12290" width="6.140625" style="125" customWidth="1"/>
    <col min="12291" max="12291" width="7" style="125" customWidth="1"/>
    <col min="12292" max="12292" width="4.7109375" style="125" customWidth="1"/>
    <col min="12293" max="12293" width="5.140625" style="125" customWidth="1"/>
    <col min="12294" max="12294" width="6.28515625" style="125" bestFit="1" customWidth="1"/>
    <col min="12295" max="12295" width="4.140625" style="125" bestFit="1" customWidth="1"/>
    <col min="12296" max="12296" width="4.7109375" style="125" bestFit="1" customWidth="1"/>
    <col min="12297" max="12297" width="4.5703125" style="125" customWidth="1"/>
    <col min="12298" max="12298" width="5.42578125" style="125" customWidth="1"/>
    <col min="12299" max="12299" width="5.28515625" style="125" customWidth="1"/>
    <col min="12300" max="12301" width="5.7109375" style="125" customWidth="1"/>
    <col min="12302" max="12302" width="5.140625" style="125" customWidth="1"/>
    <col min="12303" max="12303" width="5.85546875" style="125" bestFit="1" customWidth="1"/>
    <col min="12304" max="12304" width="5.7109375" style="125" bestFit="1" customWidth="1"/>
    <col min="12305" max="12305" width="5.7109375" style="125" customWidth="1"/>
    <col min="12306" max="12306" width="4.85546875" style="125" bestFit="1" customWidth="1"/>
    <col min="12307" max="12307" width="6.28515625" style="125" bestFit="1" customWidth="1"/>
    <col min="12308" max="12309" width="3.85546875" style="125" bestFit="1" customWidth="1"/>
    <col min="12310" max="12310" width="4.7109375" style="125" bestFit="1" customWidth="1"/>
    <col min="12311" max="12311" width="3.85546875" style="125" bestFit="1" customWidth="1"/>
    <col min="12312" max="12312" width="3.7109375" style="125" bestFit="1" customWidth="1"/>
    <col min="12313" max="12313" width="3.5703125" style="125" bestFit="1" customWidth="1"/>
    <col min="12314" max="12314" width="5.7109375" style="125" customWidth="1"/>
    <col min="12315" max="12316" width="3.42578125" style="125" customWidth="1"/>
    <col min="12317" max="12317" width="5.28515625" style="125" customWidth="1"/>
    <col min="12318" max="12544" width="9.140625" style="125"/>
    <col min="12545" max="12545" width="9.42578125" style="125" customWidth="1"/>
    <col min="12546" max="12546" width="6.140625" style="125" customWidth="1"/>
    <col min="12547" max="12547" width="7" style="125" customWidth="1"/>
    <col min="12548" max="12548" width="4.7109375" style="125" customWidth="1"/>
    <col min="12549" max="12549" width="5.140625" style="125" customWidth="1"/>
    <col min="12550" max="12550" width="6.28515625" style="125" bestFit="1" customWidth="1"/>
    <col min="12551" max="12551" width="4.140625" style="125" bestFit="1" customWidth="1"/>
    <col min="12552" max="12552" width="4.7109375" style="125" bestFit="1" customWidth="1"/>
    <col min="12553" max="12553" width="4.5703125" style="125" customWidth="1"/>
    <col min="12554" max="12554" width="5.42578125" style="125" customWidth="1"/>
    <col min="12555" max="12555" width="5.28515625" style="125" customWidth="1"/>
    <col min="12556" max="12557" width="5.7109375" style="125" customWidth="1"/>
    <col min="12558" max="12558" width="5.140625" style="125" customWidth="1"/>
    <col min="12559" max="12559" width="5.85546875" style="125" bestFit="1" customWidth="1"/>
    <col min="12560" max="12560" width="5.7109375" style="125" bestFit="1" customWidth="1"/>
    <col min="12561" max="12561" width="5.7109375" style="125" customWidth="1"/>
    <col min="12562" max="12562" width="4.85546875" style="125" bestFit="1" customWidth="1"/>
    <col min="12563" max="12563" width="6.28515625" style="125" bestFit="1" customWidth="1"/>
    <col min="12564" max="12565" width="3.85546875" style="125" bestFit="1" customWidth="1"/>
    <col min="12566" max="12566" width="4.7109375" style="125" bestFit="1" customWidth="1"/>
    <col min="12567" max="12567" width="3.85546875" style="125" bestFit="1" customWidth="1"/>
    <col min="12568" max="12568" width="3.7109375" style="125" bestFit="1" customWidth="1"/>
    <col min="12569" max="12569" width="3.5703125" style="125" bestFit="1" customWidth="1"/>
    <col min="12570" max="12570" width="5.7109375" style="125" customWidth="1"/>
    <col min="12571" max="12572" width="3.42578125" style="125" customWidth="1"/>
    <col min="12573" max="12573" width="5.28515625" style="125" customWidth="1"/>
    <col min="12574" max="12800" width="9.140625" style="125"/>
    <col min="12801" max="12801" width="9.42578125" style="125" customWidth="1"/>
    <col min="12802" max="12802" width="6.140625" style="125" customWidth="1"/>
    <col min="12803" max="12803" width="7" style="125" customWidth="1"/>
    <col min="12804" max="12804" width="4.7109375" style="125" customWidth="1"/>
    <col min="12805" max="12805" width="5.140625" style="125" customWidth="1"/>
    <col min="12806" max="12806" width="6.28515625" style="125" bestFit="1" customWidth="1"/>
    <col min="12807" max="12807" width="4.140625" style="125" bestFit="1" customWidth="1"/>
    <col min="12808" max="12808" width="4.7109375" style="125" bestFit="1" customWidth="1"/>
    <col min="12809" max="12809" width="4.5703125" style="125" customWidth="1"/>
    <col min="12810" max="12810" width="5.42578125" style="125" customWidth="1"/>
    <col min="12811" max="12811" width="5.28515625" style="125" customWidth="1"/>
    <col min="12812" max="12813" width="5.7109375" style="125" customWidth="1"/>
    <col min="12814" max="12814" width="5.140625" style="125" customWidth="1"/>
    <col min="12815" max="12815" width="5.85546875" style="125" bestFit="1" customWidth="1"/>
    <col min="12816" max="12816" width="5.7109375" style="125" bestFit="1" customWidth="1"/>
    <col min="12817" max="12817" width="5.7109375" style="125" customWidth="1"/>
    <col min="12818" max="12818" width="4.85546875" style="125" bestFit="1" customWidth="1"/>
    <col min="12819" max="12819" width="6.28515625" style="125" bestFit="1" customWidth="1"/>
    <col min="12820" max="12821" width="3.85546875" style="125" bestFit="1" customWidth="1"/>
    <col min="12822" max="12822" width="4.7109375" style="125" bestFit="1" customWidth="1"/>
    <col min="12823" max="12823" width="3.85546875" style="125" bestFit="1" customWidth="1"/>
    <col min="12824" max="12824" width="3.7109375" style="125" bestFit="1" customWidth="1"/>
    <col min="12825" max="12825" width="3.5703125" style="125" bestFit="1" customWidth="1"/>
    <col min="12826" max="12826" width="5.7109375" style="125" customWidth="1"/>
    <col min="12827" max="12828" width="3.42578125" style="125" customWidth="1"/>
    <col min="12829" max="12829" width="5.28515625" style="125" customWidth="1"/>
    <col min="12830" max="13056" width="9.140625" style="125"/>
    <col min="13057" max="13057" width="9.42578125" style="125" customWidth="1"/>
    <col min="13058" max="13058" width="6.140625" style="125" customWidth="1"/>
    <col min="13059" max="13059" width="7" style="125" customWidth="1"/>
    <col min="13060" max="13060" width="4.7109375" style="125" customWidth="1"/>
    <col min="13061" max="13061" width="5.140625" style="125" customWidth="1"/>
    <col min="13062" max="13062" width="6.28515625" style="125" bestFit="1" customWidth="1"/>
    <col min="13063" max="13063" width="4.140625" style="125" bestFit="1" customWidth="1"/>
    <col min="13064" max="13064" width="4.7109375" style="125" bestFit="1" customWidth="1"/>
    <col min="13065" max="13065" width="4.5703125" style="125" customWidth="1"/>
    <col min="13066" max="13066" width="5.42578125" style="125" customWidth="1"/>
    <col min="13067" max="13067" width="5.28515625" style="125" customWidth="1"/>
    <col min="13068" max="13069" width="5.7109375" style="125" customWidth="1"/>
    <col min="13070" max="13070" width="5.140625" style="125" customWidth="1"/>
    <col min="13071" max="13071" width="5.85546875" style="125" bestFit="1" customWidth="1"/>
    <col min="13072" max="13072" width="5.7109375" style="125" bestFit="1" customWidth="1"/>
    <col min="13073" max="13073" width="5.7109375" style="125" customWidth="1"/>
    <col min="13074" max="13074" width="4.85546875" style="125" bestFit="1" customWidth="1"/>
    <col min="13075" max="13075" width="6.28515625" style="125" bestFit="1" customWidth="1"/>
    <col min="13076" max="13077" width="3.85546875" style="125" bestFit="1" customWidth="1"/>
    <col min="13078" max="13078" width="4.7109375" style="125" bestFit="1" customWidth="1"/>
    <col min="13079" max="13079" width="3.85546875" style="125" bestFit="1" customWidth="1"/>
    <col min="13080" max="13080" width="3.7109375" style="125" bestFit="1" customWidth="1"/>
    <col min="13081" max="13081" width="3.5703125" style="125" bestFit="1" customWidth="1"/>
    <col min="13082" max="13082" width="5.7109375" style="125" customWidth="1"/>
    <col min="13083" max="13084" width="3.42578125" style="125" customWidth="1"/>
    <col min="13085" max="13085" width="5.28515625" style="125" customWidth="1"/>
    <col min="13086" max="13312" width="9.140625" style="125"/>
    <col min="13313" max="13313" width="9.42578125" style="125" customWidth="1"/>
    <col min="13314" max="13314" width="6.140625" style="125" customWidth="1"/>
    <col min="13315" max="13315" width="7" style="125" customWidth="1"/>
    <col min="13316" max="13316" width="4.7109375" style="125" customWidth="1"/>
    <col min="13317" max="13317" width="5.140625" style="125" customWidth="1"/>
    <col min="13318" max="13318" width="6.28515625" style="125" bestFit="1" customWidth="1"/>
    <col min="13319" max="13319" width="4.140625" style="125" bestFit="1" customWidth="1"/>
    <col min="13320" max="13320" width="4.7109375" style="125" bestFit="1" customWidth="1"/>
    <col min="13321" max="13321" width="4.5703125" style="125" customWidth="1"/>
    <col min="13322" max="13322" width="5.42578125" style="125" customWidth="1"/>
    <col min="13323" max="13323" width="5.28515625" style="125" customWidth="1"/>
    <col min="13324" max="13325" width="5.7109375" style="125" customWidth="1"/>
    <col min="13326" max="13326" width="5.140625" style="125" customWidth="1"/>
    <col min="13327" max="13327" width="5.85546875" style="125" bestFit="1" customWidth="1"/>
    <col min="13328" max="13328" width="5.7109375" style="125" bestFit="1" customWidth="1"/>
    <col min="13329" max="13329" width="5.7109375" style="125" customWidth="1"/>
    <col min="13330" max="13330" width="4.85546875" style="125" bestFit="1" customWidth="1"/>
    <col min="13331" max="13331" width="6.28515625" style="125" bestFit="1" customWidth="1"/>
    <col min="13332" max="13333" width="3.85546875" style="125" bestFit="1" customWidth="1"/>
    <col min="13334" max="13334" width="4.7109375" style="125" bestFit="1" customWidth="1"/>
    <col min="13335" max="13335" width="3.85546875" style="125" bestFit="1" customWidth="1"/>
    <col min="13336" max="13336" width="3.7109375" style="125" bestFit="1" customWidth="1"/>
    <col min="13337" max="13337" width="3.5703125" style="125" bestFit="1" customWidth="1"/>
    <col min="13338" max="13338" width="5.7109375" style="125" customWidth="1"/>
    <col min="13339" max="13340" width="3.42578125" style="125" customWidth="1"/>
    <col min="13341" max="13341" width="5.28515625" style="125" customWidth="1"/>
    <col min="13342" max="13568" width="9.140625" style="125"/>
    <col min="13569" max="13569" width="9.42578125" style="125" customWidth="1"/>
    <col min="13570" max="13570" width="6.140625" style="125" customWidth="1"/>
    <col min="13571" max="13571" width="7" style="125" customWidth="1"/>
    <col min="13572" max="13572" width="4.7109375" style="125" customWidth="1"/>
    <col min="13573" max="13573" width="5.140625" style="125" customWidth="1"/>
    <col min="13574" max="13574" width="6.28515625" style="125" bestFit="1" customWidth="1"/>
    <col min="13575" max="13575" width="4.140625" style="125" bestFit="1" customWidth="1"/>
    <col min="13576" max="13576" width="4.7109375" style="125" bestFit="1" customWidth="1"/>
    <col min="13577" max="13577" width="4.5703125" style="125" customWidth="1"/>
    <col min="13578" max="13578" width="5.42578125" style="125" customWidth="1"/>
    <col min="13579" max="13579" width="5.28515625" style="125" customWidth="1"/>
    <col min="13580" max="13581" width="5.7109375" style="125" customWidth="1"/>
    <col min="13582" max="13582" width="5.140625" style="125" customWidth="1"/>
    <col min="13583" max="13583" width="5.85546875" style="125" bestFit="1" customWidth="1"/>
    <col min="13584" max="13584" width="5.7109375" style="125" bestFit="1" customWidth="1"/>
    <col min="13585" max="13585" width="5.7109375" style="125" customWidth="1"/>
    <col min="13586" max="13586" width="4.85546875" style="125" bestFit="1" customWidth="1"/>
    <col min="13587" max="13587" width="6.28515625" style="125" bestFit="1" customWidth="1"/>
    <col min="13588" max="13589" width="3.85546875" style="125" bestFit="1" customWidth="1"/>
    <col min="13590" max="13590" width="4.7109375" style="125" bestFit="1" customWidth="1"/>
    <col min="13591" max="13591" width="3.85546875" style="125" bestFit="1" customWidth="1"/>
    <col min="13592" max="13592" width="3.7109375" style="125" bestFit="1" customWidth="1"/>
    <col min="13593" max="13593" width="3.5703125" style="125" bestFit="1" customWidth="1"/>
    <col min="13594" max="13594" width="5.7109375" style="125" customWidth="1"/>
    <col min="13595" max="13596" width="3.42578125" style="125" customWidth="1"/>
    <col min="13597" max="13597" width="5.28515625" style="125" customWidth="1"/>
    <col min="13598" max="13824" width="9.140625" style="125"/>
    <col min="13825" max="13825" width="9.42578125" style="125" customWidth="1"/>
    <col min="13826" max="13826" width="6.140625" style="125" customWidth="1"/>
    <col min="13827" max="13827" width="7" style="125" customWidth="1"/>
    <col min="13828" max="13828" width="4.7109375" style="125" customWidth="1"/>
    <col min="13829" max="13829" width="5.140625" style="125" customWidth="1"/>
    <col min="13830" max="13830" width="6.28515625" style="125" bestFit="1" customWidth="1"/>
    <col min="13831" max="13831" width="4.140625" style="125" bestFit="1" customWidth="1"/>
    <col min="13832" max="13832" width="4.7109375" style="125" bestFit="1" customWidth="1"/>
    <col min="13833" max="13833" width="4.5703125" style="125" customWidth="1"/>
    <col min="13834" max="13834" width="5.42578125" style="125" customWidth="1"/>
    <col min="13835" max="13835" width="5.28515625" style="125" customWidth="1"/>
    <col min="13836" max="13837" width="5.7109375" style="125" customWidth="1"/>
    <col min="13838" max="13838" width="5.140625" style="125" customWidth="1"/>
    <col min="13839" max="13839" width="5.85546875" style="125" bestFit="1" customWidth="1"/>
    <col min="13840" max="13840" width="5.7109375" style="125" bestFit="1" customWidth="1"/>
    <col min="13841" max="13841" width="5.7109375" style="125" customWidth="1"/>
    <col min="13842" max="13842" width="4.85546875" style="125" bestFit="1" customWidth="1"/>
    <col min="13843" max="13843" width="6.28515625" style="125" bestFit="1" customWidth="1"/>
    <col min="13844" max="13845" width="3.85546875" style="125" bestFit="1" customWidth="1"/>
    <col min="13846" max="13846" width="4.7109375" style="125" bestFit="1" customWidth="1"/>
    <col min="13847" max="13847" width="3.85546875" style="125" bestFit="1" customWidth="1"/>
    <col min="13848" max="13848" width="3.7109375" style="125" bestFit="1" customWidth="1"/>
    <col min="13849" max="13849" width="3.5703125" style="125" bestFit="1" customWidth="1"/>
    <col min="13850" max="13850" width="5.7109375" style="125" customWidth="1"/>
    <col min="13851" max="13852" width="3.42578125" style="125" customWidth="1"/>
    <col min="13853" max="13853" width="5.28515625" style="125" customWidth="1"/>
    <col min="13854" max="14080" width="9.140625" style="125"/>
    <col min="14081" max="14081" width="9.42578125" style="125" customWidth="1"/>
    <col min="14082" max="14082" width="6.140625" style="125" customWidth="1"/>
    <col min="14083" max="14083" width="7" style="125" customWidth="1"/>
    <col min="14084" max="14084" width="4.7109375" style="125" customWidth="1"/>
    <col min="14085" max="14085" width="5.140625" style="125" customWidth="1"/>
    <col min="14086" max="14086" width="6.28515625" style="125" bestFit="1" customWidth="1"/>
    <col min="14087" max="14087" width="4.140625" style="125" bestFit="1" customWidth="1"/>
    <col min="14088" max="14088" width="4.7109375" style="125" bestFit="1" customWidth="1"/>
    <col min="14089" max="14089" width="4.5703125" style="125" customWidth="1"/>
    <col min="14090" max="14090" width="5.42578125" style="125" customWidth="1"/>
    <col min="14091" max="14091" width="5.28515625" style="125" customWidth="1"/>
    <col min="14092" max="14093" width="5.7109375" style="125" customWidth="1"/>
    <col min="14094" max="14094" width="5.140625" style="125" customWidth="1"/>
    <col min="14095" max="14095" width="5.85546875" style="125" bestFit="1" customWidth="1"/>
    <col min="14096" max="14096" width="5.7109375" style="125" bestFit="1" customWidth="1"/>
    <col min="14097" max="14097" width="5.7109375" style="125" customWidth="1"/>
    <col min="14098" max="14098" width="4.85546875" style="125" bestFit="1" customWidth="1"/>
    <col min="14099" max="14099" width="6.28515625" style="125" bestFit="1" customWidth="1"/>
    <col min="14100" max="14101" width="3.85546875" style="125" bestFit="1" customWidth="1"/>
    <col min="14102" max="14102" width="4.7109375" style="125" bestFit="1" customWidth="1"/>
    <col min="14103" max="14103" width="3.85546875" style="125" bestFit="1" customWidth="1"/>
    <col min="14104" max="14104" width="3.7109375" style="125" bestFit="1" customWidth="1"/>
    <col min="14105" max="14105" width="3.5703125" style="125" bestFit="1" customWidth="1"/>
    <col min="14106" max="14106" width="5.7109375" style="125" customWidth="1"/>
    <col min="14107" max="14108" width="3.42578125" style="125" customWidth="1"/>
    <col min="14109" max="14109" width="5.28515625" style="125" customWidth="1"/>
    <col min="14110" max="14336" width="9.140625" style="125"/>
    <col min="14337" max="14337" width="9.42578125" style="125" customWidth="1"/>
    <col min="14338" max="14338" width="6.140625" style="125" customWidth="1"/>
    <col min="14339" max="14339" width="7" style="125" customWidth="1"/>
    <col min="14340" max="14340" width="4.7109375" style="125" customWidth="1"/>
    <col min="14341" max="14341" width="5.140625" style="125" customWidth="1"/>
    <col min="14342" max="14342" width="6.28515625" style="125" bestFit="1" customWidth="1"/>
    <col min="14343" max="14343" width="4.140625" style="125" bestFit="1" customWidth="1"/>
    <col min="14344" max="14344" width="4.7109375" style="125" bestFit="1" customWidth="1"/>
    <col min="14345" max="14345" width="4.5703125" style="125" customWidth="1"/>
    <col min="14346" max="14346" width="5.42578125" style="125" customWidth="1"/>
    <col min="14347" max="14347" width="5.28515625" style="125" customWidth="1"/>
    <col min="14348" max="14349" width="5.7109375" style="125" customWidth="1"/>
    <col min="14350" max="14350" width="5.140625" style="125" customWidth="1"/>
    <col min="14351" max="14351" width="5.85546875" style="125" bestFit="1" customWidth="1"/>
    <col min="14352" max="14352" width="5.7109375" style="125" bestFit="1" customWidth="1"/>
    <col min="14353" max="14353" width="5.7109375" style="125" customWidth="1"/>
    <col min="14354" max="14354" width="4.85546875" style="125" bestFit="1" customWidth="1"/>
    <col min="14355" max="14355" width="6.28515625" style="125" bestFit="1" customWidth="1"/>
    <col min="14356" max="14357" width="3.85546875" style="125" bestFit="1" customWidth="1"/>
    <col min="14358" max="14358" width="4.7109375" style="125" bestFit="1" customWidth="1"/>
    <col min="14359" max="14359" width="3.85546875" style="125" bestFit="1" customWidth="1"/>
    <col min="14360" max="14360" width="3.7109375" style="125" bestFit="1" customWidth="1"/>
    <col min="14361" max="14361" width="3.5703125" style="125" bestFit="1" customWidth="1"/>
    <col min="14362" max="14362" width="5.7109375" style="125" customWidth="1"/>
    <col min="14363" max="14364" width="3.42578125" style="125" customWidth="1"/>
    <col min="14365" max="14365" width="5.28515625" style="125" customWidth="1"/>
    <col min="14366" max="14592" width="9.140625" style="125"/>
    <col min="14593" max="14593" width="9.42578125" style="125" customWidth="1"/>
    <col min="14594" max="14594" width="6.140625" style="125" customWidth="1"/>
    <col min="14595" max="14595" width="7" style="125" customWidth="1"/>
    <col min="14596" max="14596" width="4.7109375" style="125" customWidth="1"/>
    <col min="14597" max="14597" width="5.140625" style="125" customWidth="1"/>
    <col min="14598" max="14598" width="6.28515625" style="125" bestFit="1" customWidth="1"/>
    <col min="14599" max="14599" width="4.140625" style="125" bestFit="1" customWidth="1"/>
    <col min="14600" max="14600" width="4.7109375" style="125" bestFit="1" customWidth="1"/>
    <col min="14601" max="14601" width="4.5703125" style="125" customWidth="1"/>
    <col min="14602" max="14602" width="5.42578125" style="125" customWidth="1"/>
    <col min="14603" max="14603" width="5.28515625" style="125" customWidth="1"/>
    <col min="14604" max="14605" width="5.7109375" style="125" customWidth="1"/>
    <col min="14606" max="14606" width="5.140625" style="125" customWidth="1"/>
    <col min="14607" max="14607" width="5.85546875" style="125" bestFit="1" customWidth="1"/>
    <col min="14608" max="14608" width="5.7109375" style="125" bestFit="1" customWidth="1"/>
    <col min="14609" max="14609" width="5.7109375" style="125" customWidth="1"/>
    <col min="14610" max="14610" width="4.85546875" style="125" bestFit="1" customWidth="1"/>
    <col min="14611" max="14611" width="6.28515625" style="125" bestFit="1" customWidth="1"/>
    <col min="14612" max="14613" width="3.85546875" style="125" bestFit="1" customWidth="1"/>
    <col min="14614" max="14614" width="4.7109375" style="125" bestFit="1" customWidth="1"/>
    <col min="14615" max="14615" width="3.85546875" style="125" bestFit="1" customWidth="1"/>
    <col min="14616" max="14616" width="3.7109375" style="125" bestFit="1" customWidth="1"/>
    <col min="14617" max="14617" width="3.5703125" style="125" bestFit="1" customWidth="1"/>
    <col min="14618" max="14618" width="5.7109375" style="125" customWidth="1"/>
    <col min="14619" max="14620" width="3.42578125" style="125" customWidth="1"/>
    <col min="14621" max="14621" width="5.28515625" style="125" customWidth="1"/>
    <col min="14622" max="14848" width="9.140625" style="125"/>
    <col min="14849" max="14849" width="9.42578125" style="125" customWidth="1"/>
    <col min="14850" max="14850" width="6.140625" style="125" customWidth="1"/>
    <col min="14851" max="14851" width="7" style="125" customWidth="1"/>
    <col min="14852" max="14852" width="4.7109375" style="125" customWidth="1"/>
    <col min="14853" max="14853" width="5.140625" style="125" customWidth="1"/>
    <col min="14854" max="14854" width="6.28515625" style="125" bestFit="1" customWidth="1"/>
    <col min="14855" max="14855" width="4.140625" style="125" bestFit="1" customWidth="1"/>
    <col min="14856" max="14856" width="4.7109375" style="125" bestFit="1" customWidth="1"/>
    <col min="14857" max="14857" width="4.5703125" style="125" customWidth="1"/>
    <col min="14858" max="14858" width="5.42578125" style="125" customWidth="1"/>
    <col min="14859" max="14859" width="5.28515625" style="125" customWidth="1"/>
    <col min="14860" max="14861" width="5.7109375" style="125" customWidth="1"/>
    <col min="14862" max="14862" width="5.140625" style="125" customWidth="1"/>
    <col min="14863" max="14863" width="5.85546875" style="125" bestFit="1" customWidth="1"/>
    <col min="14864" max="14864" width="5.7109375" style="125" bestFit="1" customWidth="1"/>
    <col min="14865" max="14865" width="5.7109375" style="125" customWidth="1"/>
    <col min="14866" max="14866" width="4.85546875" style="125" bestFit="1" customWidth="1"/>
    <col min="14867" max="14867" width="6.28515625" style="125" bestFit="1" customWidth="1"/>
    <col min="14868" max="14869" width="3.85546875" style="125" bestFit="1" customWidth="1"/>
    <col min="14870" max="14870" width="4.7109375" style="125" bestFit="1" customWidth="1"/>
    <col min="14871" max="14871" width="3.85546875" style="125" bestFit="1" customWidth="1"/>
    <col min="14872" max="14872" width="3.7109375" style="125" bestFit="1" customWidth="1"/>
    <col min="14873" max="14873" width="3.5703125" style="125" bestFit="1" customWidth="1"/>
    <col min="14874" max="14874" width="5.7109375" style="125" customWidth="1"/>
    <col min="14875" max="14876" width="3.42578125" style="125" customWidth="1"/>
    <col min="14877" max="14877" width="5.28515625" style="125" customWidth="1"/>
    <col min="14878" max="15104" width="9.140625" style="125"/>
    <col min="15105" max="15105" width="9.42578125" style="125" customWidth="1"/>
    <col min="15106" max="15106" width="6.140625" style="125" customWidth="1"/>
    <col min="15107" max="15107" width="7" style="125" customWidth="1"/>
    <col min="15108" max="15108" width="4.7109375" style="125" customWidth="1"/>
    <col min="15109" max="15109" width="5.140625" style="125" customWidth="1"/>
    <col min="15110" max="15110" width="6.28515625" style="125" bestFit="1" customWidth="1"/>
    <col min="15111" max="15111" width="4.140625" style="125" bestFit="1" customWidth="1"/>
    <col min="15112" max="15112" width="4.7109375" style="125" bestFit="1" customWidth="1"/>
    <col min="15113" max="15113" width="4.5703125" style="125" customWidth="1"/>
    <col min="15114" max="15114" width="5.42578125" style="125" customWidth="1"/>
    <col min="15115" max="15115" width="5.28515625" style="125" customWidth="1"/>
    <col min="15116" max="15117" width="5.7109375" style="125" customWidth="1"/>
    <col min="15118" max="15118" width="5.140625" style="125" customWidth="1"/>
    <col min="15119" max="15119" width="5.85546875" style="125" bestFit="1" customWidth="1"/>
    <col min="15120" max="15120" width="5.7109375" style="125" bestFit="1" customWidth="1"/>
    <col min="15121" max="15121" width="5.7109375" style="125" customWidth="1"/>
    <col min="15122" max="15122" width="4.85546875" style="125" bestFit="1" customWidth="1"/>
    <col min="15123" max="15123" width="6.28515625" style="125" bestFit="1" customWidth="1"/>
    <col min="15124" max="15125" width="3.85546875" style="125" bestFit="1" customWidth="1"/>
    <col min="15126" max="15126" width="4.7109375" style="125" bestFit="1" customWidth="1"/>
    <col min="15127" max="15127" width="3.85546875" style="125" bestFit="1" customWidth="1"/>
    <col min="15128" max="15128" width="3.7109375" style="125" bestFit="1" customWidth="1"/>
    <col min="15129" max="15129" width="3.5703125" style="125" bestFit="1" customWidth="1"/>
    <col min="15130" max="15130" width="5.7109375" style="125" customWidth="1"/>
    <col min="15131" max="15132" width="3.42578125" style="125" customWidth="1"/>
    <col min="15133" max="15133" width="5.28515625" style="125" customWidth="1"/>
    <col min="15134" max="15360" width="9.140625" style="125"/>
    <col min="15361" max="15361" width="9.42578125" style="125" customWidth="1"/>
    <col min="15362" max="15362" width="6.140625" style="125" customWidth="1"/>
    <col min="15363" max="15363" width="7" style="125" customWidth="1"/>
    <col min="15364" max="15364" width="4.7109375" style="125" customWidth="1"/>
    <col min="15365" max="15365" width="5.140625" style="125" customWidth="1"/>
    <col min="15366" max="15366" width="6.28515625" style="125" bestFit="1" customWidth="1"/>
    <col min="15367" max="15367" width="4.140625" style="125" bestFit="1" customWidth="1"/>
    <col min="15368" max="15368" width="4.7109375" style="125" bestFit="1" customWidth="1"/>
    <col min="15369" max="15369" width="4.5703125" style="125" customWidth="1"/>
    <col min="15370" max="15370" width="5.42578125" style="125" customWidth="1"/>
    <col min="15371" max="15371" width="5.28515625" style="125" customWidth="1"/>
    <col min="15372" max="15373" width="5.7109375" style="125" customWidth="1"/>
    <col min="15374" max="15374" width="5.140625" style="125" customWidth="1"/>
    <col min="15375" max="15375" width="5.85546875" style="125" bestFit="1" customWidth="1"/>
    <col min="15376" max="15376" width="5.7109375" style="125" bestFit="1" customWidth="1"/>
    <col min="15377" max="15377" width="5.7109375" style="125" customWidth="1"/>
    <col min="15378" max="15378" width="4.85546875" style="125" bestFit="1" customWidth="1"/>
    <col min="15379" max="15379" width="6.28515625" style="125" bestFit="1" customWidth="1"/>
    <col min="15380" max="15381" width="3.85546875" style="125" bestFit="1" customWidth="1"/>
    <col min="15382" max="15382" width="4.7109375" style="125" bestFit="1" customWidth="1"/>
    <col min="15383" max="15383" width="3.85546875" style="125" bestFit="1" customWidth="1"/>
    <col min="15384" max="15384" width="3.7109375" style="125" bestFit="1" customWidth="1"/>
    <col min="15385" max="15385" width="3.5703125" style="125" bestFit="1" customWidth="1"/>
    <col min="15386" max="15386" width="5.7109375" style="125" customWidth="1"/>
    <col min="15387" max="15388" width="3.42578125" style="125" customWidth="1"/>
    <col min="15389" max="15389" width="5.28515625" style="125" customWidth="1"/>
    <col min="15390" max="15616" width="9.140625" style="125"/>
    <col min="15617" max="15617" width="9.42578125" style="125" customWidth="1"/>
    <col min="15618" max="15618" width="6.140625" style="125" customWidth="1"/>
    <col min="15619" max="15619" width="7" style="125" customWidth="1"/>
    <col min="15620" max="15620" width="4.7109375" style="125" customWidth="1"/>
    <col min="15621" max="15621" width="5.140625" style="125" customWidth="1"/>
    <col min="15622" max="15622" width="6.28515625" style="125" bestFit="1" customWidth="1"/>
    <col min="15623" max="15623" width="4.140625" style="125" bestFit="1" customWidth="1"/>
    <col min="15624" max="15624" width="4.7109375" style="125" bestFit="1" customWidth="1"/>
    <col min="15625" max="15625" width="4.5703125" style="125" customWidth="1"/>
    <col min="15626" max="15626" width="5.42578125" style="125" customWidth="1"/>
    <col min="15627" max="15627" width="5.28515625" style="125" customWidth="1"/>
    <col min="15628" max="15629" width="5.7109375" style="125" customWidth="1"/>
    <col min="15630" max="15630" width="5.140625" style="125" customWidth="1"/>
    <col min="15631" max="15631" width="5.85546875" style="125" bestFit="1" customWidth="1"/>
    <col min="15632" max="15632" width="5.7109375" style="125" bestFit="1" customWidth="1"/>
    <col min="15633" max="15633" width="5.7109375" style="125" customWidth="1"/>
    <col min="15634" max="15634" width="4.85546875" style="125" bestFit="1" customWidth="1"/>
    <col min="15635" max="15635" width="6.28515625" style="125" bestFit="1" customWidth="1"/>
    <col min="15636" max="15637" width="3.85546875" style="125" bestFit="1" customWidth="1"/>
    <col min="15638" max="15638" width="4.7109375" style="125" bestFit="1" customWidth="1"/>
    <col min="15639" max="15639" width="3.85546875" style="125" bestFit="1" customWidth="1"/>
    <col min="15640" max="15640" width="3.7109375" style="125" bestFit="1" customWidth="1"/>
    <col min="15641" max="15641" width="3.5703125" style="125" bestFit="1" customWidth="1"/>
    <col min="15642" max="15642" width="5.7109375" style="125" customWidth="1"/>
    <col min="15643" max="15644" width="3.42578125" style="125" customWidth="1"/>
    <col min="15645" max="15645" width="5.28515625" style="125" customWidth="1"/>
    <col min="15646" max="15872" width="9.140625" style="125"/>
    <col min="15873" max="15873" width="9.42578125" style="125" customWidth="1"/>
    <col min="15874" max="15874" width="6.140625" style="125" customWidth="1"/>
    <col min="15875" max="15875" width="7" style="125" customWidth="1"/>
    <col min="15876" max="15876" width="4.7109375" style="125" customWidth="1"/>
    <col min="15877" max="15877" width="5.140625" style="125" customWidth="1"/>
    <col min="15878" max="15878" width="6.28515625" style="125" bestFit="1" customWidth="1"/>
    <col min="15879" max="15879" width="4.140625" style="125" bestFit="1" customWidth="1"/>
    <col min="15880" max="15880" width="4.7109375" style="125" bestFit="1" customWidth="1"/>
    <col min="15881" max="15881" width="4.5703125" style="125" customWidth="1"/>
    <col min="15882" max="15882" width="5.42578125" style="125" customWidth="1"/>
    <col min="15883" max="15883" width="5.28515625" style="125" customWidth="1"/>
    <col min="15884" max="15885" width="5.7109375" style="125" customWidth="1"/>
    <col min="15886" max="15886" width="5.140625" style="125" customWidth="1"/>
    <col min="15887" max="15887" width="5.85546875" style="125" bestFit="1" customWidth="1"/>
    <col min="15888" max="15888" width="5.7109375" style="125" bestFit="1" customWidth="1"/>
    <col min="15889" max="15889" width="5.7109375" style="125" customWidth="1"/>
    <col min="15890" max="15890" width="4.85546875" style="125" bestFit="1" customWidth="1"/>
    <col min="15891" max="15891" width="6.28515625" style="125" bestFit="1" customWidth="1"/>
    <col min="15892" max="15893" width="3.85546875" style="125" bestFit="1" customWidth="1"/>
    <col min="15894" max="15894" width="4.7109375" style="125" bestFit="1" customWidth="1"/>
    <col min="15895" max="15895" width="3.85546875" style="125" bestFit="1" customWidth="1"/>
    <col min="15896" max="15896" width="3.7109375" style="125" bestFit="1" customWidth="1"/>
    <col min="15897" max="15897" width="3.5703125" style="125" bestFit="1" customWidth="1"/>
    <col min="15898" max="15898" width="5.7109375" style="125" customWidth="1"/>
    <col min="15899" max="15900" width="3.42578125" style="125" customWidth="1"/>
    <col min="15901" max="15901" width="5.28515625" style="125" customWidth="1"/>
    <col min="15902" max="16128" width="9.140625" style="125"/>
    <col min="16129" max="16129" width="9.42578125" style="125" customWidth="1"/>
    <col min="16130" max="16130" width="6.140625" style="125" customWidth="1"/>
    <col min="16131" max="16131" width="7" style="125" customWidth="1"/>
    <col min="16132" max="16132" width="4.7109375" style="125" customWidth="1"/>
    <col min="16133" max="16133" width="5.140625" style="125" customWidth="1"/>
    <col min="16134" max="16134" width="6.28515625" style="125" bestFit="1" customWidth="1"/>
    <col min="16135" max="16135" width="4.140625" style="125" bestFit="1" customWidth="1"/>
    <col min="16136" max="16136" width="4.7109375" style="125" bestFit="1" customWidth="1"/>
    <col min="16137" max="16137" width="4.5703125" style="125" customWidth="1"/>
    <col min="16138" max="16138" width="5.42578125" style="125" customWidth="1"/>
    <col min="16139" max="16139" width="5.28515625" style="125" customWidth="1"/>
    <col min="16140" max="16141" width="5.7109375" style="125" customWidth="1"/>
    <col min="16142" max="16142" width="5.140625" style="125" customWidth="1"/>
    <col min="16143" max="16143" width="5.85546875" style="125" bestFit="1" customWidth="1"/>
    <col min="16144" max="16144" width="5.7109375" style="125" bestFit="1" customWidth="1"/>
    <col min="16145" max="16145" width="5.7109375" style="125" customWidth="1"/>
    <col min="16146" max="16146" width="4.85546875" style="125" bestFit="1" customWidth="1"/>
    <col min="16147" max="16147" width="6.28515625" style="125" bestFit="1" customWidth="1"/>
    <col min="16148" max="16149" width="3.85546875" style="125" bestFit="1" customWidth="1"/>
    <col min="16150" max="16150" width="4.7109375" style="125" bestFit="1" customWidth="1"/>
    <col min="16151" max="16151" width="3.85546875" style="125" bestFit="1" customWidth="1"/>
    <col min="16152" max="16152" width="3.7109375" style="125" bestFit="1" customWidth="1"/>
    <col min="16153" max="16153" width="3.5703125" style="125" bestFit="1" customWidth="1"/>
    <col min="16154" max="16154" width="5.7109375" style="125" customWidth="1"/>
    <col min="16155" max="16156" width="3.42578125" style="125" customWidth="1"/>
    <col min="16157" max="16157" width="5.28515625" style="125" customWidth="1"/>
    <col min="16158" max="16384" width="9.140625" style="125"/>
  </cols>
  <sheetData>
    <row r="1" spans="1:29">
      <c r="A1" s="205" t="s">
        <v>225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123"/>
      <c r="Z1" s="123"/>
      <c r="AA1" s="124"/>
      <c r="AB1" s="124"/>
      <c r="AC1" s="124"/>
    </row>
    <row r="2" spans="1:29" ht="11.25" customHeight="1" thickBo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4"/>
      <c r="AB2" s="124"/>
      <c r="AC2" s="124"/>
    </row>
    <row r="3" spans="1:29" ht="14.45" customHeight="1" thickTop="1">
      <c r="A3" s="206" t="s">
        <v>1</v>
      </c>
      <c r="B3" s="208" t="s">
        <v>226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10"/>
      <c r="N3" s="203" t="s">
        <v>227</v>
      </c>
      <c r="O3" s="126"/>
      <c r="P3" s="126"/>
      <c r="Q3" s="126"/>
      <c r="R3" s="123"/>
      <c r="S3" s="123"/>
      <c r="T3" s="123"/>
      <c r="U3" s="123"/>
      <c r="V3" s="123"/>
      <c r="W3" s="123"/>
      <c r="X3" s="123"/>
      <c r="Y3" s="123"/>
      <c r="Z3" s="123"/>
      <c r="AA3" s="127"/>
      <c r="AB3" s="127"/>
      <c r="AC3" s="127"/>
    </row>
    <row r="4" spans="1:29" ht="14.45" customHeight="1" thickBot="1">
      <c r="A4" s="207"/>
      <c r="B4" s="128" t="s">
        <v>95</v>
      </c>
      <c r="C4" s="129" t="s">
        <v>97</v>
      </c>
      <c r="D4" s="129" t="s">
        <v>99</v>
      </c>
      <c r="E4" s="129" t="s">
        <v>33</v>
      </c>
      <c r="F4" s="129" t="s">
        <v>101</v>
      </c>
      <c r="G4" s="129" t="s">
        <v>103</v>
      </c>
      <c r="H4" s="129" t="s">
        <v>104</v>
      </c>
      <c r="I4" s="129" t="s">
        <v>106</v>
      </c>
      <c r="J4" s="129" t="s">
        <v>108</v>
      </c>
      <c r="K4" s="130" t="s">
        <v>23</v>
      </c>
      <c r="L4" s="130" t="s">
        <v>111</v>
      </c>
      <c r="M4" s="130" t="s">
        <v>113</v>
      </c>
      <c r="N4" s="211"/>
      <c r="O4" s="126"/>
      <c r="P4" s="126"/>
      <c r="Q4" s="126"/>
      <c r="R4" s="123"/>
      <c r="S4" s="123"/>
      <c r="T4" s="123"/>
      <c r="U4" s="123"/>
      <c r="V4" s="123"/>
      <c r="W4" s="123"/>
      <c r="X4" s="123"/>
      <c r="Y4" s="123"/>
      <c r="Z4" s="123"/>
      <c r="AA4" s="127"/>
      <c r="AB4" s="127"/>
      <c r="AC4" s="127"/>
    </row>
    <row r="5" spans="1:29" ht="14.45" customHeight="1" thickTop="1">
      <c r="A5" s="131" t="s">
        <v>228</v>
      </c>
      <c r="B5" s="132">
        <v>10</v>
      </c>
      <c r="C5" s="133">
        <v>63</v>
      </c>
      <c r="D5" s="133">
        <v>10</v>
      </c>
      <c r="E5" s="133">
        <v>67</v>
      </c>
      <c r="F5" s="133">
        <v>1</v>
      </c>
      <c r="G5" s="133">
        <v>25</v>
      </c>
      <c r="H5" s="133">
        <v>1</v>
      </c>
      <c r="I5" s="133">
        <v>0</v>
      </c>
      <c r="J5" s="133">
        <v>0</v>
      </c>
      <c r="K5" s="133">
        <v>20</v>
      </c>
      <c r="L5" s="133">
        <v>0</v>
      </c>
      <c r="M5" s="133">
        <v>0</v>
      </c>
      <c r="N5" s="134">
        <f>SUM(B5:M5)</f>
        <v>197</v>
      </c>
      <c r="O5" s="126"/>
      <c r="P5" s="126"/>
      <c r="Q5" s="126"/>
      <c r="R5" s="123"/>
      <c r="S5" s="123"/>
      <c r="T5" s="123"/>
      <c r="U5" s="123"/>
      <c r="V5" s="123"/>
      <c r="W5" s="123"/>
      <c r="X5" s="123"/>
      <c r="Y5" s="123"/>
      <c r="Z5" s="123"/>
      <c r="AA5" s="127"/>
      <c r="AB5" s="127"/>
      <c r="AC5" s="127"/>
    </row>
    <row r="6" spans="1:29" ht="14.45" customHeight="1">
      <c r="A6" s="135" t="s">
        <v>12</v>
      </c>
      <c r="B6" s="136">
        <v>107</v>
      </c>
      <c r="C6" s="137">
        <v>394</v>
      </c>
      <c r="D6" s="137">
        <v>30</v>
      </c>
      <c r="E6" s="137">
        <v>78</v>
      </c>
      <c r="F6" s="137">
        <v>1</v>
      </c>
      <c r="G6" s="137">
        <v>263</v>
      </c>
      <c r="H6" s="137">
        <v>0</v>
      </c>
      <c r="I6" s="137">
        <v>7</v>
      </c>
      <c r="J6" s="137">
        <v>1</v>
      </c>
      <c r="K6" s="137">
        <v>450</v>
      </c>
      <c r="L6" s="137">
        <v>37</v>
      </c>
      <c r="M6" s="137">
        <v>93</v>
      </c>
      <c r="N6" s="138">
        <f>SUM(B6:M6)</f>
        <v>1461</v>
      </c>
      <c r="O6" s="126"/>
      <c r="P6" s="126"/>
      <c r="Q6" s="126"/>
      <c r="R6" s="123"/>
      <c r="S6" s="123"/>
      <c r="T6" s="123"/>
      <c r="U6" s="123"/>
      <c r="V6" s="123"/>
      <c r="W6" s="123"/>
      <c r="X6" s="123"/>
      <c r="Y6" s="123"/>
      <c r="Z6" s="123"/>
      <c r="AA6" s="127"/>
      <c r="AB6" s="127"/>
      <c r="AC6" s="127"/>
    </row>
    <row r="7" spans="1:29" ht="14.45" customHeight="1">
      <c r="A7" s="135" t="s">
        <v>13</v>
      </c>
      <c r="B7" s="136">
        <v>115</v>
      </c>
      <c r="C7" s="137">
        <v>402</v>
      </c>
      <c r="D7" s="137">
        <v>29</v>
      </c>
      <c r="E7" s="137">
        <v>112</v>
      </c>
      <c r="F7" s="137">
        <v>2</v>
      </c>
      <c r="G7" s="137">
        <v>271</v>
      </c>
      <c r="H7" s="137">
        <v>1</v>
      </c>
      <c r="I7" s="137">
        <v>6</v>
      </c>
      <c r="J7" s="137">
        <v>1</v>
      </c>
      <c r="K7" s="137">
        <v>445</v>
      </c>
      <c r="L7" s="137">
        <v>37</v>
      </c>
      <c r="M7" s="137">
        <v>93</v>
      </c>
      <c r="N7" s="138">
        <f>SUM(B7:M7)</f>
        <v>1514</v>
      </c>
      <c r="O7" s="126"/>
      <c r="P7" s="126"/>
      <c r="Q7" s="126"/>
      <c r="R7" s="123"/>
      <c r="S7" s="123"/>
      <c r="T7" s="123"/>
      <c r="U7" s="123"/>
      <c r="V7" s="123"/>
      <c r="W7" s="123"/>
      <c r="X7" s="123"/>
      <c r="Y7" s="123"/>
      <c r="Z7" s="123"/>
      <c r="AA7" s="127"/>
      <c r="AB7" s="127"/>
      <c r="AC7" s="127"/>
    </row>
    <row r="8" spans="1:29" ht="14.45" customHeight="1" thickBot="1">
      <c r="A8" s="139" t="s">
        <v>14</v>
      </c>
      <c r="B8" s="140">
        <v>2</v>
      </c>
      <c r="C8" s="141">
        <v>55</v>
      </c>
      <c r="D8" s="141">
        <v>11</v>
      </c>
      <c r="E8" s="141">
        <v>33</v>
      </c>
      <c r="F8" s="141">
        <v>0</v>
      </c>
      <c r="G8" s="141">
        <v>17</v>
      </c>
      <c r="H8" s="141">
        <v>0</v>
      </c>
      <c r="I8" s="141">
        <v>1</v>
      </c>
      <c r="J8" s="141">
        <v>0</v>
      </c>
      <c r="K8" s="141">
        <v>25</v>
      </c>
      <c r="L8" s="141">
        <v>0</v>
      </c>
      <c r="M8" s="141">
        <v>0</v>
      </c>
      <c r="N8" s="142">
        <f>SUM(B8:M8)</f>
        <v>144</v>
      </c>
      <c r="O8" s="126"/>
      <c r="P8" s="126"/>
      <c r="Q8" s="126"/>
      <c r="R8" s="123"/>
      <c r="S8" s="123"/>
      <c r="T8" s="123"/>
      <c r="U8" s="123"/>
      <c r="V8" s="123"/>
      <c r="W8" s="123"/>
      <c r="X8" s="123"/>
      <c r="Y8" s="123"/>
      <c r="Z8" s="123"/>
      <c r="AA8" s="127"/>
      <c r="AB8" s="127"/>
      <c r="AC8" s="127"/>
    </row>
    <row r="9" spans="1:29" ht="14.45" customHeight="1" thickTop="1" thickBot="1">
      <c r="A9" s="123"/>
      <c r="B9" s="123"/>
      <c r="C9" s="123"/>
      <c r="D9" s="12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23"/>
      <c r="S9" s="123"/>
      <c r="T9" s="123"/>
      <c r="U9" s="123"/>
      <c r="V9" s="123"/>
      <c r="W9" s="123"/>
      <c r="X9" s="123"/>
      <c r="Y9" s="123"/>
      <c r="Z9" s="123"/>
      <c r="AA9" s="127"/>
      <c r="AB9" s="127"/>
      <c r="AC9" s="127"/>
    </row>
    <row r="10" spans="1:29" ht="14.45" customHeight="1" thickTop="1">
      <c r="A10" s="206" t="s">
        <v>1</v>
      </c>
      <c r="B10" s="208" t="s">
        <v>229</v>
      </c>
      <c r="C10" s="209"/>
      <c r="D10" s="209"/>
      <c r="E10" s="209"/>
      <c r="F10" s="209"/>
      <c r="G10" s="209"/>
      <c r="H10" s="209"/>
      <c r="I10" s="209"/>
      <c r="J10" s="209"/>
      <c r="K10" s="209"/>
      <c r="L10" s="210"/>
      <c r="M10" s="203" t="s">
        <v>230</v>
      </c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7"/>
      <c r="AB10" s="127"/>
      <c r="AC10" s="127"/>
    </row>
    <row r="11" spans="1:29" ht="14.45" customHeight="1" thickBot="1">
      <c r="A11" s="207"/>
      <c r="B11" s="144" t="s">
        <v>115</v>
      </c>
      <c r="C11" s="130" t="s">
        <v>117</v>
      </c>
      <c r="D11" s="130" t="s">
        <v>37</v>
      </c>
      <c r="E11" s="130" t="s">
        <v>120</v>
      </c>
      <c r="F11" s="130" t="s">
        <v>122</v>
      </c>
      <c r="G11" s="130" t="s">
        <v>124</v>
      </c>
      <c r="H11" s="130" t="s">
        <v>126</v>
      </c>
      <c r="I11" s="130" t="s">
        <v>128</v>
      </c>
      <c r="J11" s="130" t="s">
        <v>130</v>
      </c>
      <c r="K11" s="130" t="s">
        <v>132</v>
      </c>
      <c r="L11" s="145" t="s">
        <v>133</v>
      </c>
      <c r="M11" s="204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7"/>
      <c r="AB11" s="127"/>
      <c r="AC11" s="127"/>
    </row>
    <row r="12" spans="1:29" ht="14.45" customHeight="1" thickTop="1">
      <c r="A12" s="131" t="s">
        <v>228</v>
      </c>
      <c r="B12" s="146">
        <v>655</v>
      </c>
      <c r="C12" s="147">
        <v>1</v>
      </c>
      <c r="D12" s="147">
        <v>8</v>
      </c>
      <c r="E12" s="147">
        <v>127</v>
      </c>
      <c r="F12" s="147">
        <v>4</v>
      </c>
      <c r="G12" s="147">
        <v>6</v>
      </c>
      <c r="H12" s="147">
        <v>0</v>
      </c>
      <c r="I12" s="147">
        <v>1</v>
      </c>
      <c r="J12" s="147">
        <v>0</v>
      </c>
      <c r="K12" s="147">
        <v>0</v>
      </c>
      <c r="L12" s="147">
        <v>0</v>
      </c>
      <c r="M12" s="148">
        <f>SUM(B12:L12)</f>
        <v>802</v>
      </c>
      <c r="N12" s="123"/>
      <c r="O12" s="123"/>
      <c r="P12" s="123"/>
      <c r="Q12" s="149"/>
      <c r="R12" s="123"/>
      <c r="S12" s="123"/>
      <c r="T12" s="123"/>
      <c r="U12" s="123"/>
      <c r="V12" s="123"/>
      <c r="W12" s="123"/>
      <c r="X12" s="123"/>
      <c r="Y12" s="123"/>
      <c r="Z12" s="123"/>
      <c r="AA12" s="127"/>
      <c r="AB12" s="127"/>
      <c r="AC12" s="127"/>
    </row>
    <row r="13" spans="1:29" ht="14.45" customHeight="1">
      <c r="A13" s="135" t="s">
        <v>12</v>
      </c>
      <c r="B13" s="150">
        <v>1592</v>
      </c>
      <c r="C13" s="151">
        <v>11</v>
      </c>
      <c r="D13" s="151">
        <v>18</v>
      </c>
      <c r="E13" s="151">
        <v>150</v>
      </c>
      <c r="F13" s="151">
        <v>155</v>
      </c>
      <c r="G13" s="151">
        <v>239</v>
      </c>
      <c r="H13" s="151">
        <v>1</v>
      </c>
      <c r="I13" s="151">
        <v>1</v>
      </c>
      <c r="J13" s="151">
        <v>29</v>
      </c>
      <c r="K13" s="151">
        <v>78</v>
      </c>
      <c r="L13" s="151">
        <v>382</v>
      </c>
      <c r="M13" s="152">
        <f>SUM(B13:L13)</f>
        <v>2656</v>
      </c>
      <c r="N13" s="123"/>
      <c r="O13" s="123"/>
      <c r="P13" s="123"/>
      <c r="Q13" s="149"/>
      <c r="R13" s="123"/>
      <c r="S13" s="123"/>
      <c r="T13" s="123"/>
      <c r="U13" s="123"/>
      <c r="V13" s="123"/>
      <c r="W13" s="123"/>
      <c r="X13" s="123"/>
      <c r="Y13" s="123"/>
      <c r="Z13" s="123"/>
      <c r="AA13" s="127"/>
      <c r="AB13" s="127"/>
      <c r="AC13" s="127"/>
    </row>
    <row r="14" spans="1:29" ht="14.45" customHeight="1">
      <c r="A14" s="135" t="s">
        <v>13</v>
      </c>
      <c r="B14" s="150">
        <v>1605</v>
      </c>
      <c r="C14" s="151">
        <v>10</v>
      </c>
      <c r="D14" s="151">
        <v>21</v>
      </c>
      <c r="E14" s="151">
        <v>126</v>
      </c>
      <c r="F14" s="151">
        <v>157</v>
      </c>
      <c r="G14" s="151">
        <v>233</v>
      </c>
      <c r="H14" s="151">
        <v>1</v>
      </c>
      <c r="I14" s="151">
        <v>2</v>
      </c>
      <c r="J14" s="151">
        <v>29</v>
      </c>
      <c r="K14" s="151">
        <v>78</v>
      </c>
      <c r="L14" s="151">
        <v>382</v>
      </c>
      <c r="M14" s="152">
        <f>SUM(B14:L14)</f>
        <v>2644</v>
      </c>
      <c r="N14" s="123"/>
      <c r="O14" s="123"/>
      <c r="P14" s="123"/>
      <c r="Q14" s="149"/>
      <c r="R14" s="123"/>
      <c r="S14" s="123"/>
      <c r="T14" s="123"/>
      <c r="U14" s="123"/>
      <c r="V14" s="123"/>
      <c r="W14" s="123"/>
      <c r="X14" s="123"/>
      <c r="Y14" s="123"/>
      <c r="Z14" s="123"/>
      <c r="AA14" s="127"/>
      <c r="AB14" s="127"/>
      <c r="AC14" s="127"/>
    </row>
    <row r="15" spans="1:29" ht="14.45" customHeight="1" thickBot="1">
      <c r="A15" s="139" t="s">
        <v>14</v>
      </c>
      <c r="B15" s="153">
        <v>642</v>
      </c>
      <c r="C15" s="154">
        <v>2</v>
      </c>
      <c r="D15" s="154">
        <v>5</v>
      </c>
      <c r="E15" s="154">
        <v>151</v>
      </c>
      <c r="F15" s="154">
        <v>2</v>
      </c>
      <c r="G15" s="154">
        <v>12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5">
        <f>SUM(B15:L15)</f>
        <v>814</v>
      </c>
      <c r="N15" s="123"/>
      <c r="O15" s="123"/>
      <c r="P15" s="123"/>
      <c r="Q15" s="149"/>
      <c r="R15" s="123"/>
      <c r="S15" s="123"/>
      <c r="T15" s="123"/>
      <c r="U15" s="123"/>
      <c r="V15" s="123"/>
      <c r="W15" s="123"/>
      <c r="X15" s="123"/>
      <c r="Y15" s="123"/>
      <c r="Z15" s="123"/>
      <c r="AA15" s="127"/>
      <c r="AB15" s="127"/>
      <c r="AC15" s="127"/>
    </row>
    <row r="16" spans="1:29" ht="14.45" customHeight="1" thickTop="1" thickBot="1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49"/>
      <c r="R16" s="123"/>
      <c r="S16" s="123"/>
      <c r="T16" s="123"/>
      <c r="U16" s="123"/>
      <c r="V16" s="123"/>
      <c r="W16" s="123"/>
      <c r="X16" s="123"/>
      <c r="Y16" s="123"/>
      <c r="Z16" s="123"/>
      <c r="AA16" s="127"/>
      <c r="AB16" s="127"/>
      <c r="AC16" s="127"/>
    </row>
    <row r="17" spans="1:29" ht="14.45" customHeight="1" thickTop="1">
      <c r="A17" s="206" t="s">
        <v>1</v>
      </c>
      <c r="B17" s="208" t="s">
        <v>231</v>
      </c>
      <c r="C17" s="209"/>
      <c r="D17" s="209"/>
      <c r="E17" s="209"/>
      <c r="F17" s="209"/>
      <c r="G17" s="209"/>
      <c r="H17" s="209"/>
      <c r="I17" s="209"/>
      <c r="J17" s="210"/>
      <c r="K17" s="203" t="s">
        <v>232</v>
      </c>
      <c r="L17" s="126"/>
      <c r="M17" s="123"/>
      <c r="N17" s="123"/>
      <c r="O17" s="123"/>
      <c r="P17" s="123"/>
      <c r="Q17" s="149"/>
      <c r="R17" s="123"/>
      <c r="S17" s="123"/>
      <c r="T17" s="123"/>
      <c r="U17" s="123"/>
      <c r="V17" s="123"/>
      <c r="W17" s="123"/>
      <c r="X17" s="123"/>
      <c r="Y17" s="123"/>
      <c r="Z17" s="123"/>
      <c r="AA17" s="127"/>
      <c r="AB17" s="127"/>
      <c r="AC17" s="127"/>
    </row>
    <row r="18" spans="1:29" ht="14.45" customHeight="1" thickBot="1">
      <c r="A18" s="212"/>
      <c r="B18" s="144" t="s">
        <v>135</v>
      </c>
      <c r="C18" s="130" t="s">
        <v>137</v>
      </c>
      <c r="D18" s="130" t="s">
        <v>139</v>
      </c>
      <c r="E18" s="130" t="s">
        <v>141</v>
      </c>
      <c r="F18" s="130" t="s">
        <v>143</v>
      </c>
      <c r="G18" s="130" t="s">
        <v>145</v>
      </c>
      <c r="H18" s="130" t="s">
        <v>148</v>
      </c>
      <c r="I18" s="130" t="s">
        <v>149</v>
      </c>
      <c r="J18" s="145" t="s">
        <v>150</v>
      </c>
      <c r="K18" s="204"/>
      <c r="L18" s="126"/>
      <c r="M18" s="123"/>
      <c r="N18" s="123"/>
      <c r="O18" s="123"/>
      <c r="P18" s="123"/>
      <c r="Q18" s="149"/>
      <c r="R18" s="123"/>
      <c r="S18" s="123"/>
      <c r="T18" s="123"/>
      <c r="U18" s="123"/>
      <c r="V18" s="123"/>
      <c r="W18" s="123"/>
      <c r="X18" s="123"/>
      <c r="Y18" s="123"/>
      <c r="Z18" s="123"/>
      <c r="AA18" s="127"/>
      <c r="AB18" s="127"/>
      <c r="AC18" s="127"/>
    </row>
    <row r="19" spans="1:29" ht="14.45" customHeight="1" thickTop="1">
      <c r="A19" s="156" t="s">
        <v>228</v>
      </c>
      <c r="B19" s="132">
        <v>21</v>
      </c>
      <c r="C19" s="133">
        <v>23</v>
      </c>
      <c r="D19" s="133">
        <v>14</v>
      </c>
      <c r="E19" s="133">
        <v>131</v>
      </c>
      <c r="F19" s="133">
        <v>67</v>
      </c>
      <c r="G19" s="133">
        <v>347</v>
      </c>
      <c r="H19" s="133">
        <v>1</v>
      </c>
      <c r="I19" s="133">
        <v>4</v>
      </c>
      <c r="J19" s="133">
        <v>0</v>
      </c>
      <c r="K19" s="157">
        <f>SUM(B19:J19)</f>
        <v>608</v>
      </c>
      <c r="L19" s="126"/>
      <c r="M19" s="123"/>
      <c r="N19" s="123"/>
      <c r="O19" s="123"/>
      <c r="P19" s="123"/>
      <c r="Q19" s="149"/>
      <c r="R19" s="123"/>
      <c r="S19" s="123"/>
      <c r="T19" s="123"/>
      <c r="U19" s="123"/>
      <c r="V19" s="123"/>
      <c r="W19" s="123"/>
      <c r="X19" s="123"/>
      <c r="Y19" s="123"/>
      <c r="Z19" s="123"/>
      <c r="AA19" s="127"/>
      <c r="AB19" s="127"/>
      <c r="AC19" s="127"/>
    </row>
    <row r="20" spans="1:29" ht="14.45" customHeight="1">
      <c r="A20" s="158" t="s">
        <v>12</v>
      </c>
      <c r="B20" s="136">
        <v>34</v>
      </c>
      <c r="C20" s="137">
        <v>13</v>
      </c>
      <c r="D20" s="137">
        <v>117</v>
      </c>
      <c r="E20" s="137">
        <v>248</v>
      </c>
      <c r="F20" s="137">
        <v>54</v>
      </c>
      <c r="G20" s="137">
        <v>453</v>
      </c>
      <c r="H20" s="137">
        <v>135</v>
      </c>
      <c r="I20" s="137">
        <v>188</v>
      </c>
      <c r="J20" s="137">
        <v>1</v>
      </c>
      <c r="K20" s="138">
        <f>SUM(B20:J20)</f>
        <v>1243</v>
      </c>
      <c r="L20" s="126"/>
      <c r="M20" s="123"/>
      <c r="N20" s="123"/>
      <c r="O20" s="123"/>
      <c r="P20" s="123"/>
      <c r="Q20" s="149"/>
      <c r="R20" s="123"/>
      <c r="S20" s="123"/>
      <c r="T20" s="123"/>
      <c r="U20" s="123"/>
      <c r="V20" s="123"/>
      <c r="W20" s="123"/>
      <c r="X20" s="123"/>
      <c r="Y20" s="123"/>
      <c r="Z20" s="123"/>
      <c r="AA20" s="127"/>
      <c r="AB20" s="127"/>
      <c r="AC20" s="127"/>
    </row>
    <row r="21" spans="1:29" ht="14.45" customHeight="1">
      <c r="A21" s="158" t="s">
        <v>13</v>
      </c>
      <c r="B21" s="136">
        <v>34</v>
      </c>
      <c r="C21" s="137">
        <v>24</v>
      </c>
      <c r="D21" s="137">
        <v>121</v>
      </c>
      <c r="E21" s="137">
        <v>271</v>
      </c>
      <c r="F21" s="137">
        <v>77</v>
      </c>
      <c r="G21" s="137">
        <v>585</v>
      </c>
      <c r="H21" s="137">
        <v>130</v>
      </c>
      <c r="I21" s="137">
        <v>183</v>
      </c>
      <c r="J21" s="137">
        <v>1</v>
      </c>
      <c r="K21" s="138">
        <f>SUM(B21:J21)</f>
        <v>1426</v>
      </c>
      <c r="L21" s="126"/>
      <c r="M21" s="123"/>
      <c r="N21" s="123"/>
      <c r="O21" s="123"/>
      <c r="P21" s="123"/>
      <c r="Q21" s="149"/>
      <c r="R21" s="123"/>
      <c r="S21" s="123"/>
      <c r="T21" s="123"/>
      <c r="U21" s="123"/>
      <c r="V21" s="123"/>
      <c r="W21" s="123"/>
      <c r="X21" s="123"/>
      <c r="Y21" s="123"/>
      <c r="Z21" s="123"/>
      <c r="AA21" s="127"/>
      <c r="AB21" s="127"/>
      <c r="AC21" s="127"/>
    </row>
    <row r="22" spans="1:29" ht="14.45" customHeight="1" thickBot="1">
      <c r="A22" s="159" t="s">
        <v>14</v>
      </c>
      <c r="B22" s="140">
        <v>21</v>
      </c>
      <c r="C22" s="141">
        <v>12</v>
      </c>
      <c r="D22" s="141">
        <v>10</v>
      </c>
      <c r="E22" s="141">
        <v>108</v>
      </c>
      <c r="F22" s="141">
        <v>44</v>
      </c>
      <c r="G22" s="141">
        <v>215</v>
      </c>
      <c r="H22" s="141">
        <v>6</v>
      </c>
      <c r="I22" s="141">
        <v>9</v>
      </c>
      <c r="J22" s="141">
        <v>0</v>
      </c>
      <c r="K22" s="160">
        <f>SUM(B22:J22)</f>
        <v>425</v>
      </c>
      <c r="L22" s="126"/>
      <c r="M22" s="123"/>
      <c r="N22" s="123"/>
      <c r="O22" s="123"/>
      <c r="P22" s="123"/>
      <c r="Q22" s="149"/>
      <c r="R22" s="123"/>
      <c r="S22" s="123"/>
      <c r="T22" s="123"/>
      <c r="U22" s="123"/>
      <c r="V22" s="123"/>
      <c r="W22" s="123"/>
      <c r="X22" s="123"/>
      <c r="Y22" s="123"/>
      <c r="Z22" s="123"/>
      <c r="AA22" s="127"/>
      <c r="AB22" s="127"/>
      <c r="AC22" s="127"/>
    </row>
    <row r="23" spans="1:29" ht="14.45" customHeight="1" thickTop="1" thickBot="1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7"/>
      <c r="AB23" s="127"/>
      <c r="AC23" s="127"/>
    </row>
    <row r="24" spans="1:29" ht="14.45" customHeight="1" thickTop="1">
      <c r="A24" s="213" t="s">
        <v>1</v>
      </c>
      <c r="B24" s="215" t="s">
        <v>233</v>
      </c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7"/>
      <c r="Z24" s="203" t="s">
        <v>234</v>
      </c>
      <c r="AB24" s="127"/>
    </row>
    <row r="25" spans="1:29" ht="14.45" customHeight="1" thickBot="1">
      <c r="A25" s="214"/>
      <c r="B25" s="144" t="s">
        <v>151</v>
      </c>
      <c r="C25" s="130" t="s">
        <v>152</v>
      </c>
      <c r="D25" s="130" t="s">
        <v>155</v>
      </c>
      <c r="E25" s="130" t="s">
        <v>157</v>
      </c>
      <c r="F25" s="130" t="s">
        <v>159</v>
      </c>
      <c r="G25" s="130" t="s">
        <v>161</v>
      </c>
      <c r="H25" s="130" t="s">
        <v>163</v>
      </c>
      <c r="I25" s="130" t="s">
        <v>165</v>
      </c>
      <c r="J25" s="130" t="s">
        <v>167</v>
      </c>
      <c r="K25" s="130" t="s">
        <v>169</v>
      </c>
      <c r="L25" s="130" t="s">
        <v>171</v>
      </c>
      <c r="M25" s="130" t="s">
        <v>173</v>
      </c>
      <c r="N25" s="130" t="s">
        <v>175</v>
      </c>
      <c r="O25" s="130" t="s">
        <v>177</v>
      </c>
      <c r="P25" s="130" t="s">
        <v>179</v>
      </c>
      <c r="Q25" s="130" t="s">
        <v>181</v>
      </c>
      <c r="R25" s="130" t="s">
        <v>183</v>
      </c>
      <c r="S25" s="130" t="s">
        <v>185</v>
      </c>
      <c r="T25" s="130" t="s">
        <v>187</v>
      </c>
      <c r="U25" s="130" t="s">
        <v>189</v>
      </c>
      <c r="V25" s="130" t="s">
        <v>191</v>
      </c>
      <c r="W25" s="130" t="s">
        <v>193</v>
      </c>
      <c r="X25" s="130" t="s">
        <v>195</v>
      </c>
      <c r="Y25" s="145" t="s">
        <v>197</v>
      </c>
      <c r="Z25" s="204"/>
    </row>
    <row r="26" spans="1:29" ht="14.45" customHeight="1" thickTop="1">
      <c r="A26" s="131" t="s">
        <v>228</v>
      </c>
      <c r="B26" s="132">
        <v>1</v>
      </c>
      <c r="C26" s="133">
        <v>3</v>
      </c>
      <c r="D26" s="133">
        <v>5</v>
      </c>
      <c r="E26" s="133">
        <v>18</v>
      </c>
      <c r="F26" s="133">
        <v>224</v>
      </c>
      <c r="G26" s="133">
        <v>1</v>
      </c>
      <c r="H26" s="133">
        <v>0</v>
      </c>
      <c r="I26" s="133">
        <v>3</v>
      </c>
      <c r="J26" s="133">
        <v>32</v>
      </c>
      <c r="K26" s="133">
        <v>29</v>
      </c>
      <c r="L26" s="133">
        <v>6</v>
      </c>
      <c r="M26" s="133">
        <v>183</v>
      </c>
      <c r="N26" s="133">
        <v>15</v>
      </c>
      <c r="O26" s="133">
        <v>2</v>
      </c>
      <c r="P26" s="133">
        <v>0</v>
      </c>
      <c r="Q26" s="133">
        <v>8</v>
      </c>
      <c r="R26" s="133">
        <v>20</v>
      </c>
      <c r="S26" s="133">
        <v>385</v>
      </c>
      <c r="T26" s="133">
        <v>94</v>
      </c>
      <c r="U26" s="133">
        <v>65</v>
      </c>
      <c r="V26" s="133">
        <v>87</v>
      </c>
      <c r="W26" s="133">
        <v>11</v>
      </c>
      <c r="X26" s="133">
        <v>4</v>
      </c>
      <c r="Y26" s="133">
        <v>11</v>
      </c>
      <c r="Z26" s="157">
        <f>SUM(B26:Y26)</f>
        <v>1207</v>
      </c>
      <c r="AC26" s="127"/>
    </row>
    <row r="27" spans="1:29" ht="14.45" customHeight="1">
      <c r="A27" s="135" t="s">
        <v>12</v>
      </c>
      <c r="B27" s="136">
        <v>44</v>
      </c>
      <c r="C27" s="137">
        <v>77</v>
      </c>
      <c r="D27" s="137">
        <v>12</v>
      </c>
      <c r="E27" s="137">
        <v>79</v>
      </c>
      <c r="F27" s="137">
        <v>453</v>
      </c>
      <c r="G27" s="137">
        <v>0</v>
      </c>
      <c r="H27" s="137">
        <v>4</v>
      </c>
      <c r="I27" s="137">
        <v>5</v>
      </c>
      <c r="J27" s="137">
        <v>204</v>
      </c>
      <c r="K27" s="137">
        <v>124</v>
      </c>
      <c r="L27" s="137">
        <v>95</v>
      </c>
      <c r="M27" s="137">
        <v>603</v>
      </c>
      <c r="N27" s="137">
        <v>0</v>
      </c>
      <c r="O27" s="137">
        <v>7</v>
      </c>
      <c r="P27" s="137">
        <v>13</v>
      </c>
      <c r="Q27" s="137">
        <v>34</v>
      </c>
      <c r="R27" s="137">
        <v>61</v>
      </c>
      <c r="S27" s="137">
        <v>291</v>
      </c>
      <c r="T27" s="137">
        <v>146</v>
      </c>
      <c r="U27" s="137">
        <v>357</v>
      </c>
      <c r="V27" s="137">
        <v>201</v>
      </c>
      <c r="W27" s="137">
        <v>27</v>
      </c>
      <c r="X27" s="137">
        <v>125</v>
      </c>
      <c r="Y27" s="137">
        <v>145</v>
      </c>
      <c r="Z27" s="138">
        <f>SUM(B27:Y27)</f>
        <v>3107</v>
      </c>
      <c r="AA27" s="161"/>
    </row>
    <row r="28" spans="1:29" ht="14.45" customHeight="1">
      <c r="A28" s="135" t="s">
        <v>13</v>
      </c>
      <c r="B28" s="136">
        <v>44</v>
      </c>
      <c r="C28" s="137">
        <v>74</v>
      </c>
      <c r="D28" s="137">
        <v>15</v>
      </c>
      <c r="E28" s="137">
        <v>76</v>
      </c>
      <c r="F28" s="137">
        <v>394</v>
      </c>
      <c r="G28" s="137">
        <v>1</v>
      </c>
      <c r="H28" s="137">
        <v>2</v>
      </c>
      <c r="I28" s="137">
        <v>3</v>
      </c>
      <c r="J28" s="137">
        <v>158</v>
      </c>
      <c r="K28" s="137">
        <v>143</v>
      </c>
      <c r="L28" s="137">
        <v>51</v>
      </c>
      <c r="M28" s="137">
        <v>579</v>
      </c>
      <c r="N28" s="137">
        <v>14</v>
      </c>
      <c r="O28" s="137">
        <v>3</v>
      </c>
      <c r="P28" s="137">
        <v>6</v>
      </c>
      <c r="Q28" s="137">
        <v>31</v>
      </c>
      <c r="R28" s="137">
        <v>69</v>
      </c>
      <c r="S28" s="137">
        <v>543</v>
      </c>
      <c r="T28" s="137">
        <v>164</v>
      </c>
      <c r="U28" s="137">
        <v>227</v>
      </c>
      <c r="V28" s="137">
        <v>169</v>
      </c>
      <c r="W28" s="137">
        <v>27</v>
      </c>
      <c r="X28" s="137">
        <v>129</v>
      </c>
      <c r="Y28" s="137">
        <v>156</v>
      </c>
      <c r="Z28" s="138">
        <f>SUM(B28:Y28)</f>
        <v>3078</v>
      </c>
      <c r="AA28" s="161"/>
    </row>
    <row r="29" spans="1:29" ht="14.45" customHeight="1" thickBot="1">
      <c r="A29" s="139" t="s">
        <v>14</v>
      </c>
      <c r="B29" s="140">
        <v>1</v>
      </c>
      <c r="C29" s="141">
        <v>6</v>
      </c>
      <c r="D29" s="141">
        <v>2</v>
      </c>
      <c r="E29" s="141">
        <v>21</v>
      </c>
      <c r="F29" s="141">
        <v>283</v>
      </c>
      <c r="G29" s="141">
        <v>0</v>
      </c>
      <c r="H29" s="141">
        <v>2</v>
      </c>
      <c r="I29" s="141">
        <v>5</v>
      </c>
      <c r="J29" s="141">
        <v>78</v>
      </c>
      <c r="K29" s="141">
        <v>10</v>
      </c>
      <c r="L29" s="141">
        <v>50</v>
      </c>
      <c r="M29" s="141">
        <v>207</v>
      </c>
      <c r="N29" s="141">
        <v>1</v>
      </c>
      <c r="O29" s="141">
        <v>6</v>
      </c>
      <c r="P29" s="141">
        <v>7</v>
      </c>
      <c r="Q29" s="141">
        <v>11</v>
      </c>
      <c r="R29" s="141">
        <v>12</v>
      </c>
      <c r="S29" s="141">
        <v>133</v>
      </c>
      <c r="T29" s="141">
        <v>76</v>
      </c>
      <c r="U29" s="141">
        <v>195</v>
      </c>
      <c r="V29" s="141">
        <v>119</v>
      </c>
      <c r="W29" s="141">
        <v>11</v>
      </c>
      <c r="X29" s="141">
        <v>0</v>
      </c>
      <c r="Y29" s="141">
        <v>0</v>
      </c>
      <c r="Z29" s="160">
        <f>SUM(B29:Y29)</f>
        <v>1236</v>
      </c>
    </row>
    <row r="30" spans="1:29" ht="14.45" customHeight="1" thickTop="1" thickBot="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7"/>
      <c r="AB30" s="127"/>
      <c r="AC30" s="127"/>
    </row>
    <row r="31" spans="1:29" ht="14.45" customHeight="1" thickTop="1" thickBot="1">
      <c r="A31" s="162" t="s">
        <v>1</v>
      </c>
      <c r="B31" s="218" t="s">
        <v>235</v>
      </c>
      <c r="C31" s="219"/>
      <c r="D31" s="219"/>
      <c r="E31" s="220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7"/>
      <c r="AB31" s="127"/>
      <c r="AC31" s="127"/>
    </row>
    <row r="32" spans="1:29" ht="14.45" customHeight="1" thickTop="1">
      <c r="A32" s="131" t="s">
        <v>228</v>
      </c>
      <c r="B32" s="221">
        <f>N5+M12+K19+Z26</f>
        <v>2814</v>
      </c>
      <c r="C32" s="222"/>
      <c r="D32" s="222"/>
      <c r="E32" s="2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7"/>
      <c r="AB32" s="127"/>
      <c r="AC32" s="127"/>
    </row>
    <row r="33" spans="1:29" ht="14.45" customHeight="1">
      <c r="A33" s="158" t="s">
        <v>12</v>
      </c>
      <c r="B33" s="221">
        <f>N6+M13+K20+Z27</f>
        <v>8467</v>
      </c>
      <c r="C33" s="222"/>
      <c r="D33" s="222"/>
      <c r="E33" s="2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7"/>
      <c r="AB33" s="127"/>
      <c r="AC33" s="127"/>
    </row>
    <row r="34" spans="1:29" ht="14.45" customHeight="1">
      <c r="A34" s="158" t="s">
        <v>13</v>
      </c>
      <c r="B34" s="221">
        <f>N7+M14+K21+Z28</f>
        <v>8662</v>
      </c>
      <c r="C34" s="222"/>
      <c r="D34" s="222"/>
      <c r="E34" s="2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7"/>
      <c r="AB34" s="127"/>
      <c r="AC34" s="127"/>
    </row>
    <row r="35" spans="1:29" ht="14.45" customHeight="1" thickBot="1">
      <c r="A35" s="159" t="s">
        <v>14</v>
      </c>
      <c r="B35" s="224">
        <f>N8+M15+K22+Z29</f>
        <v>2619</v>
      </c>
      <c r="C35" s="225"/>
      <c r="D35" s="225"/>
      <c r="E35" s="226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7"/>
      <c r="AB35" s="127"/>
      <c r="AC35" s="127"/>
    </row>
    <row r="36" spans="1:29" ht="14.45" customHeight="1" thickTop="1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</row>
  </sheetData>
  <mergeCells count="18">
    <mergeCell ref="B31:E31"/>
    <mergeCell ref="B32:E32"/>
    <mergeCell ref="B33:E33"/>
    <mergeCell ref="B34:E34"/>
    <mergeCell ref="B35:E35"/>
    <mergeCell ref="Z24:Z25"/>
    <mergeCell ref="A1:X1"/>
    <mergeCell ref="A3:A4"/>
    <mergeCell ref="B3:M3"/>
    <mergeCell ref="N3:N4"/>
    <mergeCell ref="A10:A11"/>
    <mergeCell ref="B10:L10"/>
    <mergeCell ref="M10:M11"/>
    <mergeCell ref="A17:A18"/>
    <mergeCell ref="B17:J17"/>
    <mergeCell ref="K17:K18"/>
    <mergeCell ref="A24:A25"/>
    <mergeCell ref="B24:Y24"/>
  </mergeCells>
  <printOptions horizontalCentered="1"/>
  <pageMargins left="0.78740157480314965" right="0.78740157480314965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7</vt:i4>
      </vt:variant>
      <vt:variant>
        <vt:lpstr>Pomenované rozsahy</vt:lpstr>
      </vt:variant>
      <vt:variant>
        <vt:i4>7</vt:i4>
      </vt:variant>
    </vt:vector>
  </HeadingPairs>
  <TitlesOfParts>
    <vt:vector size="14" baseType="lpstr">
      <vt:lpstr>Komentár</vt:lpstr>
      <vt:lpstr>Vysvetlivky</vt:lpstr>
      <vt:lpstr>01PR-VECI OS (1)</vt:lpstr>
      <vt:lpstr>02PR-VECI OS (2)</vt:lpstr>
      <vt:lpstr>03PR-VECI KS (1)</vt:lpstr>
      <vt:lpstr>04PR-VECI KS (2)+EX (2)</vt:lpstr>
      <vt:lpstr>05NSSR Spolu</vt:lpstr>
      <vt:lpstr>'01PR-VECI OS (1)'!Oblasť_tlače</vt:lpstr>
      <vt:lpstr>'02PR-VECI OS (2)'!Oblasť_tlače</vt:lpstr>
      <vt:lpstr>'03PR-VECI KS (1)'!Oblasť_tlače</vt:lpstr>
      <vt:lpstr>'04PR-VECI KS (2)+EX (2)'!Oblasť_tlače</vt:lpstr>
      <vt:lpstr>'05NSSR Spolu'!Oblasť_tlače</vt:lpstr>
      <vt:lpstr>Komentár!Oblasť_tlače</vt:lpstr>
      <vt:lpstr>Vysvetlivky!Oblasť_tlače</vt:lpstr>
    </vt:vector>
  </TitlesOfParts>
  <Company>MSSR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cp:lastPrinted>2012-05-17T06:20:09Z</cp:lastPrinted>
  <dcterms:created xsi:type="dcterms:W3CDTF">2007-02-09T13:19:08Z</dcterms:created>
  <dcterms:modified xsi:type="dcterms:W3CDTF">2012-05-17T06:20:50Z</dcterms:modified>
</cp:coreProperties>
</file>