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105" yWindow="-150" windowWidth="15975" windowHeight="5880" tabRatio="709" activeTab="1"/>
  </bookViews>
  <sheets>
    <sheet name="Koment." sheetId="26" r:id="rId1"/>
    <sheet name="Vysvetlivky" sheetId="23" r:id="rId2"/>
    <sheet name="1.PR-agenda OR(BA-TN)" sheetId="1" r:id="rId3"/>
    <sheet name="2.PR-agenda OR(NR-BB)" sheetId="2" r:id="rId4"/>
    <sheet name="3.PR-agenda OR(PO-KE)" sheetId="3" r:id="rId5"/>
    <sheet name="4.SR" sheetId="15" r:id="rId6"/>
    <sheet name="5.Re" sheetId="14" r:id="rId7"/>
    <sheet name="6.Nre" sheetId="16" r:id="rId8"/>
    <sheet name="7.Nsre" sheetId="18" r:id="rId9"/>
    <sheet name="8.Exre" sheetId="19" r:id="rId10"/>
    <sheet name="9.Vym" sheetId="20" r:id="rId11"/>
    <sheet name="10.Zpz" sheetId="21" r:id="rId12"/>
    <sheet name="11.Pok" sheetId="22" r:id="rId13"/>
  </sheets>
  <definedNames>
    <definedName name="_xlnm.Print_Area" localSheetId="2">'1.PR-agenda OR(BA-TN)'!$A$1:$M$24</definedName>
    <definedName name="_xlnm.Print_Area" localSheetId="11">'10.Zpz'!$A$1:$K$13</definedName>
    <definedName name="_xlnm.Print_Area" localSheetId="12">'11.Pok'!$A$1:$K$13</definedName>
    <definedName name="_xlnm.Print_Area" localSheetId="3">'2.PR-agenda OR(NR-BB)'!$A$1:$M$24</definedName>
    <definedName name="_xlnm.Print_Area" localSheetId="4">'3.PR-agenda OR(PO-KE)'!$A$1:$M$19</definedName>
    <definedName name="_xlnm.Print_Area" localSheetId="5">'4.SR'!$A$1:$J$11</definedName>
    <definedName name="_xlnm.Print_Area" localSheetId="6">'5.Re'!$A$1:$K$20</definedName>
    <definedName name="_xlnm.Print_Area" localSheetId="7">'6.Nre'!$A$1:$K$17</definedName>
    <definedName name="_xlnm.Print_Area" localSheetId="8">'7.Nsre'!$A$1:$K$17</definedName>
    <definedName name="_xlnm.Print_Area" localSheetId="9">'8.Exre'!$A$1:$K$17</definedName>
    <definedName name="_xlnm.Print_Area" localSheetId="10">'9.Vym'!$A$1:$K$12</definedName>
    <definedName name="_xlnm.Print_Area" localSheetId="0">Koment.!$A$1:$A$80</definedName>
    <definedName name="_xlnm.Print_Area" localSheetId="1">Vysvetlivky!$A$1:$C$31</definedName>
  </definedNames>
  <calcPr calcId="125725"/>
</workbook>
</file>

<file path=xl/calcChain.xml><?xml version="1.0" encoding="utf-8"?>
<calcChain xmlns="http://schemas.openxmlformats.org/spreadsheetml/2006/main">
  <c r="E18" i="3"/>
  <c r="E23" i="1" s="1"/>
  <c r="F18" i="3"/>
  <c r="F23" i="1" s="1"/>
  <c r="G18" i="3"/>
  <c r="G23" i="1" s="1"/>
  <c r="H18" i="3"/>
  <c r="H23" i="1" s="1"/>
  <c r="I18" i="3"/>
  <c r="I23" i="1" s="1"/>
  <c r="J18" i="3"/>
  <c r="J23" i="1" s="1"/>
  <c r="K18" i="3"/>
  <c r="K23" i="2" s="1"/>
  <c r="H23"/>
  <c r="L23"/>
  <c r="M23"/>
  <c r="D18" i="3"/>
  <c r="D23" i="1"/>
  <c r="C18" i="3"/>
  <c r="C23" i="1"/>
  <c r="L21"/>
  <c r="M21"/>
  <c r="L22"/>
  <c r="M22"/>
  <c r="L21" i="2"/>
  <c r="M21"/>
  <c r="L22"/>
  <c r="M22"/>
  <c r="C17" i="3"/>
  <c r="C22" i="2"/>
  <c r="D17" i="3"/>
  <c r="D22" i="1"/>
  <c r="E17" i="3"/>
  <c r="E22" i="2"/>
  <c r="F17" i="3"/>
  <c r="F22" i="1"/>
  <c r="G17" i="3"/>
  <c r="G22" i="2"/>
  <c r="H17" i="3"/>
  <c r="H22" i="1"/>
  <c r="I17" i="3"/>
  <c r="I22" i="2"/>
  <c r="J17" i="3"/>
  <c r="J22" i="1"/>
  <c r="K17" i="3"/>
  <c r="K22" i="2"/>
  <c r="K7" i="22"/>
  <c r="K8"/>
  <c r="K9"/>
  <c r="K10"/>
  <c r="K11"/>
  <c r="K12"/>
  <c r="K13"/>
  <c r="K7" i="21"/>
  <c r="K8"/>
  <c r="K9"/>
  <c r="K10"/>
  <c r="K11"/>
  <c r="K12"/>
  <c r="K13"/>
  <c r="K7" i="20"/>
  <c r="K8"/>
  <c r="K9"/>
  <c r="K10"/>
  <c r="K11"/>
  <c r="K12"/>
  <c r="K7" i="19"/>
  <c r="K8"/>
  <c r="K9"/>
  <c r="K10"/>
  <c r="K11"/>
  <c r="K12"/>
  <c r="K13"/>
  <c r="K14"/>
  <c r="K15"/>
  <c r="K16"/>
  <c r="K17"/>
  <c r="K7" i="18"/>
  <c r="K8"/>
  <c r="K9"/>
  <c r="K10"/>
  <c r="K11"/>
  <c r="K12"/>
  <c r="K13"/>
  <c r="K14"/>
  <c r="K15"/>
  <c r="K16"/>
  <c r="K17"/>
  <c r="K7" i="16"/>
  <c r="K8"/>
  <c r="K9"/>
  <c r="K10"/>
  <c r="K11"/>
  <c r="K12"/>
  <c r="K13"/>
  <c r="K14"/>
  <c r="K15"/>
  <c r="K16"/>
  <c r="K17"/>
  <c r="J8" i="15"/>
  <c r="J9"/>
  <c r="J10"/>
  <c r="J11"/>
  <c r="K19" i="14"/>
  <c r="K7"/>
  <c r="K8"/>
  <c r="K9"/>
  <c r="K10"/>
  <c r="K11"/>
  <c r="K12"/>
  <c r="K13"/>
  <c r="K14"/>
  <c r="K15"/>
  <c r="K16"/>
  <c r="K17"/>
  <c r="C15" i="3"/>
  <c r="C20" i="2" s="1"/>
  <c r="C16" i="3"/>
  <c r="C21" i="1" s="1"/>
  <c r="D16" i="3"/>
  <c r="D21" i="2" s="1"/>
  <c r="E16" i="3"/>
  <c r="E21" i="1" s="1"/>
  <c r="F16" i="3"/>
  <c r="F21" i="2" s="1"/>
  <c r="G16" i="3"/>
  <c r="G21" i="1" s="1"/>
  <c r="H16" i="3"/>
  <c r="H21" i="2" s="1"/>
  <c r="I16" i="3"/>
  <c r="I21" i="1" s="1"/>
  <c r="J16" i="3"/>
  <c r="J21" i="2" s="1"/>
  <c r="K16" i="3"/>
  <c r="K21" i="1" s="1"/>
  <c r="L15" i="3"/>
  <c r="L20" i="1" s="1"/>
  <c r="M15" i="3"/>
  <c r="M20" i="2" s="1"/>
  <c r="D15" i="3"/>
  <c r="D20" i="1" s="1"/>
  <c r="E15" i="3"/>
  <c r="E20" i="2" s="1"/>
  <c r="F15" i="3"/>
  <c r="F20" i="1" s="1"/>
  <c r="G15" i="3"/>
  <c r="G20" i="2" s="1"/>
  <c r="H15" i="3"/>
  <c r="H20" i="1" s="1"/>
  <c r="I15" i="3"/>
  <c r="I20" i="2" s="1"/>
  <c r="J15" i="3"/>
  <c r="J20" i="1" s="1"/>
  <c r="K15" i="3"/>
  <c r="K20" i="2" s="1"/>
  <c r="D22"/>
  <c r="F22"/>
  <c r="K20" i="1"/>
  <c r="I22"/>
  <c r="C20"/>
  <c r="G20"/>
  <c r="E21" i="2"/>
  <c r="H20"/>
  <c r="M20" i="1"/>
  <c r="J20" i="2"/>
  <c r="K23" i="1"/>
  <c r="E22"/>
  <c r="I21" i="2"/>
  <c r="D23"/>
  <c r="G23"/>
  <c r="C23"/>
  <c r="C22" i="1"/>
  <c r="G22"/>
  <c r="K22"/>
  <c r="J22" i="2"/>
  <c r="H22"/>
  <c r="F23" l="1"/>
  <c r="L20"/>
  <c r="D21" i="1"/>
  <c r="J23" i="2"/>
  <c r="C21"/>
  <c r="D20"/>
  <c r="F21" i="1"/>
  <c r="H21"/>
  <c r="G21" i="2"/>
  <c r="I23"/>
  <c r="J21" i="1"/>
  <c r="E23" i="2"/>
  <c r="E20" i="1"/>
  <c r="F20" i="2"/>
  <c r="K21"/>
  <c r="I20" i="1"/>
</calcChain>
</file>

<file path=xl/sharedStrings.xml><?xml version="1.0" encoding="utf-8"?>
<sst xmlns="http://schemas.openxmlformats.org/spreadsheetml/2006/main" count="401" uniqueCount="136">
  <si>
    <t>Kraj</t>
  </si>
  <si>
    <t>Rok</t>
  </si>
  <si>
    <t>Podania     a zápisy</t>
  </si>
  <si>
    <t>Výpisy, úradné odpisy a potvrdenia</t>
  </si>
  <si>
    <t xml:space="preserve">Počet subjektov zapísaných v jednotlivých oddieloch registrovej knihy k 31.12. </t>
  </si>
  <si>
    <t>Pš</t>
  </si>
  <si>
    <t>Sa</t>
  </si>
  <si>
    <t>S.r.o.</t>
  </si>
  <si>
    <t>Sr</t>
  </si>
  <si>
    <t>Firm.</t>
  </si>
  <si>
    <t>Dr</t>
  </si>
  <si>
    <t>Po</t>
  </si>
  <si>
    <t>Pn</t>
  </si>
  <si>
    <t>Nv</t>
  </si>
  <si>
    <t>BA</t>
  </si>
  <si>
    <t>X</t>
  </si>
  <si>
    <t>TT</t>
  </si>
  <si>
    <t>TN</t>
  </si>
  <si>
    <t>SR</t>
  </si>
  <si>
    <t>NR</t>
  </si>
  <si>
    <t>ZA</t>
  </si>
  <si>
    <t>BB</t>
  </si>
  <si>
    <t>PO</t>
  </si>
  <si>
    <t>KE</t>
  </si>
  <si>
    <t>S p o l u</t>
  </si>
  <si>
    <t>Vybavené</t>
  </si>
  <si>
    <t xml:space="preserve"> </t>
  </si>
  <si>
    <t>Registrový súd</t>
  </si>
  <si>
    <t>OS                 Blava I</t>
  </si>
  <si>
    <t>OS                          Trnava</t>
  </si>
  <si>
    <t>OS                 Trenčín</t>
  </si>
  <si>
    <t>OS                 Nitra</t>
  </si>
  <si>
    <t>OS                  Žilina</t>
  </si>
  <si>
    <t>OS                         Prešov</t>
  </si>
  <si>
    <t>OS                        Košice I</t>
  </si>
  <si>
    <t>z toho</t>
  </si>
  <si>
    <t>prvozápisy</t>
  </si>
  <si>
    <t>zmeny</t>
  </si>
  <si>
    <t>výmazy</t>
  </si>
  <si>
    <t>skončené inak</t>
  </si>
  <si>
    <t>OS B.Bystrica</t>
  </si>
  <si>
    <t>* Nápady</t>
  </si>
  <si>
    <t>(registre Re, Nre, Nsre, Exre, Vym, Zpz, Pok,  spolu)</t>
  </si>
  <si>
    <t>Slovenská republika</t>
  </si>
  <si>
    <t>Register</t>
  </si>
  <si>
    <t>Re</t>
  </si>
  <si>
    <t>Nre</t>
  </si>
  <si>
    <t>Nsre</t>
  </si>
  <si>
    <t>Exre</t>
  </si>
  <si>
    <t>Vym</t>
  </si>
  <si>
    <t>Zpz</t>
  </si>
  <si>
    <t>Pok</t>
  </si>
  <si>
    <t>Nápady</t>
  </si>
  <si>
    <t>OS                        B.Bystrica</t>
  </si>
  <si>
    <t xml:space="preserve">Registrová kniha  - Konania o pokute                                        </t>
  </si>
  <si>
    <t>z toho         vybavením</t>
  </si>
  <si>
    <t>udelením                           pokuty/sankcie</t>
  </si>
  <si>
    <t>neudelením                                                pokuty/sankcie</t>
  </si>
  <si>
    <t xml:space="preserve">                    </t>
  </si>
  <si>
    <t>Vysvetlivky:</t>
  </si>
  <si>
    <t>-</t>
  </si>
  <si>
    <t>Štátny podnik (zakladateľ ministerstvo)</t>
  </si>
  <si>
    <t>Spoločný podnik</t>
  </si>
  <si>
    <t>Akciová spoločnosť</t>
  </si>
  <si>
    <t xml:space="preserve">Hospodársky podnik spoločenskej organizácie </t>
  </si>
  <si>
    <t>S.r.o</t>
  </si>
  <si>
    <t>Spoločnosť s ručením obmedzeným</t>
  </si>
  <si>
    <t>Záujmové združenie</t>
  </si>
  <si>
    <t>Verejná obchodná spoločnosť</t>
  </si>
  <si>
    <t>Združený podnik</t>
  </si>
  <si>
    <t>Komanditná spoločnosť</t>
  </si>
  <si>
    <t>Národný podnik</t>
  </si>
  <si>
    <t>Firm</t>
  </si>
  <si>
    <t>Podnikateľ</t>
  </si>
  <si>
    <t>Národný výbor (Obecný podnik)</t>
  </si>
  <si>
    <t>JRD (od roku 1994 družstvá spolu)</t>
  </si>
  <si>
    <t>Prevádzkáreň pri NV</t>
  </si>
  <si>
    <t xml:space="preserve">zapisujú sa návrhy na zápis údajov do obchodného registra, návrhy na zápis zmeny zapísaných údajov do obchodného registra, </t>
  </si>
  <si>
    <t>návrhy na výmaz zapísaných údajov z obchodného registra</t>
  </si>
  <si>
    <t>zapisujú sa námietky proti odmietnutiu vykonania zápisu</t>
  </si>
  <si>
    <t>zapisujú sa tie námietky proti odmietnutiu vykonania zápisu z registra „Nre“, ktorým nebolo vyhovené</t>
  </si>
  <si>
    <t xml:space="preserve">zapisujú sa návrhy a podnety na začatie konania o zosúladení stavu zápisov v obchodnom registri so skutočným stavom </t>
  </si>
  <si>
    <t>zapisujú sa právoplatné rozhodnutia súdov, na základe ktorých súd vykonáva výmaz spoločnosti z obchodného registra</t>
  </si>
  <si>
    <t>register pre veci, ktoré napadli od 1.1.2004 do 31.1.2004</t>
  </si>
  <si>
    <t xml:space="preserve">zapisujú sa podnety, ktoré odôvodňujú postup v zmysle § 11 zákona č. 530/2003 Z. z. o obchodnom registri v platnom znení  </t>
  </si>
  <si>
    <t>(ukladanie pokút)</t>
  </si>
  <si>
    <t xml:space="preserve">* z toho </t>
  </si>
  <si>
    <t>počet elektronických podaní</t>
  </si>
  <si>
    <r>
      <t xml:space="preserve">Register: </t>
    </r>
    <r>
      <rPr>
        <b/>
        <sz val="10"/>
        <rFont val="Arial"/>
        <family val="2"/>
        <charset val="238"/>
      </rPr>
      <t xml:space="preserve"> Re   </t>
    </r>
  </si>
  <si>
    <r>
      <t xml:space="preserve">Register: </t>
    </r>
    <r>
      <rPr>
        <b/>
        <sz val="10"/>
        <rFont val="Arial"/>
        <family val="2"/>
        <charset val="238"/>
      </rPr>
      <t xml:space="preserve"> Nre   </t>
    </r>
  </si>
  <si>
    <r>
      <t xml:space="preserve">Register: </t>
    </r>
    <r>
      <rPr>
        <b/>
        <sz val="10"/>
        <rFont val="Arial"/>
        <family val="2"/>
        <charset val="238"/>
      </rPr>
      <t xml:space="preserve"> Nsre   </t>
    </r>
  </si>
  <si>
    <r>
      <t xml:space="preserve">Register: </t>
    </r>
    <r>
      <rPr>
        <b/>
        <sz val="10"/>
        <rFont val="Arial"/>
        <family val="2"/>
        <charset val="238"/>
      </rPr>
      <t xml:space="preserve"> Exre   </t>
    </r>
  </si>
  <si>
    <r>
      <t xml:space="preserve">Register: </t>
    </r>
    <r>
      <rPr>
        <b/>
        <sz val="10"/>
        <rFont val="Arial"/>
        <family val="2"/>
        <charset val="238"/>
      </rPr>
      <t xml:space="preserve"> Vym   </t>
    </r>
  </si>
  <si>
    <r>
      <t xml:space="preserve">Register: </t>
    </r>
    <r>
      <rPr>
        <b/>
        <sz val="10"/>
        <rFont val="Arial"/>
        <family val="2"/>
        <charset val="238"/>
      </rPr>
      <t xml:space="preserve"> Zpz   </t>
    </r>
  </si>
  <si>
    <t>PREHĽAD O AGENDE OBCHODNÉHO REGISTRA (2007 - 2011)</t>
  </si>
  <si>
    <t>PREHĽAD O AGENDE OBCHODNÉHO REGISTRA V ROKU 2011</t>
  </si>
  <si>
    <t>Nevybavené k 31.12.2011</t>
  </si>
  <si>
    <t>Nevybavené k 1.1.2011</t>
  </si>
  <si>
    <t>Štatistické údaje zobrazené v tabuľke vyjadrujú vývoj agendy obchodného registra na registrových súdoch Slovenskej republiky k 31.12.2011. Údaje sú spracované podľa jednotlivých krajov a zachytávajú predovšetkým stav počtu doručených návrhov na registrové súdy a počet zapísaných subjektov – teda stav jednotlivých oddielov registrovej knihy. Na jednotlivých registrových súdoch bol stav agendy nasledujúci:</t>
  </si>
  <si>
    <r>
      <t xml:space="preserve">Na </t>
    </r>
    <r>
      <rPr>
        <b/>
        <sz val="10"/>
        <color theme="1"/>
        <rFont val="Arial"/>
        <family val="2"/>
        <charset val="238"/>
      </rPr>
      <t>Okresný súd Bratislava I</t>
    </r>
    <r>
      <rPr>
        <sz val="10"/>
        <color theme="1"/>
        <rFont val="Arial"/>
        <family val="2"/>
        <charset val="238"/>
      </rPr>
      <t> bolo doručených celkovo 37 030 podaní. V registrovej knihe bolo k 31.12.2011 zapísaných celkovo 73 162 subjektov. Ku koncu roka neboli zaevidované na tomto súde v tzv. podnikovom registri žiadne neprispôsobené spoločnosti.</t>
    </r>
  </si>
  <si>
    <r>
      <t xml:space="preserve">Na </t>
    </r>
    <r>
      <rPr>
        <b/>
        <sz val="10"/>
        <color theme="1"/>
        <rFont val="Arial"/>
        <family val="2"/>
        <charset val="238"/>
      </rPr>
      <t xml:space="preserve">Okresný súd Trnava </t>
    </r>
    <r>
      <rPr>
        <sz val="10"/>
        <color theme="1"/>
        <rFont val="Arial"/>
        <family val="2"/>
        <charset val="238"/>
      </rPr>
      <t>bolo doručených celkovo 7 340 podaní. V registrovej knihe bolo k 31.12.2011 zapísaných celkovo 19 486 subjektov. Ku koncu roka neboli zaevidované na tomto súde v tzv. podnikovom registri žiadne neprispôsobené spoločnosti.</t>
    </r>
  </si>
  <si>
    <r>
      <t xml:space="preserve">Na </t>
    </r>
    <r>
      <rPr>
        <b/>
        <sz val="10"/>
        <color theme="1"/>
        <rFont val="Arial"/>
        <family val="2"/>
        <charset val="238"/>
      </rPr>
      <t>Okresný súd Trenčín</t>
    </r>
    <r>
      <rPr>
        <sz val="10"/>
        <color theme="1"/>
        <rFont val="Arial"/>
        <family val="2"/>
        <charset val="238"/>
      </rPr>
      <t xml:space="preserve"> bolo doručených celkovo 6 984 podaní. V registrovej knihe bolo k 31.12.2011 zapísaných celkovo 16 184 subjektov. Ku koncu roka neboli zaevidované na tomto súde v tzv. podnikovom registri žiadne neprispôsobené spoločnosti.</t>
    </r>
  </si>
  <si>
    <r>
      <t xml:space="preserve">Na </t>
    </r>
    <r>
      <rPr>
        <b/>
        <sz val="10"/>
        <color theme="1"/>
        <rFont val="Arial"/>
        <family val="2"/>
        <charset val="238"/>
      </rPr>
      <t>Okresný súd Nitra</t>
    </r>
    <r>
      <rPr>
        <sz val="10"/>
        <color theme="1"/>
        <rFont val="Arial"/>
        <family val="2"/>
        <charset val="238"/>
      </rPr>
      <t xml:space="preserve"> bolo doručených celkovo 8 648 podaní. V registrovej knihe bolo k 31.12.2011 zapísaných celkovo 19 706 subjektov. Neprispôsobených spoločností vedených v tzv. podnikovom registri bolo ku koncu roka na tomto súde 155.</t>
    </r>
  </si>
  <si>
    <r>
      <t xml:space="preserve">Na </t>
    </r>
    <r>
      <rPr>
        <b/>
        <sz val="10"/>
        <color theme="1"/>
        <rFont val="Arial"/>
        <family val="2"/>
        <charset val="238"/>
      </rPr>
      <t>Okresný súd Žilina</t>
    </r>
    <r>
      <rPr>
        <sz val="10"/>
        <color theme="1"/>
        <rFont val="Arial"/>
        <family val="2"/>
        <charset val="238"/>
      </rPr>
      <t xml:space="preserve"> bolo doručených celkovo 8 659 podaní. V registrovej knihe bolo k 31.12.2011 zapísaných celkovo 18 947 subjektov. Neprispôsobených spoločností vedených v tzv. podnikovom registri bolo ku koncu roka na tomto súde 7.</t>
    </r>
  </si>
  <si>
    <r>
      <t xml:space="preserve">Na </t>
    </r>
    <r>
      <rPr>
        <b/>
        <sz val="10"/>
        <color theme="1"/>
        <rFont val="Arial"/>
        <family val="2"/>
        <charset val="238"/>
      </rPr>
      <t xml:space="preserve">Okresný súd Banská Bystrica </t>
    </r>
    <r>
      <rPr>
        <sz val="10"/>
        <color theme="1"/>
        <rFont val="Arial"/>
        <family val="2"/>
        <charset val="238"/>
      </rPr>
      <t>bolo doručených celkovo 7 885 podaní. V registrovej knihe bolo k 31.12.2011 zapísaných celkovo 18 760 subjektov. Ku koncu roka neboli zaevidované na tomto súde v tzv. podnikovom registri žiadne neprispôsobené spoločnosti.</t>
    </r>
  </si>
  <si>
    <r>
      <t xml:space="preserve">Na </t>
    </r>
    <r>
      <rPr>
        <b/>
        <sz val="10"/>
        <color theme="1"/>
        <rFont val="Arial"/>
        <family val="2"/>
        <charset val="238"/>
      </rPr>
      <t>Okresný súd Prešov</t>
    </r>
    <r>
      <rPr>
        <sz val="10"/>
        <color theme="1"/>
        <rFont val="Arial"/>
        <family val="2"/>
        <charset val="238"/>
      </rPr>
      <t xml:space="preserve"> bolo doručených celkovo 6 952 podaní. V registrovej knihe bolo k 31.12.2011 zapísaných celkovo 17 287 subjektov. Na tomto súde nie sú v tzv. podnikovom registri evidované žiadne neprispôsobené spoločnosti.</t>
    </r>
  </si>
  <si>
    <r>
      <t xml:space="preserve">Na </t>
    </r>
    <r>
      <rPr>
        <b/>
        <sz val="10"/>
        <color theme="1"/>
        <rFont val="Arial"/>
        <family val="2"/>
        <charset val="238"/>
      </rPr>
      <t>Okresný súd Košice I</t>
    </r>
    <r>
      <rPr>
        <sz val="10"/>
        <color theme="1"/>
        <rFont val="Arial"/>
        <family val="2"/>
        <charset val="238"/>
      </rPr>
      <t xml:space="preserve"> bolo doručených celkovo 9 193 podaní. V registrovej knihe bolo k 31.12.2011 zapísaných celkovo 20 164 subjektov. Na tomto súde nie sú v tzv. podnikovom registri evidované žiadne neprispôsobené spoločnosti.</t>
    </r>
  </si>
  <si>
    <r>
      <t xml:space="preserve">Z uvedených štatistických údajov vyplýva, že </t>
    </r>
    <r>
      <rPr>
        <b/>
        <sz val="10"/>
        <color theme="1"/>
        <rFont val="Arial"/>
        <family val="2"/>
        <charset val="238"/>
      </rPr>
      <t>spolu</t>
    </r>
    <r>
      <rPr>
        <sz val="10"/>
        <color theme="1"/>
        <rFont val="Arial"/>
        <family val="2"/>
        <charset val="238"/>
      </rPr>
      <t xml:space="preserve"> bolo registrovým súdom v roku 2011 doručených </t>
    </r>
    <r>
      <rPr>
        <b/>
        <sz val="10"/>
        <color theme="1"/>
        <rFont val="Arial"/>
        <family val="2"/>
        <charset val="238"/>
      </rPr>
      <t xml:space="preserve">92 691 podaní, </t>
    </r>
    <r>
      <rPr>
        <sz val="10"/>
        <color theme="1"/>
        <rFont val="Arial"/>
        <family val="2"/>
        <charset val="238"/>
      </rPr>
      <t xml:space="preserve">čo predstavuje oproti predchádzajúcemu roku </t>
    </r>
    <r>
      <rPr>
        <b/>
        <sz val="10"/>
        <color theme="1"/>
        <rFont val="Arial"/>
        <family val="2"/>
        <charset val="238"/>
      </rPr>
      <t>nárast</t>
    </r>
    <r>
      <rPr>
        <sz val="10"/>
        <color theme="1"/>
        <rFont val="Arial"/>
        <family val="2"/>
        <charset val="238"/>
      </rPr>
      <t xml:space="preserve"> o </t>
    </r>
    <r>
      <rPr>
        <b/>
        <sz val="10"/>
        <color theme="1"/>
        <rFont val="Arial"/>
        <family val="2"/>
        <charset val="238"/>
      </rPr>
      <t xml:space="preserve">1 124 </t>
    </r>
    <r>
      <rPr>
        <sz val="10"/>
        <color theme="1"/>
        <rFont val="Arial"/>
        <family val="2"/>
        <charset val="238"/>
      </rPr>
      <t>podaní. Z porovnania údajov z jednotlivých registrových súdov vyplýva, že najviac podaní bolo v uplynulom roku doručených na Okresný súd Bratislava I, na ktorom bolo tiež najviac zapísaných subjektov, ako i najväčší počet vydaných výpisov, úradných odpisov a potvrdení. Za týmto súdom v počte zapísaných subjektov nasledujú registrové súdy, a to Okresný súd Košice I a Okresný súd Nitra. V počte vydaných výpisov, úradných odpisov a potvrdení nasledujú registrové súdy, a to Okresný súd Žilina a Okresný súd Banská Bystrica.</t>
    </r>
  </si>
  <si>
    <t>Register: Re</t>
  </si>
  <si>
    <t>Štatistické údaje zobrazené v tabuľke vyjadrujú vývoj agendy obchodného registra na registrových súdoch Slovenskej republiky k 31.12.2011 v registri, do ktorého sa zapisujú návrhy na zápis, zmenu a výmaz údajov v Obchodnom registri. Na jednotlivých súdoch bol stav agendy nasledujúci:</t>
  </si>
  <si>
    <t xml:space="preserve">● Najväčší nápad zaznamenal Okresný súd Bratislava I, kde bolo doručených celkovo 28 786 podaní, za ním nasleduje Okresný súd Košice I, kde bolo zaznamenaných 6 679 podaní a Okresný súd Nitra, kde bolo v tomto registri zaznamenaných 6 528 podaní. </t>
  </si>
  <si>
    <t>● Rovnaké poradie je zachované aj v počte vybavených vecí. Najviac eviduje Okresný súd Bratislava I, a to 29 079, nasleduje Okresný súd Košice I s počtom 6 677 vybavených podaní v tomto registri a Okresný súd Nitra  s počtom 6 593.</t>
  </si>
  <si>
    <t>● Najviac nevybavených vecí v tomto registri eviduje Okresný súd Bratislava I.</t>
  </si>
  <si>
    <t>Register: Nre</t>
  </si>
  <si>
    <t>Štatistické údaje zobrazené v tabuľke vyjadrujú vývoj agendy obchodného registra na registrových súdoch Slovenskej republiky k 31.12.2011 v registri, do ktorého sa zapisujú námietky proti odmietnutiu vykonania zápisu, zmeny a výmazu údajov v Obchodnom registri. Na jednotlivých registrových súdoch bol stav agendy nasledujúci:</t>
  </si>
  <si>
    <t>● Najväčší nápad zaznamenal Okresný súd Bratislava I, celkovo 5 213 podaných námietok, za ním nasleduje Okresný súd Žilina, kde bolo zaznamenaných 1 698 podaných námietok a Okresný súd Košice I, kde bolo v tomto registri zaznamenaných 1 462 podaných námietok.</t>
  </si>
  <si>
    <t>● Rovnaké poradie je zachované aj v počte vybavených vecí. Najviac eviduje Okresný súd Bratislava I, a to 5 266, nasleduje Okresný súd Žilina s počtom 1 709 vybavených podaní v tomto registri a Okresný súd Košice I s počtom 1 469 vybavených námietok.</t>
  </si>
  <si>
    <t>Register: Nsre</t>
  </si>
  <si>
    <t>Štatistické údaje zobrazené v tabuľke vyjadrujú vývoj agendy obchodného registra na registrových súdoch Slovenskej republiky k 31.12.2011 v registri, do ktorého sa zapisujú tie námietky proti odmietnutiu vykonania zápisu z registra „Nre“, ktorým nebolo vyhovené. Na jednotlivých registrových súdoch bol stav agendy nasledujúci:</t>
  </si>
  <si>
    <t>● Najväčší nápad zaznamenal Okresný súd Bratislava I, celkovo 568 námietok, ktorým nebolo vyhovené v registri „Nre“ vyšším súdnym úradníkom, za ním nasleduje Okresný súd Prešov, kde bolo zaznamenaných 274 námietok, ktorým nebolo vyhovené v registri „Nre“ vyšším súdnym úradníkom a Okresný súd Žilina, kde bolo 240 podaných námietok, ktorým nebolo vyhovené v registri „Nre“ vyšším súdnym úradníkom.</t>
  </si>
  <si>
    <t>● Rovnaké poradie je zachované aj v počte vybavených vecí. Najviac eviduje Okresný súd Bratislava I, a to 562, nasleduje Okresný súd Prešov s počtom 268 vybavených podaní a Okresný súd Žilina s počtom 240 vybavených podaní v tomto registri.</t>
  </si>
  <si>
    <t>● Najviac nevybavených vecí v tomto registri eviduje Okresný súd Prešov.</t>
  </si>
  <si>
    <t>Register: Exre</t>
  </si>
  <si>
    <t>Štatistické údaje zobrazené v tabuľke vyjadrujú vývoj agendy obchodného registra na registrových súdoch Slovenskej republiky k 31.12.2011 v registri, do ktorého sa zapisujú návrhy a podnety na zosúladenie stavu zápisov v Obchodnom registri so skutočným stavom. Na jednotlivých súdoch bol stav agendy nasledujúci:</t>
  </si>
  <si>
    <t>● Najväčší nápad zaznamenal Okresný súd Bratislava I, celkovo 1 647 podaných návrhov, za ním nasleduje Okresný súd Košice I, kde bolo zaznamenaných 624 podaných návrhov a Okresný súd Žilina a Okresný súd Nitra, kde bolo v tomto registri zaznamenaných zhodne po 550 podaných návrhov.</t>
  </si>
  <si>
    <t>● V počte vybavených vecí najviac eviduje Okresný súd Bratislava I, a to 3 975, nasleduje Okresný súd Košice I s počtom 1 109 vybavených podaní v tomto registri a Okresný súd Prešov s počtom 1 085 vybavených návrhov.</t>
  </si>
  <si>
    <t>Register: Vym</t>
  </si>
  <si>
    <t>Štatistické údaje zobrazené v tabuľke vyjadrujú vývoj agendy obchodného registra na registrových súdoch Slovenskej republiky k 31.12.2011 v registri, do ktorého sa zapisujú právoplatné rozhodnutia súdov, na základe  ktorých sa vykonáva výmaz spoločnosti z obchodného registra. Na jednotlivých registrových súdoch bol stav agendy nasledujúci:</t>
  </si>
  <si>
    <t>● Najväčší nápad zaznamenal Okresný súd Bratislava I, celkovo 686 podaných návrhov.</t>
  </si>
  <si>
    <t>● V počte vybavených vecí najviac eviduje Okresný súd Bratislava I, a to 698, nasleduje Okresný súd Trenčín s počtom 453 vybavených podaní v tomto registri a Okresný súd Žilina s počtom 428 vybavených návrhov.</t>
  </si>
  <si>
    <t>Register: Zpz</t>
  </si>
  <si>
    <t>Štatistické údaje zobrazené v tabuľke vyjadrujú vývoj agendy obchodného registra na registrových súdoch Slovenskej republiky k 31.12.2011 v registri, ktorý sa vedie pre veci, ktoré napadli od 1.1.2004 do 31.1.2004. Na jednotlivých registrových súdoch bol stav agendy nasledujúci:</t>
  </si>
  <si>
    <t>● V počte vybavených vecí najviac eviduje Okresný súd Banská Bystrica, a to 2 a nasleduje Okresný súd Trnava s počtom 1 vybavená vec v tomto registri a ostatné registrové súdy neevidujú žiadne vybavené návrhy.</t>
  </si>
  <si>
    <t>Register: Pok</t>
  </si>
  <si>
    <t>Štatistické údaje zobrazené v tabuľke vyjadrujú vývoj agendy obchodného registra na registrových súdoch Slovenskej republiky k 31.12.2011 v registri, do ktorého sa zapisujú podnety, ktoré odôvodňujú postup v zmysle § 11 zákona č. 530/2003 Z. z. o obchodnom registri v znení neskorších predpisov (ukladanie pokút). Na jednotlivých registrových súdoch bol stav agendy nasledujúci:</t>
  </si>
  <si>
    <t>● V počte vybavených vecí najviac eviduje Okresný súd Bratislava I, celkovo 143, nasleduje Okresný súd Trenčín s počtom 13 vybavených podaní v tomto registri a Okresný súd Nitra  s počtom 9 vybavených vecí.</t>
  </si>
</sst>
</file>

<file path=xl/styles.xml><?xml version="1.0" encoding="utf-8"?>
<styleSheet xmlns="http://schemas.openxmlformats.org/spreadsheetml/2006/main">
  <fonts count="19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5" fillId="0" borderId="0"/>
    <xf numFmtId="0" fontId="1" fillId="0" borderId="0"/>
  </cellStyleXfs>
  <cellXfs count="258">
    <xf numFmtId="0" fontId="0" fillId="0" borderId="0" xfId="0"/>
    <xf numFmtId="0" fontId="5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/>
    <xf numFmtId="0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6" fillId="0" borderId="0" xfId="0" applyFont="1"/>
    <xf numFmtId="3" fontId="6" fillId="0" borderId="1" xfId="0" applyNumberFormat="1" applyFont="1" applyBorder="1" applyAlignment="1">
      <alignment horizontal="right" vertical="center" wrapText="1" indent="1"/>
    </xf>
    <xf numFmtId="0" fontId="2" fillId="0" borderId="0" xfId="0" applyFont="1"/>
    <xf numFmtId="3" fontId="0" fillId="0" borderId="0" xfId="0" applyNumberFormat="1"/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 wrapText="1" inden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 indent="1"/>
    </xf>
    <xf numFmtId="3" fontId="0" fillId="0" borderId="2" xfId="0" applyNumberForma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 vertical="center" wrapText="1" inden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right" vertical="center" wrapText="1" indent="1"/>
    </xf>
    <xf numFmtId="3" fontId="0" fillId="0" borderId="1" xfId="0" applyNumberFormat="1" applyFill="1" applyBorder="1" applyAlignment="1">
      <alignment horizontal="right" vertical="center" wrapText="1" inden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 inden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/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49" fontId="13" fillId="0" borderId="0" xfId="0" applyNumberFormat="1" applyFont="1" applyAlignment="1"/>
    <xf numFmtId="0" fontId="13" fillId="0" borderId="0" xfId="0" applyFont="1" applyAlignment="1"/>
    <xf numFmtId="49" fontId="13" fillId="0" borderId="0" xfId="0" applyNumberFormat="1" applyFont="1" applyAlignment="1">
      <alignment wrapText="1"/>
    </xf>
    <xf numFmtId="0" fontId="12" fillId="0" borderId="0" xfId="0" applyFont="1" applyAlignment="1"/>
    <xf numFmtId="0" fontId="1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 wrapText="1"/>
    </xf>
    <xf numFmtId="3" fontId="10" fillId="0" borderId="19" xfId="0" applyNumberFormat="1" applyFont="1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right" vertical="center" wrapText="1" indent="1"/>
    </xf>
    <xf numFmtId="3" fontId="6" fillId="0" borderId="13" xfId="0" applyNumberFormat="1" applyFont="1" applyBorder="1" applyAlignment="1">
      <alignment horizontal="right" vertical="center" wrapText="1" indent="1"/>
    </xf>
    <xf numFmtId="3" fontId="6" fillId="0" borderId="13" xfId="0" applyNumberFormat="1" applyFont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right" vertical="center" wrapText="1" inden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3" fontId="6" fillId="0" borderId="25" xfId="0" applyNumberFormat="1" applyFont="1" applyBorder="1" applyAlignment="1">
      <alignment horizontal="right" vertical="center" wrapText="1" indent="1"/>
    </xf>
    <xf numFmtId="3" fontId="6" fillId="0" borderId="25" xfId="0" applyNumberFormat="1" applyFont="1" applyBorder="1" applyAlignment="1">
      <alignment horizontal="center" vertical="center" wrapText="1"/>
    </xf>
    <xf numFmtId="3" fontId="6" fillId="0" borderId="26" xfId="0" applyNumberFormat="1" applyFont="1" applyBorder="1" applyAlignment="1">
      <alignment horizontal="right" vertical="center" wrapText="1" indent="1"/>
    </xf>
    <xf numFmtId="3" fontId="6" fillId="0" borderId="27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right" vertical="center" wrapText="1" indent="1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 inden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inden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 wrapText="1"/>
    </xf>
    <xf numFmtId="3" fontId="7" fillId="0" borderId="52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right" vertical="center" wrapText="1" inden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 indent="1"/>
    </xf>
    <xf numFmtId="3" fontId="4" fillId="0" borderId="1" xfId="0" applyNumberFormat="1" applyFont="1" applyBorder="1" applyAlignment="1">
      <alignment horizontal="right" vertical="center" wrapText="1" indent="1"/>
    </xf>
    <xf numFmtId="3" fontId="4" fillId="0" borderId="7" xfId="0" applyNumberFormat="1" applyFont="1" applyBorder="1" applyAlignment="1">
      <alignment horizontal="right" vertical="center" wrapText="1" indent="1"/>
    </xf>
    <xf numFmtId="3" fontId="4" fillId="0" borderId="23" xfId="0" applyNumberFormat="1" applyFont="1" applyBorder="1" applyAlignment="1">
      <alignment horizontal="right" vertical="center" wrapText="1" indent="1"/>
    </xf>
    <xf numFmtId="3" fontId="4" fillId="0" borderId="15" xfId="0" applyNumberFormat="1" applyFont="1" applyBorder="1" applyAlignment="1">
      <alignment horizontal="right" vertical="center" wrapText="1" indent="1"/>
    </xf>
    <xf numFmtId="0" fontId="17" fillId="0" borderId="0" xfId="2" applyFont="1" applyAlignment="1">
      <alignment horizontal="left" vertical="top" wrapText="1"/>
    </xf>
    <xf numFmtId="0" fontId="1" fillId="0" borderId="0" xfId="2" applyAlignment="1">
      <alignment vertical="top"/>
    </xf>
    <xf numFmtId="0" fontId="17" fillId="0" borderId="0" xfId="2" applyFont="1" applyAlignment="1">
      <alignment horizontal="justify" vertical="top"/>
    </xf>
    <xf numFmtId="0" fontId="18" fillId="0" borderId="0" xfId="2" applyFont="1" applyAlignment="1">
      <alignment horizontal="justify" vertical="top"/>
    </xf>
    <xf numFmtId="0" fontId="17" fillId="0" borderId="0" xfId="2" applyFont="1" applyAlignment="1">
      <alignment horizontal="justify" vertical="top" wrapText="1"/>
    </xf>
    <xf numFmtId="0" fontId="16" fillId="0" borderId="0" xfId="0" applyFont="1" applyFill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38" xfId="0" applyNumberFormat="1" applyFont="1" applyFill="1" applyBorder="1" applyAlignment="1">
      <alignment horizontal="center" vertical="center" wrapText="1"/>
    </xf>
    <xf numFmtId="0" fontId="6" fillId="0" borderId="39" xfId="0" applyNumberFormat="1" applyFont="1" applyFill="1" applyBorder="1" applyAlignment="1">
      <alignment horizontal="center" vertical="center"/>
    </xf>
    <xf numFmtId="0" fontId="6" fillId="0" borderId="40" xfId="0" applyNumberFormat="1" applyFont="1" applyFill="1" applyBorder="1" applyAlignment="1">
      <alignment horizontal="center" vertical="center"/>
    </xf>
    <xf numFmtId="0" fontId="4" fillId="0" borderId="41" xfId="0" applyNumberFormat="1" applyFont="1" applyFill="1" applyBorder="1" applyAlignment="1">
      <alignment horizontal="center" vertical="center" wrapText="1"/>
    </xf>
    <xf numFmtId="0" fontId="6" fillId="0" borderId="42" xfId="0" applyNumberFormat="1" applyFont="1" applyFill="1" applyBorder="1" applyAlignment="1">
      <alignment horizontal="center" vertical="center"/>
    </xf>
    <xf numFmtId="0" fontId="4" fillId="0" borderId="43" xfId="0" applyNumberFormat="1" applyFont="1" applyFill="1" applyBorder="1" applyAlignment="1">
      <alignment horizontal="center" vertical="center" wrapText="1"/>
    </xf>
    <xf numFmtId="0" fontId="6" fillId="0" borderId="44" xfId="0" applyNumberFormat="1" applyFont="1" applyFill="1" applyBorder="1" applyAlignment="1">
      <alignment horizontal="center" vertical="center"/>
    </xf>
    <xf numFmtId="0" fontId="4" fillId="0" borderId="45" xfId="0" applyNumberFormat="1" applyFont="1" applyFill="1" applyBorder="1" applyAlignment="1">
      <alignment horizontal="center" vertical="center" wrapText="1"/>
    </xf>
    <xf numFmtId="0" fontId="6" fillId="0" borderId="46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11" xfId="0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 indent="1"/>
    </xf>
    <xf numFmtId="0" fontId="6" fillId="0" borderId="5" xfId="0" applyFont="1" applyFill="1" applyBorder="1" applyAlignment="1">
      <alignment horizontal="left" vertical="center" wrapText="1" indent="1"/>
    </xf>
    <xf numFmtId="0" fontId="6" fillId="0" borderId="9" xfId="0" applyFont="1" applyFill="1" applyBorder="1" applyAlignment="1"/>
    <xf numFmtId="0" fontId="6" fillId="0" borderId="21" xfId="0" applyFont="1" applyFill="1" applyBorder="1" applyAlignment="1"/>
    <xf numFmtId="0" fontId="6" fillId="0" borderId="1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3" fontId="2" fillId="0" borderId="2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4" fillId="0" borderId="40" xfId="0" applyNumberFormat="1" applyFont="1" applyFill="1" applyBorder="1" applyAlignment="1">
      <alignment horizontal="center" vertical="center" wrapText="1"/>
    </xf>
    <xf numFmtId="3" fontId="4" fillId="0" borderId="49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left" vertical="center" wrapText="1" indent="2"/>
    </xf>
    <xf numFmtId="0" fontId="2" fillId="0" borderId="24" xfId="0" applyFont="1" applyFill="1" applyBorder="1" applyAlignment="1">
      <alignment horizontal="left" vertical="center" wrapText="1" indent="2"/>
    </xf>
    <xf numFmtId="3" fontId="2" fillId="0" borderId="36" xfId="0" applyNumberFormat="1" applyFont="1" applyFill="1" applyBorder="1" applyAlignment="1">
      <alignment horizontal="center" vertical="center" wrapText="1"/>
    </xf>
    <xf numFmtId="3" fontId="2" fillId="0" borderId="29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 indent="1"/>
    </xf>
    <xf numFmtId="0" fontId="0" fillId="0" borderId="47" xfId="0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/>
    <xf numFmtId="0" fontId="6" fillId="0" borderId="11" xfId="0" applyFont="1" applyFill="1" applyBorder="1" applyAlignment="1"/>
    <xf numFmtId="0" fontId="6" fillId="0" borderId="0" xfId="0" applyFont="1" applyAlignment="1">
      <alignment horizontal="left"/>
    </xf>
    <xf numFmtId="0" fontId="2" fillId="0" borderId="9" xfId="0" applyFont="1" applyFill="1" applyBorder="1" applyAlignment="1"/>
    <xf numFmtId="0" fontId="2" fillId="0" borderId="21" xfId="0" applyFont="1" applyFill="1" applyBorder="1" applyAlignment="1"/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0" fontId="2" fillId="0" borderId="11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0" xfId="0" applyFont="1" applyFill="1" applyBorder="1" applyAlignment="1"/>
    <xf numFmtId="0" fontId="2" fillId="0" borderId="47" xfId="0" applyFont="1" applyFill="1" applyBorder="1" applyAlignment="1"/>
    <xf numFmtId="0" fontId="2" fillId="0" borderId="34" xfId="0" applyFont="1" applyFill="1" applyBorder="1" applyAlignment="1"/>
    <xf numFmtId="0" fontId="2" fillId="0" borderId="24" xfId="0" applyFont="1" applyFill="1" applyBorder="1" applyAlignment="1"/>
    <xf numFmtId="0" fontId="6" fillId="0" borderId="33" xfId="0" applyFont="1" applyFill="1" applyBorder="1" applyAlignment="1">
      <alignment horizontal="left" vertical="center" wrapText="1" indent="1"/>
    </xf>
    <xf numFmtId="0" fontId="2" fillId="0" borderId="49" xfId="0" applyFont="1" applyFill="1" applyBorder="1" applyAlignment="1">
      <alignment horizontal="left" vertical="center" wrapText="1" indent="1"/>
    </xf>
    <xf numFmtId="0" fontId="6" fillId="0" borderId="50" xfId="0" applyFont="1" applyFill="1" applyBorder="1" applyAlignment="1">
      <alignment horizontal="left" vertical="center" wrapText="1" indent="1"/>
    </xf>
    <xf numFmtId="0" fontId="2" fillId="0" borderId="40" xfId="0" applyFont="1" applyFill="1" applyBorder="1" applyAlignment="1">
      <alignment horizontal="left" vertical="center" wrapText="1" indent="1"/>
    </xf>
    <xf numFmtId="0" fontId="2" fillId="0" borderId="32" xfId="0" applyFont="1" applyFill="1" applyBorder="1" applyAlignment="1">
      <alignment horizontal="left" vertical="center" wrapText="1" indent="1"/>
    </xf>
    <xf numFmtId="0" fontId="2" fillId="0" borderId="51" xfId="0" applyFont="1" applyFill="1" applyBorder="1" applyAlignment="1">
      <alignment horizontal="left" vertical="center" wrapText="1" indent="1"/>
    </xf>
    <xf numFmtId="0" fontId="2" fillId="0" borderId="4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3">
    <cellStyle name="normálne" xfId="0" builtinId="0"/>
    <cellStyle name="normálne 2" xfId="1"/>
    <cellStyle name="normálne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80"/>
  <sheetViews>
    <sheetView zoomScaleNormal="100" zoomScaleSheetLayoutView="100" workbookViewId="0"/>
  </sheetViews>
  <sheetFormatPr defaultRowHeight="12.75"/>
  <cols>
    <col min="1" max="1" width="125.7109375" style="158" customWidth="1"/>
    <col min="2" max="16384" width="9.140625" style="158"/>
  </cols>
  <sheetData>
    <row r="1" spans="1:1" ht="38.25">
      <c r="A1" s="157" t="s">
        <v>98</v>
      </c>
    </row>
    <row r="2" spans="1:1" ht="3.95" customHeight="1">
      <c r="A2" s="157"/>
    </row>
    <row r="3" spans="1:1" ht="25.5">
      <c r="A3" s="159" t="s">
        <v>99</v>
      </c>
    </row>
    <row r="4" spans="1:1" ht="3.95" customHeight="1">
      <c r="A4" s="159"/>
    </row>
    <row r="5" spans="1:1" ht="25.5">
      <c r="A5" s="159" t="s">
        <v>100</v>
      </c>
    </row>
    <row r="6" spans="1:1" ht="3.95" customHeight="1">
      <c r="A6" s="159"/>
    </row>
    <row r="7" spans="1:1" ht="25.5">
      <c r="A7" s="159" t="s">
        <v>101</v>
      </c>
    </row>
    <row r="8" spans="1:1" ht="3.95" customHeight="1">
      <c r="A8" s="159"/>
    </row>
    <row r="9" spans="1:1" ht="25.5">
      <c r="A9" s="159" t="s">
        <v>102</v>
      </c>
    </row>
    <row r="10" spans="1:1" ht="3.95" customHeight="1">
      <c r="A10" s="159"/>
    </row>
    <row r="11" spans="1:1" ht="25.5">
      <c r="A11" s="159" t="s">
        <v>103</v>
      </c>
    </row>
    <row r="12" spans="1:1" ht="3.95" customHeight="1">
      <c r="A12" s="159"/>
    </row>
    <row r="13" spans="1:1" ht="25.5">
      <c r="A13" s="159" t="s">
        <v>104</v>
      </c>
    </row>
    <row r="14" spans="1:1" ht="3.95" customHeight="1">
      <c r="A14" s="159"/>
    </row>
    <row r="15" spans="1:1" ht="25.5">
      <c r="A15" s="159" t="s">
        <v>105</v>
      </c>
    </row>
    <row r="16" spans="1:1" ht="3.95" customHeight="1">
      <c r="A16" s="159"/>
    </row>
    <row r="17" spans="1:1" ht="25.5">
      <c r="A17" s="159" t="s">
        <v>106</v>
      </c>
    </row>
    <row r="18" spans="1:1" ht="3.95" customHeight="1">
      <c r="A18" s="159"/>
    </row>
    <row r="19" spans="1:1" ht="73.5" customHeight="1">
      <c r="A19" s="159" t="s">
        <v>107</v>
      </c>
    </row>
    <row r="20" spans="1:1" ht="8.1" customHeight="1">
      <c r="A20" s="159"/>
    </row>
    <row r="21" spans="1:1">
      <c r="A21" s="160" t="s">
        <v>108</v>
      </c>
    </row>
    <row r="22" spans="1:1" ht="3.95" customHeight="1">
      <c r="A22" s="160"/>
    </row>
    <row r="23" spans="1:1" ht="32.25" customHeight="1">
      <c r="A23" s="159" t="s">
        <v>109</v>
      </c>
    </row>
    <row r="24" spans="1:1" ht="3.95" customHeight="1">
      <c r="A24" s="159"/>
    </row>
    <row r="25" spans="1:1" ht="25.5">
      <c r="A25" s="161" t="s">
        <v>110</v>
      </c>
    </row>
    <row r="26" spans="1:1" ht="3.95" customHeight="1">
      <c r="A26" s="159"/>
    </row>
    <row r="27" spans="1:1" ht="25.5">
      <c r="A27" s="159" t="s">
        <v>111</v>
      </c>
    </row>
    <row r="28" spans="1:1" ht="3.95" customHeight="1">
      <c r="A28" s="159"/>
    </row>
    <row r="29" spans="1:1">
      <c r="A29" s="159" t="s">
        <v>112</v>
      </c>
    </row>
    <row r="30" spans="1:1">
      <c r="A30" s="160" t="s">
        <v>113</v>
      </c>
    </row>
    <row r="31" spans="1:1" ht="3.95" customHeight="1">
      <c r="A31" s="160"/>
    </row>
    <row r="32" spans="1:1" ht="38.25">
      <c r="A32" s="159" t="s">
        <v>114</v>
      </c>
    </row>
    <row r="33" spans="1:1" ht="3.95" customHeight="1">
      <c r="A33" s="159"/>
    </row>
    <row r="34" spans="1:1" ht="25.5">
      <c r="A34" s="159" t="s">
        <v>115</v>
      </c>
    </row>
    <row r="35" spans="1:1" ht="3.95" customHeight="1">
      <c r="A35" s="159"/>
    </row>
    <row r="36" spans="1:1" ht="25.5">
      <c r="A36" s="159" t="s">
        <v>116</v>
      </c>
    </row>
    <row r="37" spans="1:1" ht="3.95" customHeight="1">
      <c r="A37" s="159"/>
    </row>
    <row r="38" spans="1:1">
      <c r="A38" s="159" t="s">
        <v>112</v>
      </c>
    </row>
    <row r="39" spans="1:1" ht="8.1" customHeight="1">
      <c r="A39" s="159"/>
    </row>
    <row r="40" spans="1:1">
      <c r="A40" s="160" t="s">
        <v>117</v>
      </c>
    </row>
    <row r="41" spans="1:1" ht="3.95" customHeight="1">
      <c r="A41" s="160"/>
    </row>
    <row r="42" spans="1:1" ht="38.25">
      <c r="A42" s="159" t="s">
        <v>118</v>
      </c>
    </row>
    <row r="43" spans="1:1" ht="3.95" customHeight="1">
      <c r="A43" s="159"/>
    </row>
    <row r="44" spans="1:1" ht="50.25" customHeight="1">
      <c r="A44" s="159" t="s">
        <v>119</v>
      </c>
    </row>
    <row r="45" spans="1:1" ht="25.5">
      <c r="A45" s="159" t="s">
        <v>120</v>
      </c>
    </row>
    <row r="46" spans="1:1">
      <c r="A46" s="159" t="s">
        <v>121</v>
      </c>
    </row>
    <row r="47" spans="1:1" ht="8.1" customHeight="1"/>
    <row r="48" spans="1:1">
      <c r="A48" s="160" t="s">
        <v>122</v>
      </c>
    </row>
    <row r="49" spans="1:1" ht="3.95" customHeight="1">
      <c r="A49" s="160"/>
    </row>
    <row r="50" spans="1:1" ht="38.25">
      <c r="A50" s="159" t="s">
        <v>123</v>
      </c>
    </row>
    <row r="51" spans="1:1" ht="3.95" customHeight="1">
      <c r="A51" s="159"/>
    </row>
    <row r="52" spans="1:1" ht="38.25">
      <c r="A52" s="159" t="s">
        <v>124</v>
      </c>
    </row>
    <row r="53" spans="1:1" ht="3.95" customHeight="1">
      <c r="A53" s="159"/>
    </row>
    <row r="54" spans="1:1" ht="25.5">
      <c r="A54" s="159" t="s">
        <v>125</v>
      </c>
    </row>
    <row r="55" spans="1:1" ht="3.95" customHeight="1">
      <c r="A55" s="159"/>
    </row>
    <row r="56" spans="1:1">
      <c r="A56" s="159" t="s">
        <v>112</v>
      </c>
    </row>
    <row r="57" spans="1:1">
      <c r="A57" s="160" t="s">
        <v>126</v>
      </c>
    </row>
    <row r="58" spans="1:1" ht="3.95" customHeight="1">
      <c r="A58" s="160"/>
    </row>
    <row r="59" spans="1:1" ht="38.25">
      <c r="A59" s="159" t="s">
        <v>127</v>
      </c>
    </row>
    <row r="60" spans="1:1">
      <c r="A60" s="159" t="s">
        <v>128</v>
      </c>
    </row>
    <row r="61" spans="1:1" ht="3.95" customHeight="1">
      <c r="A61" s="159"/>
    </row>
    <row r="62" spans="1:1" ht="25.5">
      <c r="A62" s="159" t="s">
        <v>129</v>
      </c>
    </row>
    <row r="63" spans="1:1" ht="3.95" customHeight="1">
      <c r="A63" s="159"/>
    </row>
    <row r="64" spans="1:1">
      <c r="A64" s="159" t="s">
        <v>112</v>
      </c>
    </row>
    <row r="65" spans="1:1" ht="8.1" customHeight="1">
      <c r="A65" s="160"/>
    </row>
    <row r="66" spans="1:1">
      <c r="A66" s="160" t="s">
        <v>130</v>
      </c>
    </row>
    <row r="67" spans="1:1" ht="3.95" customHeight="1">
      <c r="A67" s="160"/>
    </row>
    <row r="68" spans="1:1" ht="25.5">
      <c r="A68" s="159" t="s">
        <v>131</v>
      </c>
    </row>
    <row r="69" spans="1:1" ht="3.95" customHeight="1">
      <c r="A69" s="159"/>
    </row>
    <row r="70" spans="1:1" ht="25.5">
      <c r="A70" s="159" t="s">
        <v>132</v>
      </c>
    </row>
    <row r="71" spans="1:1" ht="3.95" customHeight="1">
      <c r="A71" s="159"/>
    </row>
    <row r="72" spans="1:1">
      <c r="A72" s="159" t="s">
        <v>112</v>
      </c>
    </row>
    <row r="73" spans="1:1" ht="8.1" customHeight="1">
      <c r="A73" s="159"/>
    </row>
    <row r="74" spans="1:1">
      <c r="A74" s="160" t="s">
        <v>133</v>
      </c>
    </row>
    <row r="75" spans="1:1" ht="3.95" customHeight="1">
      <c r="A75" s="160"/>
    </row>
    <row r="76" spans="1:1" ht="38.25">
      <c r="A76" s="159" t="s">
        <v>134</v>
      </c>
    </row>
    <row r="77" spans="1:1" ht="3.95" customHeight="1">
      <c r="A77" s="159"/>
    </row>
    <row r="78" spans="1:1" ht="25.5">
      <c r="A78" s="159" t="s">
        <v>135</v>
      </c>
    </row>
    <row r="79" spans="1:1" ht="3.95" customHeight="1">
      <c r="A79" s="159"/>
    </row>
    <row r="80" spans="1:1">
      <c r="A80" s="159" t="s">
        <v>112</v>
      </c>
    </row>
  </sheetData>
  <printOptions horizontalCentered="1"/>
  <pageMargins left="0.98425196850393704" right="0.98425196850393704" top="0.78740157480314965" bottom="0.78740157480314965" header="0.31496062992125984" footer="0.31496062992125984"/>
  <pageSetup paperSize="9" fitToHeight="4" orientation="landscape" r:id="rId1"/>
  <rowBreaks count="2" manualBreakCount="2">
    <brk id="29" man="1"/>
    <brk id="5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9" enableFormatConditionsCalculation="0"/>
  <dimension ref="A1:K92"/>
  <sheetViews>
    <sheetView zoomScaleNormal="100" zoomScaleSheetLayoutView="100" workbookViewId="0">
      <selection activeCell="O1" sqref="O1"/>
    </sheetView>
  </sheetViews>
  <sheetFormatPr defaultRowHeight="12.75"/>
  <cols>
    <col min="2" max="2" width="19.28515625" customWidth="1"/>
    <col min="3" max="10" width="9.7109375" customWidth="1"/>
    <col min="11" max="11" width="12.28515625" customWidth="1"/>
  </cols>
  <sheetData>
    <row r="1" spans="1:11" s="128" customFormat="1" ht="18.95" customHeight="1">
      <c r="A1" s="197" t="s">
        <v>95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>
      <c r="A3" s="24" t="s">
        <v>91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0.100000000000001" customHeight="1" thickBo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20.100000000000001" customHeight="1" thickTop="1">
      <c r="A5" s="242"/>
      <c r="B5" s="243"/>
      <c r="C5" s="204" t="s">
        <v>27</v>
      </c>
      <c r="D5" s="204"/>
      <c r="E5" s="204"/>
      <c r="F5" s="204"/>
      <c r="G5" s="204"/>
      <c r="H5" s="204"/>
      <c r="I5" s="204"/>
      <c r="J5" s="205"/>
      <c r="K5" s="206" t="s">
        <v>24</v>
      </c>
    </row>
    <row r="6" spans="1:11" ht="39.950000000000003" customHeight="1" thickBot="1">
      <c r="A6" s="244"/>
      <c r="B6" s="245"/>
      <c r="C6" s="135" t="s">
        <v>28</v>
      </c>
      <c r="D6" s="136" t="s">
        <v>29</v>
      </c>
      <c r="E6" s="136" t="s">
        <v>30</v>
      </c>
      <c r="F6" s="136" t="s">
        <v>31</v>
      </c>
      <c r="G6" s="136" t="s">
        <v>32</v>
      </c>
      <c r="H6" s="137" t="s">
        <v>53</v>
      </c>
      <c r="I6" s="138" t="s">
        <v>33</v>
      </c>
      <c r="J6" s="139" t="s">
        <v>34</v>
      </c>
      <c r="K6" s="207"/>
    </row>
    <row r="7" spans="1:11" ht="20.100000000000001" customHeight="1" thickTop="1">
      <c r="A7" s="248" t="s">
        <v>97</v>
      </c>
      <c r="B7" s="249"/>
      <c r="C7" s="82">
        <v>4859</v>
      </c>
      <c r="D7" s="82">
        <v>246</v>
      </c>
      <c r="E7" s="82">
        <v>317</v>
      </c>
      <c r="F7" s="82">
        <v>337</v>
      </c>
      <c r="G7" s="82">
        <v>110</v>
      </c>
      <c r="H7" s="82">
        <v>251</v>
      </c>
      <c r="I7" s="91">
        <v>1345</v>
      </c>
      <c r="J7" s="78">
        <v>775</v>
      </c>
      <c r="K7" s="97">
        <f t="shared" ref="K7:K17" si="0">SUM(C7:J7)</f>
        <v>8240</v>
      </c>
    </row>
    <row r="8" spans="1:11" ht="20.100000000000001" customHeight="1">
      <c r="A8" s="250" t="s">
        <v>52</v>
      </c>
      <c r="B8" s="251"/>
      <c r="C8" s="76">
        <v>1647</v>
      </c>
      <c r="D8" s="76">
        <v>346</v>
      </c>
      <c r="E8" s="76">
        <v>534</v>
      </c>
      <c r="F8" s="76">
        <v>550</v>
      </c>
      <c r="G8" s="76">
        <v>550</v>
      </c>
      <c r="H8" s="76">
        <v>509</v>
      </c>
      <c r="I8" s="77">
        <v>480</v>
      </c>
      <c r="J8" s="76">
        <v>624</v>
      </c>
      <c r="K8" s="100">
        <f t="shared" si="0"/>
        <v>5240</v>
      </c>
    </row>
    <row r="9" spans="1:11" ht="20.100000000000001" customHeight="1">
      <c r="A9" s="237" t="s">
        <v>35</v>
      </c>
      <c r="B9" s="134" t="s">
        <v>36</v>
      </c>
      <c r="C9" s="76">
        <v>8</v>
      </c>
      <c r="D9" s="76">
        <v>2</v>
      </c>
      <c r="E9" s="76">
        <v>0</v>
      </c>
      <c r="F9" s="76">
        <v>0</v>
      </c>
      <c r="G9" s="76">
        <v>19</v>
      </c>
      <c r="H9" s="76">
        <v>0</v>
      </c>
      <c r="I9" s="77">
        <v>1</v>
      </c>
      <c r="J9" s="76">
        <v>0</v>
      </c>
      <c r="K9" s="100">
        <f t="shared" si="0"/>
        <v>30</v>
      </c>
    </row>
    <row r="10" spans="1:11" ht="20.100000000000001" customHeight="1">
      <c r="A10" s="238"/>
      <c r="B10" s="134" t="s">
        <v>37</v>
      </c>
      <c r="C10" s="76">
        <v>1607</v>
      </c>
      <c r="D10" s="76">
        <v>329</v>
      </c>
      <c r="E10" s="76">
        <v>367</v>
      </c>
      <c r="F10" s="76">
        <v>541</v>
      </c>
      <c r="G10" s="76">
        <v>487</v>
      </c>
      <c r="H10" s="76">
        <v>502</v>
      </c>
      <c r="I10" s="77">
        <v>416</v>
      </c>
      <c r="J10" s="76">
        <v>532</v>
      </c>
      <c r="K10" s="100">
        <f t="shared" si="0"/>
        <v>4781</v>
      </c>
    </row>
    <row r="11" spans="1:11" ht="20.100000000000001" customHeight="1">
      <c r="A11" s="239"/>
      <c r="B11" s="134" t="s">
        <v>38</v>
      </c>
      <c r="C11" s="76">
        <v>32</v>
      </c>
      <c r="D11" s="76">
        <v>15</v>
      </c>
      <c r="E11" s="76">
        <v>167</v>
      </c>
      <c r="F11" s="76">
        <v>9</v>
      </c>
      <c r="G11" s="76">
        <v>44</v>
      </c>
      <c r="H11" s="76">
        <v>7</v>
      </c>
      <c r="I11" s="77">
        <v>63</v>
      </c>
      <c r="J11" s="76">
        <v>92</v>
      </c>
      <c r="K11" s="100">
        <f t="shared" si="0"/>
        <v>429</v>
      </c>
    </row>
    <row r="12" spans="1:11" ht="20.100000000000001" customHeight="1">
      <c r="A12" s="250" t="s">
        <v>25</v>
      </c>
      <c r="B12" s="251"/>
      <c r="C12" s="76">
        <v>3975</v>
      </c>
      <c r="D12" s="76">
        <v>436</v>
      </c>
      <c r="E12" s="76">
        <v>458</v>
      </c>
      <c r="F12" s="76">
        <v>646</v>
      </c>
      <c r="G12" s="76">
        <v>564</v>
      </c>
      <c r="H12" s="76">
        <v>506</v>
      </c>
      <c r="I12" s="77">
        <v>1085</v>
      </c>
      <c r="J12" s="76">
        <v>1109</v>
      </c>
      <c r="K12" s="100">
        <f t="shared" si="0"/>
        <v>8779</v>
      </c>
    </row>
    <row r="13" spans="1:11" ht="20.100000000000001" customHeight="1">
      <c r="A13" s="237" t="s">
        <v>35</v>
      </c>
      <c r="B13" s="134" t="s">
        <v>36</v>
      </c>
      <c r="C13" s="76">
        <v>7</v>
      </c>
      <c r="D13" s="76">
        <v>1</v>
      </c>
      <c r="E13" s="76">
        <v>0</v>
      </c>
      <c r="F13" s="76">
        <v>0</v>
      </c>
      <c r="G13" s="76">
        <v>17</v>
      </c>
      <c r="H13" s="76">
        <v>0</v>
      </c>
      <c r="I13" s="77">
        <v>0</v>
      </c>
      <c r="J13" s="76">
        <v>0</v>
      </c>
      <c r="K13" s="100">
        <f t="shared" si="0"/>
        <v>25</v>
      </c>
    </row>
    <row r="14" spans="1:11" ht="20.100000000000001" customHeight="1">
      <c r="A14" s="252"/>
      <c r="B14" s="140" t="s">
        <v>37</v>
      </c>
      <c r="C14" s="76">
        <v>2221</v>
      </c>
      <c r="D14" s="76">
        <v>250</v>
      </c>
      <c r="E14" s="76">
        <v>290</v>
      </c>
      <c r="F14" s="76">
        <v>455</v>
      </c>
      <c r="G14" s="76">
        <v>346</v>
      </c>
      <c r="H14" s="76">
        <v>347</v>
      </c>
      <c r="I14" s="77">
        <v>697</v>
      </c>
      <c r="J14" s="76">
        <v>552</v>
      </c>
      <c r="K14" s="100">
        <f t="shared" si="0"/>
        <v>5158</v>
      </c>
    </row>
    <row r="15" spans="1:11" ht="20.100000000000001" customHeight="1">
      <c r="A15" s="252"/>
      <c r="B15" s="140" t="s">
        <v>38</v>
      </c>
      <c r="C15" s="76">
        <v>37</v>
      </c>
      <c r="D15" s="76">
        <v>11</v>
      </c>
      <c r="E15" s="76">
        <v>144</v>
      </c>
      <c r="F15" s="76">
        <v>13</v>
      </c>
      <c r="G15" s="76">
        <v>34</v>
      </c>
      <c r="H15" s="76">
        <v>29</v>
      </c>
      <c r="I15" s="77">
        <v>22</v>
      </c>
      <c r="J15" s="76">
        <v>27</v>
      </c>
      <c r="K15" s="100">
        <f t="shared" si="0"/>
        <v>317</v>
      </c>
    </row>
    <row r="16" spans="1:11" ht="20.100000000000001" customHeight="1">
      <c r="A16" s="253"/>
      <c r="B16" s="140" t="s">
        <v>39</v>
      </c>
      <c r="C16" s="76">
        <v>1710</v>
      </c>
      <c r="D16" s="76">
        <v>174</v>
      </c>
      <c r="E16" s="76">
        <v>24</v>
      </c>
      <c r="F16" s="76">
        <v>178</v>
      </c>
      <c r="G16" s="76">
        <v>167</v>
      </c>
      <c r="H16" s="76">
        <v>130</v>
      </c>
      <c r="I16" s="77">
        <v>366</v>
      </c>
      <c r="J16" s="76">
        <v>530</v>
      </c>
      <c r="K16" s="100">
        <f t="shared" si="0"/>
        <v>3279</v>
      </c>
    </row>
    <row r="17" spans="1:11" ht="20.100000000000001" customHeight="1" thickBot="1">
      <c r="A17" s="246" t="s">
        <v>96</v>
      </c>
      <c r="B17" s="247"/>
      <c r="C17" s="72">
        <v>2531</v>
      </c>
      <c r="D17" s="72">
        <v>156</v>
      </c>
      <c r="E17" s="72">
        <v>393</v>
      </c>
      <c r="F17" s="72">
        <v>241</v>
      </c>
      <c r="G17" s="72">
        <v>96</v>
      </c>
      <c r="H17" s="72">
        <v>254</v>
      </c>
      <c r="I17" s="92">
        <v>740</v>
      </c>
      <c r="J17" s="72">
        <v>290</v>
      </c>
      <c r="K17" s="103">
        <f t="shared" si="0"/>
        <v>4701</v>
      </c>
    </row>
    <row r="18" spans="1:11" ht="13.5" thickTop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</row>
    <row r="47" spans="1:1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1:1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1:1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1" spans="1:1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</row>
    <row r="52" spans="1:1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</row>
    <row r="53" spans="1:1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54" spans="1:1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 spans="1:1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</row>
    <row r="56" spans="1:1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1:1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1:1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</row>
    <row r="59" spans="1:1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1" spans="1:1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1:1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1:1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1:1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1:1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</row>
    <row r="76" spans="1:1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1:1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</row>
    <row r="81" spans="1:1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</row>
    <row r="82" spans="1:1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</row>
    <row r="83" spans="1:1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</row>
    <row r="84" spans="1:1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</row>
    <row r="86" spans="1:1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</row>
    <row r="87" spans="1:1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</row>
    <row r="88" spans="1:1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</row>
    <row r="89" spans="1:1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</row>
    <row r="90" spans="1:1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</row>
    <row r="91" spans="1:1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</row>
    <row r="92" spans="1:1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</row>
  </sheetData>
  <mergeCells count="10">
    <mergeCell ref="A1:K1"/>
    <mergeCell ref="A5:B6"/>
    <mergeCell ref="C5:J5"/>
    <mergeCell ref="K5:K6"/>
    <mergeCell ref="A17:B17"/>
    <mergeCell ref="A9:A11"/>
    <mergeCell ref="A7:B7"/>
    <mergeCell ref="A8:B8"/>
    <mergeCell ref="A12:B12"/>
    <mergeCell ref="A13:A16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>
    <firstFooter>&amp;C&amp;P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0" enableFormatConditionsCalculation="0"/>
  <dimension ref="A1:K92"/>
  <sheetViews>
    <sheetView zoomScaleNormal="100" zoomScaleSheetLayoutView="100" workbookViewId="0">
      <selection activeCell="P1" sqref="P1"/>
    </sheetView>
  </sheetViews>
  <sheetFormatPr defaultRowHeight="12.75"/>
  <cols>
    <col min="1" max="1" width="9.28515625" customWidth="1"/>
    <col min="2" max="2" width="19.28515625" customWidth="1"/>
    <col min="3" max="10" width="9.7109375" customWidth="1"/>
    <col min="11" max="11" width="12.28515625" customWidth="1"/>
  </cols>
  <sheetData>
    <row r="1" spans="1:11" s="129" customFormat="1" ht="18.95" customHeight="1">
      <c r="A1" s="197" t="s">
        <v>95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2.95" customHeight="1">
      <c r="A3" s="24" t="s">
        <v>92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0.100000000000001" customHeight="1" thickBo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20.100000000000001" customHeight="1" thickTop="1">
      <c r="A5" s="242"/>
      <c r="B5" s="243"/>
      <c r="C5" s="254" t="s">
        <v>27</v>
      </c>
      <c r="D5" s="204"/>
      <c r="E5" s="204"/>
      <c r="F5" s="204"/>
      <c r="G5" s="204"/>
      <c r="H5" s="204"/>
      <c r="I5" s="204"/>
      <c r="J5" s="205"/>
      <c r="K5" s="255" t="s">
        <v>24</v>
      </c>
    </row>
    <row r="6" spans="1:11" ht="39.950000000000003" customHeight="1" thickBot="1">
      <c r="A6" s="244"/>
      <c r="B6" s="245"/>
      <c r="C6" s="135" t="s">
        <v>28</v>
      </c>
      <c r="D6" s="136" t="s">
        <v>29</v>
      </c>
      <c r="E6" s="136" t="s">
        <v>30</v>
      </c>
      <c r="F6" s="136" t="s">
        <v>31</v>
      </c>
      <c r="G6" s="136" t="s">
        <v>32</v>
      </c>
      <c r="H6" s="137" t="s">
        <v>53</v>
      </c>
      <c r="I6" s="138" t="s">
        <v>33</v>
      </c>
      <c r="J6" s="139" t="s">
        <v>34</v>
      </c>
      <c r="K6" s="256"/>
    </row>
    <row r="7" spans="1:11" ht="20.100000000000001" customHeight="1" thickTop="1">
      <c r="A7" s="198" t="s">
        <v>97</v>
      </c>
      <c r="B7" s="234"/>
      <c r="C7" s="82">
        <v>59</v>
      </c>
      <c r="D7" s="82">
        <v>25</v>
      </c>
      <c r="E7" s="82">
        <v>17</v>
      </c>
      <c r="F7" s="82">
        <v>15</v>
      </c>
      <c r="G7" s="82">
        <v>76</v>
      </c>
      <c r="H7" s="82">
        <v>3</v>
      </c>
      <c r="I7" s="91">
        <v>12</v>
      </c>
      <c r="J7" s="82">
        <v>29</v>
      </c>
      <c r="K7" s="97">
        <f t="shared" ref="K7:K12" si="0">SUM(C7:J7)</f>
        <v>236</v>
      </c>
    </row>
    <row r="8" spans="1:11" ht="20.100000000000001" customHeight="1">
      <c r="A8" s="235" t="s">
        <v>52</v>
      </c>
      <c r="B8" s="236"/>
      <c r="C8" s="76">
        <v>686</v>
      </c>
      <c r="D8" s="76">
        <v>368</v>
      </c>
      <c r="E8" s="76">
        <v>440</v>
      </c>
      <c r="F8" s="76">
        <v>396</v>
      </c>
      <c r="G8" s="76">
        <v>379</v>
      </c>
      <c r="H8" s="76">
        <v>341</v>
      </c>
      <c r="I8" s="77">
        <v>190</v>
      </c>
      <c r="J8" s="76">
        <v>234</v>
      </c>
      <c r="K8" s="100">
        <f t="shared" si="0"/>
        <v>3034</v>
      </c>
    </row>
    <row r="9" spans="1:11" ht="20.100000000000001" customHeight="1">
      <c r="A9" s="235" t="s">
        <v>25</v>
      </c>
      <c r="B9" s="236"/>
      <c r="C9" s="76">
        <v>698</v>
      </c>
      <c r="D9" s="76">
        <v>373</v>
      </c>
      <c r="E9" s="76">
        <v>453</v>
      </c>
      <c r="F9" s="76">
        <v>398</v>
      </c>
      <c r="G9" s="76">
        <v>428</v>
      </c>
      <c r="H9" s="76">
        <v>338</v>
      </c>
      <c r="I9" s="77">
        <v>175</v>
      </c>
      <c r="J9" s="76">
        <v>246</v>
      </c>
      <c r="K9" s="100">
        <f t="shared" si="0"/>
        <v>3109</v>
      </c>
    </row>
    <row r="10" spans="1:11" ht="20.100000000000001" customHeight="1">
      <c r="A10" s="240" t="s">
        <v>35</v>
      </c>
      <c r="B10" s="134" t="s">
        <v>38</v>
      </c>
      <c r="C10" s="76">
        <v>691</v>
      </c>
      <c r="D10" s="76">
        <v>365</v>
      </c>
      <c r="E10" s="76">
        <v>453</v>
      </c>
      <c r="F10" s="76">
        <v>398</v>
      </c>
      <c r="G10" s="76">
        <v>415</v>
      </c>
      <c r="H10" s="76">
        <v>336</v>
      </c>
      <c r="I10" s="77">
        <v>175</v>
      </c>
      <c r="J10" s="76">
        <v>244</v>
      </c>
      <c r="K10" s="100">
        <f t="shared" si="0"/>
        <v>3077</v>
      </c>
    </row>
    <row r="11" spans="1:11" ht="20.100000000000001" customHeight="1">
      <c r="A11" s="240"/>
      <c r="B11" s="134" t="s">
        <v>39</v>
      </c>
      <c r="C11" s="76">
        <v>7</v>
      </c>
      <c r="D11" s="76">
        <v>8</v>
      </c>
      <c r="E11" s="76">
        <v>0</v>
      </c>
      <c r="F11" s="76">
        <v>0</v>
      </c>
      <c r="G11" s="76">
        <v>13</v>
      </c>
      <c r="H11" s="76">
        <v>2</v>
      </c>
      <c r="I11" s="77">
        <v>0</v>
      </c>
      <c r="J11" s="76">
        <v>2</v>
      </c>
      <c r="K11" s="100">
        <f t="shared" si="0"/>
        <v>32</v>
      </c>
    </row>
    <row r="12" spans="1:11" ht="20.100000000000001" customHeight="1" thickBot="1">
      <c r="A12" s="195" t="s">
        <v>96</v>
      </c>
      <c r="B12" s="233"/>
      <c r="C12" s="72">
        <v>47</v>
      </c>
      <c r="D12" s="72">
        <v>20</v>
      </c>
      <c r="E12" s="72">
        <v>4</v>
      </c>
      <c r="F12" s="72">
        <v>13</v>
      </c>
      <c r="G12" s="72">
        <v>27</v>
      </c>
      <c r="H12" s="72">
        <v>6</v>
      </c>
      <c r="I12" s="92">
        <v>27</v>
      </c>
      <c r="J12" s="72">
        <v>17</v>
      </c>
      <c r="K12" s="103">
        <f t="shared" si="0"/>
        <v>161</v>
      </c>
    </row>
    <row r="13" spans="1:11" ht="13.5" thickTop="1">
      <c r="A13" s="50"/>
      <c r="B13" s="50"/>
      <c r="C13" s="26"/>
      <c r="D13" s="26"/>
      <c r="E13" s="26"/>
      <c r="F13" s="26"/>
      <c r="G13" s="26"/>
      <c r="H13" s="26"/>
      <c r="I13" s="26"/>
      <c r="J13" s="26"/>
      <c r="K13" s="26"/>
    </row>
    <row r="14" spans="1:11">
      <c r="A14" s="50"/>
      <c r="B14" s="50"/>
      <c r="C14" s="26"/>
      <c r="D14" s="26"/>
      <c r="E14" s="26"/>
      <c r="F14" s="26"/>
      <c r="G14" s="26"/>
      <c r="H14" s="26"/>
      <c r="I14" s="26"/>
      <c r="J14" s="26"/>
      <c r="K14" s="26"/>
    </row>
    <row r="15" spans="1:1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</row>
    <row r="47" spans="1:1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1:1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1:1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1" spans="1:1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</row>
    <row r="52" spans="1:1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</row>
    <row r="53" spans="1:1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54" spans="1:1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 spans="1:1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</row>
    <row r="56" spans="1:1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1:1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1:1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</row>
    <row r="59" spans="1:1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1" spans="1:1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1:1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1:1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1:1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1:1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</row>
    <row r="76" spans="1:1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1:1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</row>
    <row r="81" spans="1:1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</row>
    <row r="82" spans="1:1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</row>
    <row r="83" spans="1:1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</row>
    <row r="84" spans="1:1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</row>
    <row r="86" spans="1:1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</row>
    <row r="87" spans="1:1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</row>
    <row r="88" spans="1:1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</row>
    <row r="89" spans="1:1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</row>
    <row r="90" spans="1:1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</row>
    <row r="91" spans="1:1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</row>
    <row r="92" spans="1:1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</row>
  </sheetData>
  <mergeCells count="9">
    <mergeCell ref="A9:B9"/>
    <mergeCell ref="A10:A11"/>
    <mergeCell ref="A12:B12"/>
    <mergeCell ref="A1:K1"/>
    <mergeCell ref="A7:B7"/>
    <mergeCell ref="A8:B8"/>
    <mergeCell ref="A5:B6"/>
    <mergeCell ref="C5:J5"/>
    <mergeCell ref="K5:K6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>
    <firstFooter>&amp;C&amp;P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1" enableFormatConditionsCalculation="0"/>
  <dimension ref="A1:K93"/>
  <sheetViews>
    <sheetView zoomScaleNormal="100" zoomScaleSheetLayoutView="100" workbookViewId="0">
      <selection activeCell="P1" sqref="P1"/>
    </sheetView>
  </sheetViews>
  <sheetFormatPr defaultRowHeight="12.75"/>
  <cols>
    <col min="1" max="1" width="9.28515625" customWidth="1"/>
    <col min="2" max="2" width="19.28515625" customWidth="1"/>
    <col min="3" max="10" width="9.7109375" customWidth="1"/>
    <col min="11" max="11" width="12.28515625" customWidth="1"/>
  </cols>
  <sheetData>
    <row r="1" spans="1:11" s="128" customFormat="1" ht="18.75" customHeight="1">
      <c r="A1" s="197" t="s">
        <v>95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>
      <c r="A3" s="24" t="s">
        <v>93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0.100000000000001" customHeight="1" thickBo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20.100000000000001" customHeight="1" thickTop="1">
      <c r="A5" s="242"/>
      <c r="B5" s="243"/>
      <c r="C5" s="254" t="s">
        <v>27</v>
      </c>
      <c r="D5" s="204"/>
      <c r="E5" s="204"/>
      <c r="F5" s="204"/>
      <c r="G5" s="204"/>
      <c r="H5" s="204"/>
      <c r="I5" s="204"/>
      <c r="J5" s="204"/>
      <c r="K5" s="255" t="s">
        <v>24</v>
      </c>
    </row>
    <row r="6" spans="1:11" ht="39.950000000000003" customHeight="1" thickBot="1">
      <c r="A6" s="244"/>
      <c r="B6" s="245"/>
      <c r="C6" s="135" t="s">
        <v>28</v>
      </c>
      <c r="D6" s="136" t="s">
        <v>29</v>
      </c>
      <c r="E6" s="136" t="s">
        <v>30</v>
      </c>
      <c r="F6" s="136" t="s">
        <v>31</v>
      </c>
      <c r="G6" s="136" t="s">
        <v>32</v>
      </c>
      <c r="H6" s="137" t="s">
        <v>53</v>
      </c>
      <c r="I6" s="138" t="s">
        <v>33</v>
      </c>
      <c r="J6" s="138" t="s">
        <v>34</v>
      </c>
      <c r="K6" s="256"/>
    </row>
    <row r="7" spans="1:11" ht="20.100000000000001" customHeight="1" thickTop="1">
      <c r="A7" s="198" t="s">
        <v>97</v>
      </c>
      <c r="B7" s="234"/>
      <c r="C7" s="85">
        <v>20</v>
      </c>
      <c r="D7" s="85">
        <v>6</v>
      </c>
      <c r="E7" s="85">
        <v>0</v>
      </c>
      <c r="F7" s="85">
        <v>2</v>
      </c>
      <c r="G7" s="85">
        <v>2</v>
      </c>
      <c r="H7" s="85">
        <v>3</v>
      </c>
      <c r="I7" s="86">
        <v>0</v>
      </c>
      <c r="J7" s="85">
        <v>0</v>
      </c>
      <c r="K7" s="100">
        <f t="shared" ref="K7:K13" si="0">SUM(C7:J7)</f>
        <v>33</v>
      </c>
    </row>
    <row r="8" spans="1:11" ht="20.100000000000001" customHeight="1">
      <c r="A8" s="235" t="s">
        <v>25</v>
      </c>
      <c r="B8" s="236"/>
      <c r="C8" s="87">
        <v>0</v>
      </c>
      <c r="D8" s="87">
        <v>1</v>
      </c>
      <c r="E8" s="87">
        <v>0</v>
      </c>
      <c r="F8" s="87">
        <v>0</v>
      </c>
      <c r="G8" s="87">
        <v>0</v>
      </c>
      <c r="H8" s="87">
        <v>2</v>
      </c>
      <c r="I8" s="88">
        <v>0</v>
      </c>
      <c r="J8" s="87">
        <v>0</v>
      </c>
      <c r="K8" s="100">
        <f t="shared" si="0"/>
        <v>3</v>
      </c>
    </row>
    <row r="9" spans="1:11" ht="20.100000000000001" customHeight="1">
      <c r="A9" s="240" t="s">
        <v>35</v>
      </c>
      <c r="B9" s="134" t="s">
        <v>36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88">
        <v>0</v>
      </c>
      <c r="J9" s="87">
        <v>0</v>
      </c>
      <c r="K9" s="100">
        <f t="shared" si="0"/>
        <v>0</v>
      </c>
    </row>
    <row r="10" spans="1:11" ht="20.100000000000001" customHeight="1">
      <c r="A10" s="240"/>
      <c r="B10" s="134" t="s">
        <v>37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8">
        <v>0</v>
      </c>
      <c r="J10" s="87">
        <v>0</v>
      </c>
      <c r="K10" s="100">
        <f t="shared" si="0"/>
        <v>0</v>
      </c>
    </row>
    <row r="11" spans="1:11" ht="20.100000000000001" customHeight="1">
      <c r="A11" s="240"/>
      <c r="B11" s="134" t="s">
        <v>38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8">
        <v>0</v>
      </c>
      <c r="J11" s="87">
        <v>0</v>
      </c>
      <c r="K11" s="100">
        <f t="shared" si="0"/>
        <v>0</v>
      </c>
    </row>
    <row r="12" spans="1:11" ht="20.100000000000001" customHeight="1">
      <c r="A12" s="240"/>
      <c r="B12" s="134" t="s">
        <v>39</v>
      </c>
      <c r="C12" s="87">
        <v>0</v>
      </c>
      <c r="D12" s="87">
        <v>1</v>
      </c>
      <c r="E12" s="87">
        <v>0</v>
      </c>
      <c r="F12" s="87">
        <v>0</v>
      </c>
      <c r="G12" s="87">
        <v>0</v>
      </c>
      <c r="H12" s="87">
        <v>2</v>
      </c>
      <c r="I12" s="88">
        <v>0</v>
      </c>
      <c r="J12" s="87">
        <v>0</v>
      </c>
      <c r="K12" s="100">
        <f t="shared" si="0"/>
        <v>3</v>
      </c>
    </row>
    <row r="13" spans="1:11" ht="20.100000000000001" customHeight="1" thickBot="1">
      <c r="A13" s="195" t="s">
        <v>96</v>
      </c>
      <c r="B13" s="233"/>
      <c r="C13" s="89">
        <v>20</v>
      </c>
      <c r="D13" s="89">
        <v>5</v>
      </c>
      <c r="E13" s="89">
        <v>0</v>
      </c>
      <c r="F13" s="89">
        <v>2</v>
      </c>
      <c r="G13" s="89">
        <v>2</v>
      </c>
      <c r="H13" s="89">
        <v>1</v>
      </c>
      <c r="I13" s="90">
        <v>0</v>
      </c>
      <c r="J13" s="89">
        <v>0</v>
      </c>
      <c r="K13" s="103">
        <f t="shared" si="0"/>
        <v>30</v>
      </c>
    </row>
    <row r="14" spans="1:11" ht="13.5" thickTop="1">
      <c r="A14" s="50"/>
      <c r="B14" s="50"/>
      <c r="C14" s="26"/>
      <c r="D14" s="26"/>
      <c r="E14" s="26"/>
      <c r="F14" s="26"/>
      <c r="G14" s="26"/>
      <c r="H14" s="26"/>
      <c r="I14" s="26"/>
      <c r="J14" s="26"/>
      <c r="K14" s="26"/>
    </row>
    <row r="15" spans="1:1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>
      <c r="A20" s="26"/>
      <c r="B20" s="51"/>
      <c r="C20" s="26"/>
      <c r="D20" s="26"/>
      <c r="E20" s="26"/>
      <c r="F20" s="26"/>
      <c r="G20" s="26"/>
      <c r="H20" s="26"/>
      <c r="I20" s="26"/>
      <c r="J20" s="26"/>
      <c r="K20" s="26"/>
    </row>
    <row r="21" spans="1:1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</row>
    <row r="47" spans="1:1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1:1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1:1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1" spans="1:1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</row>
    <row r="52" spans="1:1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</row>
    <row r="53" spans="1:1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54" spans="1:1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 spans="1:1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</row>
    <row r="56" spans="1:1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1:1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1:1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</row>
    <row r="59" spans="1:1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1" spans="1:1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1:1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1:1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1:1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1:1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</row>
    <row r="76" spans="1:1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1:1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</row>
    <row r="81" spans="1:1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</row>
    <row r="82" spans="1:1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</row>
    <row r="83" spans="1:1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</row>
    <row r="84" spans="1:1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</row>
    <row r="86" spans="1:1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</row>
    <row r="87" spans="1:1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</row>
    <row r="88" spans="1:1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</row>
    <row r="89" spans="1:1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</row>
    <row r="90" spans="1:1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</row>
    <row r="91" spans="1:1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</row>
    <row r="92" spans="1:1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</row>
    <row r="93" spans="1:1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</row>
  </sheetData>
  <mergeCells count="8">
    <mergeCell ref="A13:B13"/>
    <mergeCell ref="A1:K1"/>
    <mergeCell ref="A7:B7"/>
    <mergeCell ref="A8:B8"/>
    <mergeCell ref="A9:A12"/>
    <mergeCell ref="A5:B6"/>
    <mergeCell ref="C5:J5"/>
    <mergeCell ref="K5:K6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>
    <firstFooter>&amp;C&amp;P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3" enableFormatConditionsCalculation="0"/>
  <dimension ref="A1:L86"/>
  <sheetViews>
    <sheetView zoomScaleNormal="100" zoomScaleSheetLayoutView="100" workbookViewId="0">
      <selection activeCell="N5" sqref="N5"/>
    </sheetView>
  </sheetViews>
  <sheetFormatPr defaultRowHeight="12.75"/>
  <cols>
    <col min="1" max="1" width="10.7109375" customWidth="1"/>
    <col min="2" max="2" width="19.28515625" customWidth="1"/>
    <col min="3" max="10" width="9.7109375" customWidth="1"/>
    <col min="11" max="11" width="12.28515625" customWidth="1"/>
  </cols>
  <sheetData>
    <row r="1" spans="1:12" s="128" customFormat="1" ht="18.95" customHeight="1">
      <c r="A1" s="197" t="s">
        <v>95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2">
      <c r="A3" s="257" t="s">
        <v>54</v>
      </c>
      <c r="B3" s="257"/>
      <c r="C3" s="257"/>
      <c r="D3" s="26"/>
      <c r="E3" s="26"/>
      <c r="F3" s="26"/>
      <c r="G3" s="26"/>
      <c r="H3" s="26"/>
      <c r="I3" s="26"/>
      <c r="J3" s="26"/>
      <c r="K3" s="26"/>
    </row>
    <row r="4" spans="1:12" ht="20.100000000000001" customHeight="1" thickBo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2" ht="20.100000000000001" customHeight="1" thickTop="1">
      <c r="A5" s="242"/>
      <c r="B5" s="243"/>
      <c r="C5" s="254" t="s">
        <v>27</v>
      </c>
      <c r="D5" s="204"/>
      <c r="E5" s="204"/>
      <c r="F5" s="204"/>
      <c r="G5" s="204"/>
      <c r="H5" s="204"/>
      <c r="I5" s="204"/>
      <c r="J5" s="205"/>
      <c r="K5" s="255" t="s">
        <v>24</v>
      </c>
    </row>
    <row r="6" spans="1:12" ht="39.950000000000003" customHeight="1" thickBot="1">
      <c r="A6" s="244"/>
      <c r="B6" s="245"/>
      <c r="C6" s="135" t="s">
        <v>28</v>
      </c>
      <c r="D6" s="136" t="s">
        <v>29</v>
      </c>
      <c r="E6" s="136" t="s">
        <v>30</v>
      </c>
      <c r="F6" s="136" t="s">
        <v>31</v>
      </c>
      <c r="G6" s="136" t="s">
        <v>32</v>
      </c>
      <c r="H6" s="137" t="s">
        <v>53</v>
      </c>
      <c r="I6" s="138" t="s">
        <v>33</v>
      </c>
      <c r="J6" s="139" t="s">
        <v>34</v>
      </c>
      <c r="K6" s="256"/>
    </row>
    <row r="7" spans="1:12" ht="27.95" customHeight="1" thickTop="1">
      <c r="A7" s="198" t="s">
        <v>97</v>
      </c>
      <c r="B7" s="234"/>
      <c r="C7" s="76">
        <v>113</v>
      </c>
      <c r="D7" s="76">
        <v>8</v>
      </c>
      <c r="E7" s="76">
        <v>12</v>
      </c>
      <c r="F7" s="76">
        <v>19</v>
      </c>
      <c r="G7" s="76">
        <v>5</v>
      </c>
      <c r="H7" s="76">
        <v>6</v>
      </c>
      <c r="I7" s="77">
        <v>24</v>
      </c>
      <c r="J7" s="78">
        <v>6</v>
      </c>
      <c r="K7" s="104">
        <f t="shared" ref="K7:K13" si="0">SUM(C7:J7)</f>
        <v>193</v>
      </c>
    </row>
    <row r="8" spans="1:12" ht="27.95" customHeight="1">
      <c r="A8" s="235" t="s">
        <v>52</v>
      </c>
      <c r="B8" s="236"/>
      <c r="C8" s="76">
        <v>130</v>
      </c>
      <c r="D8" s="76">
        <v>4</v>
      </c>
      <c r="E8" s="76">
        <v>3</v>
      </c>
      <c r="F8" s="76">
        <v>10</v>
      </c>
      <c r="G8" s="76">
        <v>2</v>
      </c>
      <c r="H8" s="76">
        <v>8</v>
      </c>
      <c r="I8" s="77">
        <v>12</v>
      </c>
      <c r="J8" s="76">
        <v>0</v>
      </c>
      <c r="K8" s="105">
        <f t="shared" si="0"/>
        <v>169</v>
      </c>
    </row>
    <row r="9" spans="1:12" ht="27.95" customHeight="1">
      <c r="A9" s="235" t="s">
        <v>25</v>
      </c>
      <c r="B9" s="236"/>
      <c r="C9" s="76">
        <v>143</v>
      </c>
      <c r="D9" s="76">
        <v>4</v>
      </c>
      <c r="E9" s="76">
        <v>13</v>
      </c>
      <c r="F9" s="76">
        <v>9</v>
      </c>
      <c r="G9" s="76">
        <v>2</v>
      </c>
      <c r="H9" s="76">
        <v>6</v>
      </c>
      <c r="I9" s="77">
        <v>6</v>
      </c>
      <c r="J9" s="76">
        <v>5</v>
      </c>
      <c r="K9" s="105">
        <f t="shared" si="0"/>
        <v>188</v>
      </c>
    </row>
    <row r="10" spans="1:12" ht="27.95" customHeight="1">
      <c r="A10" s="237" t="s">
        <v>55</v>
      </c>
      <c r="B10" s="133" t="s">
        <v>56</v>
      </c>
      <c r="C10" s="79">
        <v>72</v>
      </c>
      <c r="D10" s="76">
        <v>2</v>
      </c>
      <c r="E10" s="76">
        <v>2</v>
      </c>
      <c r="F10" s="76">
        <v>1</v>
      </c>
      <c r="G10" s="76">
        <v>0</v>
      </c>
      <c r="H10" s="76">
        <v>0</v>
      </c>
      <c r="I10" s="76">
        <v>2</v>
      </c>
      <c r="J10" s="80">
        <v>0</v>
      </c>
      <c r="K10" s="106">
        <f t="shared" si="0"/>
        <v>79</v>
      </c>
      <c r="L10" s="52"/>
    </row>
    <row r="11" spans="1:12" ht="27.95" customHeight="1">
      <c r="A11" s="238"/>
      <c r="B11" s="134" t="s">
        <v>57</v>
      </c>
      <c r="C11" s="81">
        <v>68</v>
      </c>
      <c r="D11" s="82">
        <v>0</v>
      </c>
      <c r="E11" s="82">
        <v>0</v>
      </c>
      <c r="F11" s="82">
        <v>0</v>
      </c>
      <c r="G11" s="82">
        <v>0</v>
      </c>
      <c r="H11" s="82">
        <v>5</v>
      </c>
      <c r="I11" s="82">
        <v>0</v>
      </c>
      <c r="J11" s="83">
        <v>0</v>
      </c>
      <c r="K11" s="107">
        <f t="shared" si="0"/>
        <v>73</v>
      </c>
    </row>
    <row r="12" spans="1:12" ht="27.95" customHeight="1">
      <c r="A12" s="239"/>
      <c r="B12" s="134" t="s">
        <v>39</v>
      </c>
      <c r="C12" s="76">
        <v>3</v>
      </c>
      <c r="D12" s="76">
        <v>2</v>
      </c>
      <c r="E12" s="76">
        <v>11</v>
      </c>
      <c r="F12" s="76">
        <v>8</v>
      </c>
      <c r="G12" s="76">
        <v>2</v>
      </c>
      <c r="H12" s="76">
        <v>1</v>
      </c>
      <c r="I12" s="77">
        <v>4</v>
      </c>
      <c r="J12" s="76">
        <v>5</v>
      </c>
      <c r="K12" s="105">
        <f t="shared" si="0"/>
        <v>36</v>
      </c>
    </row>
    <row r="13" spans="1:12" ht="27.95" customHeight="1" thickBot="1">
      <c r="A13" s="195" t="s">
        <v>96</v>
      </c>
      <c r="B13" s="233"/>
      <c r="C13" s="84">
        <v>100</v>
      </c>
      <c r="D13" s="72">
        <v>8</v>
      </c>
      <c r="E13" s="72">
        <v>2</v>
      </c>
      <c r="F13" s="72">
        <v>20</v>
      </c>
      <c r="G13" s="72">
        <v>5</v>
      </c>
      <c r="H13" s="72">
        <v>8</v>
      </c>
      <c r="I13" s="72">
        <v>30</v>
      </c>
      <c r="J13" s="73">
        <v>1</v>
      </c>
      <c r="K13" s="108">
        <f t="shared" si="0"/>
        <v>174</v>
      </c>
    </row>
    <row r="14" spans="1:12" ht="13.5" thickTop="1">
      <c r="A14" s="26"/>
      <c r="B14" s="26"/>
      <c r="C14" s="71"/>
      <c r="D14" s="71"/>
      <c r="E14" s="71"/>
      <c r="F14" s="71"/>
      <c r="G14" s="71"/>
      <c r="H14" s="71"/>
      <c r="I14" s="71"/>
      <c r="J14" s="71"/>
      <c r="K14" s="26"/>
    </row>
    <row r="15" spans="1:1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</row>
    <row r="47" spans="1:1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1:1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1:1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1" spans="1:1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</row>
    <row r="52" spans="1:1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</row>
    <row r="53" spans="1:1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54" spans="1:1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 spans="1:1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</row>
    <row r="56" spans="1:1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1:1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1:1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</row>
    <row r="59" spans="1:1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1" spans="1:1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1:1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1:1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1:1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1:1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</row>
    <row r="76" spans="1:1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1:1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</row>
    <row r="81" spans="1:1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</row>
    <row r="82" spans="1:1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</row>
    <row r="83" spans="1:1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</row>
    <row r="84" spans="1:1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</row>
    <row r="86" spans="1:1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</row>
  </sheetData>
  <mergeCells count="10">
    <mergeCell ref="A13:B13"/>
    <mergeCell ref="A1:K1"/>
    <mergeCell ref="A9:B9"/>
    <mergeCell ref="A10:A12"/>
    <mergeCell ref="A3:C3"/>
    <mergeCell ref="K5:K6"/>
    <mergeCell ref="A7:B7"/>
    <mergeCell ref="A8:B8"/>
    <mergeCell ref="A5:B6"/>
    <mergeCell ref="C5:J5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5" enableFormatConditionsCalculation="0"/>
  <dimension ref="A1:I31"/>
  <sheetViews>
    <sheetView tabSelected="1" zoomScaleNormal="100" zoomScaleSheetLayoutView="100" workbookViewId="0">
      <selection activeCell="H10" sqref="H10"/>
    </sheetView>
  </sheetViews>
  <sheetFormatPr defaultRowHeight="12.75"/>
  <cols>
    <col min="1" max="1" width="5.7109375" customWidth="1"/>
    <col min="2" max="2" width="2.140625" style="53" customWidth="1"/>
    <col min="3" max="3" width="107.42578125" customWidth="1"/>
    <col min="9" max="9" width="14.7109375" customWidth="1"/>
  </cols>
  <sheetData>
    <row r="1" spans="1:3" ht="17.100000000000001" customHeight="1">
      <c r="A1" s="162" t="s">
        <v>59</v>
      </c>
      <c r="B1" s="162"/>
      <c r="C1" s="162"/>
    </row>
    <row r="2" spans="1:3" ht="17.100000000000001" customHeight="1">
      <c r="A2" s="54"/>
      <c r="B2" s="55"/>
      <c r="C2" s="54"/>
    </row>
    <row r="3" spans="1:3" ht="17.100000000000001" customHeight="1">
      <c r="A3" s="54"/>
      <c r="B3" s="55"/>
      <c r="C3" s="54"/>
    </row>
    <row r="4" spans="1:3" ht="17.100000000000001" customHeight="1">
      <c r="A4" s="56" t="s">
        <v>5</v>
      </c>
      <c r="B4" s="57" t="s">
        <v>60</v>
      </c>
      <c r="C4" s="58" t="s">
        <v>61</v>
      </c>
    </row>
    <row r="5" spans="1:3" ht="17.100000000000001" customHeight="1">
      <c r="A5" s="56" t="s">
        <v>11</v>
      </c>
      <c r="B5" s="57" t="s">
        <v>60</v>
      </c>
      <c r="C5" s="58" t="s">
        <v>62</v>
      </c>
    </row>
    <row r="6" spans="1:3" ht="17.100000000000001" customHeight="1">
      <c r="A6" s="56" t="s">
        <v>6</v>
      </c>
      <c r="B6" s="57" t="s">
        <v>60</v>
      </c>
      <c r="C6" s="58" t="s">
        <v>63</v>
      </c>
    </row>
    <row r="7" spans="1:3" ht="17.100000000000001" customHeight="1">
      <c r="A7" s="56"/>
      <c r="B7" s="57" t="s">
        <v>60</v>
      </c>
      <c r="C7" s="58" t="s">
        <v>64</v>
      </c>
    </row>
    <row r="8" spans="1:3" ht="6.75" customHeight="1">
      <c r="A8" s="56"/>
      <c r="B8" s="57"/>
      <c r="C8" s="58"/>
    </row>
    <row r="9" spans="1:3" ht="17.100000000000001" customHeight="1">
      <c r="A9" s="56" t="s">
        <v>65</v>
      </c>
      <c r="B9" s="57" t="s">
        <v>60</v>
      </c>
      <c r="C9" s="58" t="s">
        <v>66</v>
      </c>
    </row>
    <row r="10" spans="1:3" ht="17.100000000000001" customHeight="1">
      <c r="A10" s="56"/>
      <c r="B10" s="57" t="s">
        <v>60</v>
      </c>
      <c r="C10" s="58" t="s">
        <v>67</v>
      </c>
    </row>
    <row r="11" spans="1:3" ht="6.75" customHeight="1">
      <c r="A11" s="56"/>
      <c r="B11" s="57"/>
      <c r="C11" s="58"/>
    </row>
    <row r="12" spans="1:3" ht="17.100000000000001" customHeight="1">
      <c r="A12" s="56" t="s">
        <v>8</v>
      </c>
      <c r="B12" s="57" t="s">
        <v>60</v>
      </c>
      <c r="C12" s="58" t="s">
        <v>68</v>
      </c>
    </row>
    <row r="13" spans="1:3" ht="17.100000000000001" customHeight="1">
      <c r="A13" s="56"/>
      <c r="B13" s="57" t="s">
        <v>60</v>
      </c>
      <c r="C13" s="58" t="s">
        <v>69</v>
      </c>
    </row>
    <row r="14" spans="1:3" ht="17.100000000000001" customHeight="1">
      <c r="A14" s="56"/>
      <c r="B14" s="57" t="s">
        <v>60</v>
      </c>
      <c r="C14" s="58" t="s">
        <v>70</v>
      </c>
    </row>
    <row r="15" spans="1:3" ht="6.75" customHeight="1">
      <c r="A15" s="56"/>
      <c r="B15" s="57"/>
      <c r="C15" s="58"/>
    </row>
    <row r="16" spans="1:3" ht="17.100000000000001" customHeight="1">
      <c r="A16" s="56" t="s">
        <v>12</v>
      </c>
      <c r="B16" s="57" t="s">
        <v>60</v>
      </c>
      <c r="C16" s="58" t="s">
        <v>71</v>
      </c>
    </row>
    <row r="17" spans="1:9" ht="17.100000000000001" customHeight="1">
      <c r="A17" s="56" t="s">
        <v>72</v>
      </c>
      <c r="B17" s="57" t="s">
        <v>60</v>
      </c>
      <c r="C17" s="58" t="s">
        <v>73</v>
      </c>
    </row>
    <row r="18" spans="1:9" ht="17.100000000000001" customHeight="1">
      <c r="A18" s="56" t="s">
        <v>13</v>
      </c>
      <c r="B18" s="57" t="s">
        <v>60</v>
      </c>
      <c r="C18" s="58" t="s">
        <v>74</v>
      </c>
    </row>
    <row r="19" spans="1:9" ht="17.100000000000001" customHeight="1">
      <c r="A19" s="56" t="s">
        <v>10</v>
      </c>
      <c r="B19" s="57" t="s">
        <v>60</v>
      </c>
      <c r="C19" s="58" t="s">
        <v>75</v>
      </c>
    </row>
    <row r="20" spans="1:9" ht="17.100000000000001" customHeight="1">
      <c r="A20" s="56"/>
      <c r="B20" s="57" t="s">
        <v>60</v>
      </c>
      <c r="C20" s="58" t="s">
        <v>76</v>
      </c>
    </row>
    <row r="21" spans="1:9" ht="6.75" customHeight="1">
      <c r="A21" s="56"/>
      <c r="B21" s="57"/>
      <c r="C21" s="58"/>
    </row>
    <row r="22" spans="1:9" ht="17.100000000000001" customHeight="1">
      <c r="A22" s="56" t="s">
        <v>45</v>
      </c>
      <c r="B22" s="57" t="s">
        <v>60</v>
      </c>
      <c r="C22" s="59" t="s">
        <v>77</v>
      </c>
      <c r="D22" s="60"/>
      <c r="E22" s="60"/>
      <c r="F22" s="60"/>
      <c r="G22" s="60"/>
      <c r="H22" s="60"/>
      <c r="I22" s="60"/>
    </row>
    <row r="23" spans="1:9" ht="17.100000000000001" customHeight="1">
      <c r="A23" s="56"/>
      <c r="B23" s="57"/>
      <c r="C23" s="59" t="s">
        <v>78</v>
      </c>
      <c r="D23" s="60"/>
      <c r="E23" s="60"/>
      <c r="F23" s="60"/>
      <c r="G23" s="60"/>
      <c r="H23" s="60"/>
      <c r="I23" s="60"/>
    </row>
    <row r="24" spans="1:9" ht="6.75" customHeight="1">
      <c r="A24" s="56"/>
      <c r="B24" s="57"/>
      <c r="C24" s="58"/>
    </row>
    <row r="25" spans="1:9" ht="17.100000000000001" customHeight="1">
      <c r="A25" s="56" t="s">
        <v>46</v>
      </c>
      <c r="B25" s="57" t="s">
        <v>60</v>
      </c>
      <c r="C25" s="59" t="s">
        <v>79</v>
      </c>
      <c r="D25" s="60"/>
      <c r="E25" s="60"/>
      <c r="F25" s="60"/>
      <c r="G25" s="60"/>
      <c r="H25" s="60"/>
      <c r="I25" s="60"/>
    </row>
    <row r="26" spans="1:9" ht="17.100000000000001" customHeight="1">
      <c r="A26" s="56" t="s">
        <v>47</v>
      </c>
      <c r="B26" s="57" t="s">
        <v>60</v>
      </c>
      <c r="C26" s="58" t="s">
        <v>80</v>
      </c>
      <c r="D26" s="61"/>
      <c r="E26" s="61"/>
      <c r="F26" s="61"/>
      <c r="G26" s="61"/>
      <c r="H26" s="61"/>
      <c r="I26" s="61"/>
    </row>
    <row r="27" spans="1:9" ht="17.100000000000001" customHeight="1">
      <c r="A27" s="56" t="s">
        <v>48</v>
      </c>
      <c r="B27" s="57" t="s">
        <v>60</v>
      </c>
      <c r="C27" s="59" t="s">
        <v>81</v>
      </c>
      <c r="D27" s="62"/>
      <c r="E27" s="62"/>
      <c r="F27" s="62"/>
      <c r="G27" s="62"/>
      <c r="H27" s="62"/>
      <c r="I27" s="62"/>
    </row>
    <row r="28" spans="1:9" ht="17.100000000000001" customHeight="1">
      <c r="A28" s="56" t="s">
        <v>49</v>
      </c>
      <c r="B28" s="57" t="s">
        <v>60</v>
      </c>
      <c r="C28" s="59" t="s">
        <v>82</v>
      </c>
      <c r="D28" s="60"/>
      <c r="E28" s="60"/>
      <c r="F28" s="60"/>
      <c r="G28" s="60"/>
      <c r="H28" s="60"/>
      <c r="I28" s="60"/>
    </row>
    <row r="29" spans="1:9" ht="17.100000000000001" customHeight="1">
      <c r="A29" s="56" t="s">
        <v>50</v>
      </c>
      <c r="B29" s="57" t="s">
        <v>60</v>
      </c>
      <c r="C29" s="58" t="s">
        <v>83</v>
      </c>
      <c r="D29" s="61"/>
      <c r="E29" s="63"/>
      <c r="F29" s="63"/>
      <c r="G29" s="63"/>
      <c r="H29" s="63"/>
      <c r="I29" s="63"/>
    </row>
    <row r="30" spans="1:9" ht="17.100000000000001" customHeight="1">
      <c r="A30" s="56" t="s">
        <v>51</v>
      </c>
      <c r="B30" s="57" t="s">
        <v>60</v>
      </c>
      <c r="C30" s="58" t="s">
        <v>84</v>
      </c>
      <c r="D30" s="64"/>
      <c r="E30" s="64"/>
      <c r="F30" s="64"/>
      <c r="G30" s="64"/>
      <c r="H30" s="64"/>
      <c r="I30" s="64"/>
    </row>
    <row r="31" spans="1:9">
      <c r="A31" s="49"/>
      <c r="B31" s="65"/>
      <c r="C31" s="66" t="s">
        <v>85</v>
      </c>
      <c r="D31" s="61"/>
      <c r="E31" s="61"/>
      <c r="F31" s="61"/>
      <c r="G31" s="61"/>
      <c r="H31" s="61"/>
      <c r="I31" s="61"/>
    </row>
  </sheetData>
  <mergeCells count="1">
    <mergeCell ref="A1:C1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differentFirst="1">
    <firstFooter>&amp;C&amp;P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 enableFormatConditionsCalculation="0"/>
  <dimension ref="A1:N33"/>
  <sheetViews>
    <sheetView zoomScaleNormal="100" zoomScaleSheetLayoutView="100" workbookViewId="0">
      <selection activeCell="H10" sqref="H10"/>
    </sheetView>
  </sheetViews>
  <sheetFormatPr defaultRowHeight="12.75"/>
  <cols>
    <col min="1" max="2" width="8.7109375" style="2" customWidth="1"/>
    <col min="3" max="4" width="10.7109375" style="2" customWidth="1"/>
    <col min="5" max="13" width="9.7109375" style="2" customWidth="1"/>
    <col min="14" max="16384" width="9.140625" style="2"/>
  </cols>
  <sheetData>
    <row r="1" spans="1:14" ht="16.5" customHeight="1">
      <c r="A1" s="172" t="s">
        <v>94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"/>
    </row>
    <row r="2" spans="1:14" ht="20.100000000000001" customHeight="1" thickBo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3"/>
    </row>
    <row r="3" spans="1:14" ht="34.5" customHeight="1" thickTop="1">
      <c r="A3" s="168" t="s">
        <v>0</v>
      </c>
      <c r="B3" s="177" t="s">
        <v>1</v>
      </c>
      <c r="C3" s="174" t="s">
        <v>2</v>
      </c>
      <c r="D3" s="174" t="s">
        <v>3</v>
      </c>
      <c r="E3" s="174" t="s">
        <v>4</v>
      </c>
      <c r="F3" s="174"/>
      <c r="G3" s="174"/>
      <c r="H3" s="174"/>
      <c r="I3" s="174"/>
      <c r="J3" s="174"/>
      <c r="K3" s="174"/>
      <c r="L3" s="174"/>
      <c r="M3" s="176"/>
      <c r="N3" s="4"/>
    </row>
    <row r="4" spans="1:14" ht="20.25" customHeight="1" thickBot="1">
      <c r="A4" s="169"/>
      <c r="B4" s="178"/>
      <c r="C4" s="175"/>
      <c r="D4" s="175"/>
      <c r="E4" s="144" t="s">
        <v>5</v>
      </c>
      <c r="F4" s="144" t="s">
        <v>6</v>
      </c>
      <c r="G4" s="144" t="s">
        <v>7</v>
      </c>
      <c r="H4" s="144" t="s">
        <v>8</v>
      </c>
      <c r="I4" s="144" t="s">
        <v>9</v>
      </c>
      <c r="J4" s="144" t="s">
        <v>10</v>
      </c>
      <c r="K4" s="144" t="s">
        <v>11</v>
      </c>
      <c r="L4" s="144" t="s">
        <v>12</v>
      </c>
      <c r="M4" s="145" t="s">
        <v>13</v>
      </c>
      <c r="N4" s="4"/>
    </row>
    <row r="5" spans="1:14" ht="16.5" customHeight="1" thickTop="1">
      <c r="A5" s="163" t="s">
        <v>14</v>
      </c>
      <c r="B5" s="67">
        <v>2007</v>
      </c>
      <c r="C5" s="109">
        <v>27805</v>
      </c>
      <c r="D5" s="110">
        <v>87003</v>
      </c>
      <c r="E5" s="111">
        <v>88</v>
      </c>
      <c r="F5" s="110">
        <v>3240</v>
      </c>
      <c r="G5" s="110">
        <v>42085</v>
      </c>
      <c r="H5" s="110">
        <v>539</v>
      </c>
      <c r="I5" s="110">
        <v>1506</v>
      </c>
      <c r="J5" s="110">
        <v>458</v>
      </c>
      <c r="K5" s="110">
        <v>1053</v>
      </c>
      <c r="L5" s="111" t="s">
        <v>15</v>
      </c>
      <c r="M5" s="112" t="s">
        <v>15</v>
      </c>
      <c r="N5" s="7"/>
    </row>
    <row r="6" spans="1:14" ht="16.5" customHeight="1">
      <c r="A6" s="164"/>
      <c r="B6" s="10">
        <v>2008</v>
      </c>
      <c r="C6" s="25">
        <v>30934</v>
      </c>
      <c r="D6" s="25">
        <v>95380</v>
      </c>
      <c r="E6" s="5">
        <v>86</v>
      </c>
      <c r="F6" s="25">
        <v>3415</v>
      </c>
      <c r="G6" s="25">
        <v>46768</v>
      </c>
      <c r="H6" s="25">
        <v>585</v>
      </c>
      <c r="I6" s="25">
        <v>1768</v>
      </c>
      <c r="J6" s="25">
        <v>457</v>
      </c>
      <c r="K6" s="25">
        <v>1129</v>
      </c>
      <c r="L6" s="5" t="s">
        <v>15</v>
      </c>
      <c r="M6" s="6" t="s">
        <v>15</v>
      </c>
      <c r="N6" s="8"/>
    </row>
    <row r="7" spans="1:14" ht="16.5" customHeight="1">
      <c r="A7" s="164"/>
      <c r="B7" s="10">
        <v>2009</v>
      </c>
      <c r="C7" s="25">
        <v>46233</v>
      </c>
      <c r="D7" s="25">
        <v>92924</v>
      </c>
      <c r="E7" s="5">
        <v>85</v>
      </c>
      <c r="F7" s="25">
        <v>3614</v>
      </c>
      <c r="G7" s="25">
        <v>51826</v>
      </c>
      <c r="H7" s="25">
        <v>695</v>
      </c>
      <c r="I7" s="25">
        <v>2070</v>
      </c>
      <c r="J7" s="25">
        <v>469</v>
      </c>
      <c r="K7" s="25">
        <v>1207</v>
      </c>
      <c r="L7" s="5" t="s">
        <v>15</v>
      </c>
      <c r="M7" s="6" t="s">
        <v>15</v>
      </c>
      <c r="N7" s="8"/>
    </row>
    <row r="8" spans="1:14" ht="16.5" customHeight="1">
      <c r="A8" s="164"/>
      <c r="B8" s="10">
        <v>2010</v>
      </c>
      <c r="C8" s="25">
        <v>36834</v>
      </c>
      <c r="D8" s="25">
        <v>91753</v>
      </c>
      <c r="E8" s="5">
        <v>83</v>
      </c>
      <c r="F8" s="25">
        <v>3758</v>
      </c>
      <c r="G8" s="25">
        <v>57747</v>
      </c>
      <c r="H8" s="25">
        <v>802</v>
      </c>
      <c r="I8" s="25">
        <v>2411</v>
      </c>
      <c r="J8" s="25">
        <v>473</v>
      </c>
      <c r="K8" s="25">
        <v>1261</v>
      </c>
      <c r="L8" s="5" t="s">
        <v>15</v>
      </c>
      <c r="M8" s="6" t="s">
        <v>15</v>
      </c>
      <c r="N8" s="8"/>
    </row>
    <row r="9" spans="1:14" ht="16.5" customHeight="1">
      <c r="A9" s="164"/>
      <c r="B9" s="10">
        <v>2011</v>
      </c>
      <c r="C9" s="29">
        <v>37030</v>
      </c>
      <c r="D9" s="29">
        <v>93271</v>
      </c>
      <c r="E9" s="30">
        <v>79</v>
      </c>
      <c r="F9" s="29">
        <v>3904</v>
      </c>
      <c r="G9" s="29">
        <v>63990</v>
      </c>
      <c r="H9" s="29">
        <v>912</v>
      </c>
      <c r="I9" s="29">
        <v>2483</v>
      </c>
      <c r="J9" s="29">
        <v>479</v>
      </c>
      <c r="K9" s="29">
        <v>1315</v>
      </c>
      <c r="L9" s="28" t="s">
        <v>15</v>
      </c>
      <c r="M9" s="31" t="s">
        <v>15</v>
      </c>
      <c r="N9" s="8"/>
    </row>
    <row r="10" spans="1:14" ht="16.5" customHeight="1">
      <c r="A10" s="171" t="s">
        <v>16</v>
      </c>
      <c r="B10" s="10">
        <v>2007</v>
      </c>
      <c r="C10" s="34">
        <v>7207</v>
      </c>
      <c r="D10" s="25">
        <v>32523</v>
      </c>
      <c r="E10" s="5">
        <v>29</v>
      </c>
      <c r="F10" s="25">
        <v>484</v>
      </c>
      <c r="G10" s="25">
        <v>12468</v>
      </c>
      <c r="H10" s="25">
        <v>129</v>
      </c>
      <c r="I10" s="25">
        <v>673</v>
      </c>
      <c r="J10" s="25">
        <v>274</v>
      </c>
      <c r="K10" s="25">
        <v>150</v>
      </c>
      <c r="L10" s="5" t="s">
        <v>15</v>
      </c>
      <c r="M10" s="6" t="s">
        <v>15</v>
      </c>
      <c r="N10" s="9"/>
    </row>
    <row r="11" spans="1:14" ht="16.5" customHeight="1">
      <c r="A11" s="164"/>
      <c r="B11" s="10">
        <v>2008</v>
      </c>
      <c r="C11" s="25">
        <v>7037</v>
      </c>
      <c r="D11" s="25">
        <v>27132</v>
      </c>
      <c r="E11" s="5">
        <v>27</v>
      </c>
      <c r="F11" s="25">
        <v>471</v>
      </c>
      <c r="G11" s="25">
        <v>13711</v>
      </c>
      <c r="H11" s="25">
        <v>129</v>
      </c>
      <c r="I11" s="25">
        <v>720</v>
      </c>
      <c r="J11" s="25">
        <v>286</v>
      </c>
      <c r="K11" s="25">
        <v>150</v>
      </c>
      <c r="L11" s="5" t="s">
        <v>15</v>
      </c>
      <c r="M11" s="6" t="s">
        <v>15</v>
      </c>
      <c r="N11" s="8"/>
    </row>
    <row r="12" spans="1:14" ht="16.5" customHeight="1">
      <c r="A12" s="164"/>
      <c r="B12" s="10">
        <v>2009</v>
      </c>
      <c r="C12" s="25">
        <v>11543</v>
      </c>
      <c r="D12" s="25">
        <v>23929</v>
      </c>
      <c r="E12" s="5">
        <v>27</v>
      </c>
      <c r="F12" s="25">
        <v>468</v>
      </c>
      <c r="G12" s="25">
        <v>15178</v>
      </c>
      <c r="H12" s="25">
        <v>130</v>
      </c>
      <c r="I12" s="25">
        <v>735</v>
      </c>
      <c r="J12" s="25">
        <v>288</v>
      </c>
      <c r="K12" s="25">
        <v>165</v>
      </c>
      <c r="L12" s="5" t="s">
        <v>15</v>
      </c>
      <c r="M12" s="6" t="s">
        <v>15</v>
      </c>
      <c r="N12" s="8"/>
    </row>
    <row r="13" spans="1:14" ht="16.5" customHeight="1">
      <c r="A13" s="164"/>
      <c r="B13" s="10">
        <v>2010</v>
      </c>
      <c r="C13" s="25">
        <v>7222</v>
      </c>
      <c r="D13" s="25">
        <v>22573</v>
      </c>
      <c r="E13" s="5">
        <v>26</v>
      </c>
      <c r="F13" s="25">
        <v>463</v>
      </c>
      <c r="G13" s="25">
        <v>16470</v>
      </c>
      <c r="H13" s="25">
        <v>133</v>
      </c>
      <c r="I13" s="25">
        <v>744</v>
      </c>
      <c r="J13" s="25">
        <v>286</v>
      </c>
      <c r="K13" s="25">
        <v>167</v>
      </c>
      <c r="L13" s="5" t="s">
        <v>15</v>
      </c>
      <c r="M13" s="6" t="s">
        <v>15</v>
      </c>
      <c r="N13" s="8"/>
    </row>
    <row r="14" spans="1:14" ht="16.5" customHeight="1">
      <c r="A14" s="165"/>
      <c r="B14" s="10">
        <v>2011</v>
      </c>
      <c r="C14" s="29">
        <v>7340</v>
      </c>
      <c r="D14" s="29">
        <v>21263</v>
      </c>
      <c r="E14" s="30">
        <v>26</v>
      </c>
      <c r="F14" s="29">
        <v>470</v>
      </c>
      <c r="G14" s="29">
        <v>17661</v>
      </c>
      <c r="H14" s="29">
        <v>128</v>
      </c>
      <c r="I14" s="29">
        <v>748</v>
      </c>
      <c r="J14" s="29">
        <v>286</v>
      </c>
      <c r="K14" s="29">
        <v>167</v>
      </c>
      <c r="L14" s="28" t="s">
        <v>15</v>
      </c>
      <c r="M14" s="31" t="s">
        <v>15</v>
      </c>
      <c r="N14" s="8"/>
    </row>
    <row r="15" spans="1:14" ht="16.5" customHeight="1">
      <c r="A15" s="164" t="s">
        <v>17</v>
      </c>
      <c r="B15" s="10">
        <v>2007</v>
      </c>
      <c r="C15" s="34">
        <v>6191</v>
      </c>
      <c r="D15" s="29">
        <v>17449</v>
      </c>
      <c r="E15" s="30">
        <v>87</v>
      </c>
      <c r="F15" s="29">
        <v>442</v>
      </c>
      <c r="G15" s="29">
        <v>10914</v>
      </c>
      <c r="H15" s="29">
        <v>120</v>
      </c>
      <c r="I15" s="29">
        <v>643</v>
      </c>
      <c r="J15" s="29">
        <v>180</v>
      </c>
      <c r="K15" s="29">
        <v>157</v>
      </c>
      <c r="L15" s="28" t="s">
        <v>15</v>
      </c>
      <c r="M15" s="32" t="s">
        <v>15</v>
      </c>
      <c r="N15" s="9"/>
    </row>
    <row r="16" spans="1:14" ht="16.5" customHeight="1">
      <c r="A16" s="164"/>
      <c r="B16" s="41">
        <v>2008</v>
      </c>
      <c r="C16" s="34">
        <v>7312</v>
      </c>
      <c r="D16" s="29">
        <v>20565</v>
      </c>
      <c r="E16" s="30">
        <v>85</v>
      </c>
      <c r="F16" s="29">
        <v>433</v>
      </c>
      <c r="G16" s="29">
        <v>12396</v>
      </c>
      <c r="H16" s="29">
        <v>110</v>
      </c>
      <c r="I16" s="29">
        <v>691</v>
      </c>
      <c r="J16" s="29">
        <v>195</v>
      </c>
      <c r="K16" s="29">
        <v>162</v>
      </c>
      <c r="L16" s="28" t="s">
        <v>15</v>
      </c>
      <c r="M16" s="32" t="s">
        <v>15</v>
      </c>
      <c r="N16" s="8"/>
    </row>
    <row r="17" spans="1:14" ht="16.5" customHeight="1">
      <c r="A17" s="164"/>
      <c r="B17" s="10">
        <v>2009</v>
      </c>
      <c r="C17" s="25">
        <v>11130</v>
      </c>
      <c r="D17" s="25">
        <v>19979</v>
      </c>
      <c r="E17" s="5">
        <v>84</v>
      </c>
      <c r="F17" s="25">
        <v>403</v>
      </c>
      <c r="G17" s="25">
        <v>13235</v>
      </c>
      <c r="H17" s="25">
        <v>105</v>
      </c>
      <c r="I17" s="25">
        <v>687</v>
      </c>
      <c r="J17" s="25">
        <v>189</v>
      </c>
      <c r="K17" s="25">
        <v>167</v>
      </c>
      <c r="L17" s="5" t="s">
        <v>15</v>
      </c>
      <c r="M17" s="6" t="s">
        <v>15</v>
      </c>
      <c r="N17" s="8"/>
    </row>
    <row r="18" spans="1:14" ht="16.5" customHeight="1">
      <c r="A18" s="164"/>
      <c r="B18" s="10">
        <v>2010</v>
      </c>
      <c r="C18" s="25">
        <v>6676</v>
      </c>
      <c r="D18" s="25">
        <v>18666</v>
      </c>
      <c r="E18" s="5">
        <v>84</v>
      </c>
      <c r="F18" s="25">
        <v>377</v>
      </c>
      <c r="G18" s="25">
        <v>13939</v>
      </c>
      <c r="H18" s="25">
        <v>104</v>
      </c>
      <c r="I18" s="25">
        <v>686</v>
      </c>
      <c r="J18" s="25">
        <v>191</v>
      </c>
      <c r="K18" s="25">
        <v>169</v>
      </c>
      <c r="L18" s="76" t="s">
        <v>15</v>
      </c>
      <c r="M18" s="80" t="s">
        <v>15</v>
      </c>
      <c r="N18" s="8"/>
    </row>
    <row r="19" spans="1:14" ht="16.5" customHeight="1" thickBot="1">
      <c r="A19" s="170"/>
      <c r="B19" s="127">
        <v>2011</v>
      </c>
      <c r="C19" s="43">
        <v>6984</v>
      </c>
      <c r="D19" s="43">
        <v>17715</v>
      </c>
      <c r="E19" s="74">
        <v>29</v>
      </c>
      <c r="F19" s="43">
        <v>356</v>
      </c>
      <c r="G19" s="43">
        <v>14701</v>
      </c>
      <c r="H19" s="43">
        <v>84</v>
      </c>
      <c r="I19" s="43">
        <v>672</v>
      </c>
      <c r="J19" s="43">
        <v>183</v>
      </c>
      <c r="K19" s="43">
        <v>159</v>
      </c>
      <c r="L19" s="74" t="s">
        <v>15</v>
      </c>
      <c r="M19" s="75" t="s">
        <v>15</v>
      </c>
      <c r="N19" s="8"/>
    </row>
    <row r="20" spans="1:14" ht="16.5" customHeight="1" thickTop="1">
      <c r="A20" s="165" t="s">
        <v>18</v>
      </c>
      <c r="B20" s="122">
        <v>2007</v>
      </c>
      <c r="C20" s="123">
        <f>'3.PR-agenda OR(PO-KE)'!C15</f>
        <v>77369</v>
      </c>
      <c r="D20" s="114">
        <f>'3.PR-agenda OR(PO-KE)'!D15</f>
        <v>225588</v>
      </c>
      <c r="E20" s="115">
        <f>'3.PR-agenda OR(PO-KE)'!E15</f>
        <v>459</v>
      </c>
      <c r="F20" s="114">
        <f>'3.PR-agenda OR(PO-KE)'!F15</f>
        <v>7034</v>
      </c>
      <c r="G20" s="114">
        <f>'3.PR-agenda OR(PO-KE)'!G15</f>
        <v>125115</v>
      </c>
      <c r="H20" s="114">
        <f>'3.PR-agenda OR(PO-KE)'!H15</f>
        <v>1612</v>
      </c>
      <c r="I20" s="114">
        <f>'3.PR-agenda OR(PO-KE)'!I15</f>
        <v>6171</v>
      </c>
      <c r="J20" s="114">
        <f>'3.PR-agenda OR(PO-KE)'!J15</f>
        <v>2716</v>
      </c>
      <c r="K20" s="114">
        <f>'3.PR-agenda OR(PO-KE)'!K15</f>
        <v>2115</v>
      </c>
      <c r="L20" s="11">
        <f>'3.PR-agenda OR(PO-KE)'!L15</f>
        <v>2</v>
      </c>
      <c r="M20" s="116">
        <f>'3.PR-agenda OR(PO-KE)'!M15</f>
        <v>160</v>
      </c>
      <c r="N20" s="8"/>
    </row>
    <row r="21" spans="1:14" ht="16.5" customHeight="1">
      <c r="A21" s="166"/>
      <c r="B21" s="42">
        <v>2008</v>
      </c>
      <c r="C21" s="39">
        <f>'3.PR-agenda OR(PO-KE)'!C16</f>
        <v>83848</v>
      </c>
      <c r="D21" s="36">
        <f>'3.PR-agenda OR(PO-KE)'!D16</f>
        <v>261078</v>
      </c>
      <c r="E21" s="37">
        <f>'3.PR-agenda OR(PO-KE)'!E16</f>
        <v>442</v>
      </c>
      <c r="F21" s="36">
        <f>'3.PR-agenda OR(PO-KE)'!F16</f>
        <v>7188</v>
      </c>
      <c r="G21" s="36">
        <f>'3.PR-agenda OR(PO-KE)'!G16</f>
        <v>139384</v>
      </c>
      <c r="H21" s="36">
        <f>'3.PR-agenda OR(PO-KE)'!H16</f>
        <v>1650</v>
      </c>
      <c r="I21" s="36">
        <f>'3.PR-agenda OR(PO-KE)'!I16</f>
        <v>6809</v>
      </c>
      <c r="J21" s="36">
        <f>'3.PR-agenda OR(PO-KE)'!J16</f>
        <v>2736</v>
      </c>
      <c r="K21" s="36">
        <f>'3.PR-agenda OR(PO-KE)'!K16</f>
        <v>2238</v>
      </c>
      <c r="L21" s="13">
        <f>'3.PR-agenda OR(PO-KE)'!L16</f>
        <v>2</v>
      </c>
      <c r="M21" s="38">
        <f>'3.PR-agenda OR(PO-KE)'!M16</f>
        <v>160</v>
      </c>
      <c r="N21" s="8"/>
    </row>
    <row r="22" spans="1:14" ht="16.5" customHeight="1">
      <c r="A22" s="166"/>
      <c r="B22" s="42">
        <v>2009</v>
      </c>
      <c r="C22" s="36">
        <f>'3.PR-agenda OR(PO-KE)'!C17</f>
        <v>131843</v>
      </c>
      <c r="D22" s="36">
        <f>'3.PR-agenda OR(PO-KE)'!D17</f>
        <v>256805</v>
      </c>
      <c r="E22" s="37">
        <f>'3.PR-agenda OR(PO-KE)'!E17</f>
        <v>429</v>
      </c>
      <c r="F22" s="36">
        <f>'3.PR-agenda OR(PO-KE)'!F17</f>
        <v>7306</v>
      </c>
      <c r="G22" s="36">
        <f>'3.PR-agenda OR(PO-KE)'!G17</f>
        <v>152031</v>
      </c>
      <c r="H22" s="36">
        <f>'3.PR-agenda OR(PO-KE)'!H17</f>
        <v>1773</v>
      </c>
      <c r="I22" s="36">
        <f>'3.PR-agenda OR(PO-KE)'!I17</f>
        <v>7188</v>
      </c>
      <c r="J22" s="36">
        <f>'3.PR-agenda OR(PO-KE)'!J17</f>
        <v>2715</v>
      </c>
      <c r="K22" s="36">
        <f>'3.PR-agenda OR(PO-KE)'!K17</f>
        <v>2358</v>
      </c>
      <c r="L22" s="37">
        <f>'3.PR-agenda OR(PO-KE)'!L17</f>
        <v>2</v>
      </c>
      <c r="M22" s="38">
        <f>'3.PR-agenda OR(PO-KE)'!M17</f>
        <v>160</v>
      </c>
      <c r="N22" s="8"/>
    </row>
    <row r="23" spans="1:14" ht="16.5" customHeight="1">
      <c r="A23" s="166"/>
      <c r="B23" s="42">
        <v>2010</v>
      </c>
      <c r="C23" s="36">
        <f>'3.PR-agenda OR(PO-KE)'!C18</f>
        <v>91567</v>
      </c>
      <c r="D23" s="36">
        <f>'3.PR-agenda OR(PO-KE)'!D18</f>
        <v>260659</v>
      </c>
      <c r="E23" s="37">
        <f>'3.PR-agenda OR(PO-KE)'!E18</f>
        <v>420</v>
      </c>
      <c r="F23" s="36">
        <f>'3.PR-agenda OR(PO-KE)'!F18</f>
        <v>7361</v>
      </c>
      <c r="G23" s="36">
        <f>'3.PR-agenda OR(PO-KE)'!G18</f>
        <v>166266</v>
      </c>
      <c r="H23" s="36">
        <f>'3.PR-agenda OR(PO-KE)'!H18</f>
        <v>1888</v>
      </c>
      <c r="I23" s="36">
        <f>'3.PR-agenda OR(PO-KE)'!I18</f>
        <v>7638</v>
      </c>
      <c r="J23" s="36">
        <f>'3.PR-agenda OR(PO-KE)'!J18</f>
        <v>2704</v>
      </c>
      <c r="K23" s="36">
        <f>'3.PR-agenda OR(PO-KE)'!K18</f>
        <v>2437</v>
      </c>
      <c r="L23" s="37">
        <v>2</v>
      </c>
      <c r="M23" s="38">
        <v>160</v>
      </c>
      <c r="N23" s="8"/>
    </row>
    <row r="24" spans="1:14" ht="16.5" customHeight="1" thickBot="1">
      <c r="A24" s="167"/>
      <c r="B24" s="126">
        <v>2011</v>
      </c>
      <c r="C24" s="149">
        <v>92691</v>
      </c>
      <c r="D24" s="149">
        <v>263510</v>
      </c>
      <c r="E24" s="150">
        <v>356</v>
      </c>
      <c r="F24" s="149">
        <v>7454</v>
      </c>
      <c r="G24" s="149">
        <v>181045</v>
      </c>
      <c r="H24" s="149">
        <v>1973</v>
      </c>
      <c r="I24" s="149">
        <v>7695</v>
      </c>
      <c r="J24" s="149">
        <v>2692</v>
      </c>
      <c r="K24" s="149">
        <v>2481</v>
      </c>
      <c r="L24" s="150">
        <v>2</v>
      </c>
      <c r="M24" s="151">
        <v>160</v>
      </c>
      <c r="N24" s="9"/>
    </row>
    <row r="25" spans="1:14" ht="16.5" customHeight="1" thickTop="1">
      <c r="A25" s="16"/>
      <c r="B25" s="9"/>
      <c r="C25" s="148"/>
      <c r="D25" s="9"/>
      <c r="E25" s="9"/>
      <c r="F25" s="9"/>
      <c r="G25" s="9"/>
      <c r="H25" s="9"/>
      <c r="I25" s="9"/>
      <c r="J25" s="9"/>
      <c r="K25" s="17"/>
      <c r="L25" s="17"/>
      <c r="M25" s="17"/>
      <c r="N25" s="17"/>
    </row>
    <row r="26" spans="1:14" ht="16.5" customHeight="1">
      <c r="A26" s="4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16.5" customHeight="1">
      <c r="A27" s="4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ht="16.5" customHeight="1">
      <c r="A28" s="4"/>
      <c r="B28" s="16"/>
      <c r="C28" s="18"/>
      <c r="D28" s="18"/>
      <c r="E28" s="18"/>
      <c r="F28" s="18"/>
      <c r="G28" s="18" t="s">
        <v>58</v>
      </c>
      <c r="H28" s="18"/>
      <c r="I28" s="18"/>
      <c r="J28" s="18"/>
      <c r="K28" s="18"/>
      <c r="L28" s="18"/>
      <c r="M28" s="18"/>
      <c r="N28" s="18"/>
    </row>
    <row r="29" spans="1:14" ht="16.5" customHeight="1">
      <c r="B29" s="19"/>
      <c r="C29" s="20"/>
      <c r="D29" s="20"/>
      <c r="E29" s="20"/>
      <c r="F29" s="20"/>
      <c r="G29" s="20"/>
      <c r="H29" s="20"/>
      <c r="I29" s="20"/>
      <c r="J29" s="20"/>
      <c r="K29" s="20" t="s">
        <v>26</v>
      </c>
      <c r="L29" s="20"/>
      <c r="M29" s="20"/>
      <c r="N29" s="20"/>
    </row>
    <row r="33" spans="6:6">
      <c r="F33" s="2" t="s">
        <v>26</v>
      </c>
    </row>
  </sheetData>
  <mergeCells count="11">
    <mergeCell ref="A1:M1"/>
    <mergeCell ref="A2:M2"/>
    <mergeCell ref="C3:C4"/>
    <mergeCell ref="D3:D4"/>
    <mergeCell ref="E3:M3"/>
    <mergeCell ref="B3:B4"/>
    <mergeCell ref="A5:A9"/>
    <mergeCell ref="A20:A24"/>
    <mergeCell ref="A3:A4"/>
    <mergeCell ref="A15:A19"/>
    <mergeCell ref="A10:A14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5" enableFormatConditionsCalculation="0"/>
  <dimension ref="A1:N30"/>
  <sheetViews>
    <sheetView zoomScaleNormal="100" zoomScaleSheetLayoutView="100" workbookViewId="0">
      <selection activeCell="H10" sqref="H10"/>
    </sheetView>
  </sheetViews>
  <sheetFormatPr defaultRowHeight="12.75"/>
  <cols>
    <col min="1" max="2" width="8.7109375" style="2" customWidth="1"/>
    <col min="3" max="4" width="10.7109375" style="2" customWidth="1"/>
    <col min="5" max="13" width="9.7109375" style="2" customWidth="1"/>
    <col min="14" max="16384" width="9.140625" style="2"/>
  </cols>
  <sheetData>
    <row r="1" spans="1:14" ht="16.5" customHeight="1">
      <c r="A1" s="172" t="s">
        <v>94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"/>
    </row>
    <row r="2" spans="1:14" ht="20.100000000000001" customHeight="1" thickBo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3"/>
    </row>
    <row r="3" spans="1:14" ht="34.5" customHeight="1" thickTop="1">
      <c r="A3" s="187" t="s">
        <v>0</v>
      </c>
      <c r="B3" s="189" t="s">
        <v>1</v>
      </c>
      <c r="C3" s="191" t="s">
        <v>2</v>
      </c>
      <c r="D3" s="191" t="s">
        <v>3</v>
      </c>
      <c r="E3" s="184" t="s">
        <v>4</v>
      </c>
      <c r="F3" s="185"/>
      <c r="G3" s="185"/>
      <c r="H3" s="185"/>
      <c r="I3" s="185"/>
      <c r="J3" s="185"/>
      <c r="K3" s="185"/>
      <c r="L3" s="185"/>
      <c r="M3" s="186"/>
      <c r="N3" s="4"/>
    </row>
    <row r="4" spans="1:14" ht="20.25" customHeight="1" thickBot="1">
      <c r="A4" s="188"/>
      <c r="B4" s="190"/>
      <c r="C4" s="192"/>
      <c r="D4" s="192"/>
      <c r="E4" s="146" t="s">
        <v>5</v>
      </c>
      <c r="F4" s="146" t="s">
        <v>6</v>
      </c>
      <c r="G4" s="146" t="s">
        <v>7</v>
      </c>
      <c r="H4" s="146" t="s">
        <v>8</v>
      </c>
      <c r="I4" s="146" t="s">
        <v>9</v>
      </c>
      <c r="J4" s="146" t="s">
        <v>10</v>
      </c>
      <c r="K4" s="146" t="s">
        <v>11</v>
      </c>
      <c r="L4" s="146" t="s">
        <v>12</v>
      </c>
      <c r="M4" s="147" t="s">
        <v>13</v>
      </c>
      <c r="N4" s="4"/>
    </row>
    <row r="5" spans="1:14" ht="16.5" customHeight="1" thickTop="1">
      <c r="A5" s="179" t="s">
        <v>19</v>
      </c>
      <c r="B5" s="68">
        <v>2007</v>
      </c>
      <c r="C5" s="109">
        <v>7073</v>
      </c>
      <c r="D5" s="110">
        <v>22291</v>
      </c>
      <c r="E5" s="111">
        <v>32</v>
      </c>
      <c r="F5" s="110">
        <v>343</v>
      </c>
      <c r="G5" s="110">
        <v>10884</v>
      </c>
      <c r="H5" s="110">
        <v>160</v>
      </c>
      <c r="I5" s="110">
        <v>662</v>
      </c>
      <c r="J5" s="110">
        <v>318</v>
      </c>
      <c r="K5" s="110">
        <v>135</v>
      </c>
      <c r="L5" s="111">
        <v>1</v>
      </c>
      <c r="M5" s="112">
        <v>154</v>
      </c>
      <c r="N5" s="7"/>
    </row>
    <row r="6" spans="1:14" ht="16.5" customHeight="1">
      <c r="A6" s="180"/>
      <c r="B6" s="21">
        <v>2008</v>
      </c>
      <c r="C6" s="25">
        <v>7823</v>
      </c>
      <c r="D6" s="25">
        <v>23715</v>
      </c>
      <c r="E6" s="5">
        <v>31</v>
      </c>
      <c r="F6" s="25">
        <v>346</v>
      </c>
      <c r="G6" s="25">
        <v>12878</v>
      </c>
      <c r="H6" s="25">
        <v>160</v>
      </c>
      <c r="I6" s="25">
        <v>702</v>
      </c>
      <c r="J6" s="25">
        <v>321</v>
      </c>
      <c r="K6" s="25">
        <v>145</v>
      </c>
      <c r="L6" s="5">
        <v>1</v>
      </c>
      <c r="M6" s="6">
        <v>154</v>
      </c>
      <c r="N6" s="8"/>
    </row>
    <row r="7" spans="1:14" ht="16.5" customHeight="1">
      <c r="A7" s="180"/>
      <c r="B7" s="21">
        <v>2009</v>
      </c>
      <c r="C7" s="25">
        <v>12462</v>
      </c>
      <c r="D7" s="25">
        <v>23322</v>
      </c>
      <c r="E7" s="5">
        <v>29</v>
      </c>
      <c r="F7" s="25">
        <v>349</v>
      </c>
      <c r="G7" s="25">
        <v>14507</v>
      </c>
      <c r="H7" s="25">
        <v>162</v>
      </c>
      <c r="I7" s="25">
        <v>711</v>
      </c>
      <c r="J7" s="25">
        <v>313</v>
      </c>
      <c r="K7" s="25">
        <v>150</v>
      </c>
      <c r="L7" s="5">
        <v>1</v>
      </c>
      <c r="M7" s="6">
        <v>154</v>
      </c>
      <c r="N7" s="8"/>
    </row>
    <row r="8" spans="1:14" ht="16.5" customHeight="1">
      <c r="A8" s="180"/>
      <c r="B8" s="21">
        <v>2010</v>
      </c>
      <c r="C8" s="25">
        <v>8124</v>
      </c>
      <c r="D8" s="25">
        <v>23509</v>
      </c>
      <c r="E8" s="5">
        <v>28</v>
      </c>
      <c r="F8" s="25">
        <v>349</v>
      </c>
      <c r="G8" s="25">
        <v>16197</v>
      </c>
      <c r="H8" s="25">
        <v>167</v>
      </c>
      <c r="I8" s="25">
        <v>722</v>
      </c>
      <c r="J8" s="25">
        <v>311</v>
      </c>
      <c r="K8" s="25">
        <v>162</v>
      </c>
      <c r="L8" s="5">
        <v>1</v>
      </c>
      <c r="M8" s="6">
        <v>154</v>
      </c>
      <c r="N8" s="8"/>
    </row>
    <row r="9" spans="1:14" ht="16.5" customHeight="1">
      <c r="A9" s="181"/>
      <c r="B9" s="21">
        <v>2011</v>
      </c>
      <c r="C9" s="29">
        <v>8648</v>
      </c>
      <c r="D9" s="29">
        <v>21870</v>
      </c>
      <c r="E9" s="30">
        <v>27</v>
      </c>
      <c r="F9" s="29">
        <v>341</v>
      </c>
      <c r="G9" s="29">
        <v>17986</v>
      </c>
      <c r="H9" s="29">
        <v>167</v>
      </c>
      <c r="I9" s="29">
        <v>712</v>
      </c>
      <c r="J9" s="34">
        <v>309</v>
      </c>
      <c r="K9" s="29">
        <v>164</v>
      </c>
      <c r="L9" s="30">
        <v>1</v>
      </c>
      <c r="M9" s="35">
        <v>154</v>
      </c>
      <c r="N9" s="8"/>
    </row>
    <row r="10" spans="1:14" ht="16.5" customHeight="1">
      <c r="A10" s="182" t="s">
        <v>20</v>
      </c>
      <c r="B10" s="21">
        <v>2007</v>
      </c>
      <c r="C10" s="34">
        <v>7505</v>
      </c>
      <c r="D10" s="25">
        <v>15132</v>
      </c>
      <c r="E10" s="5">
        <v>67</v>
      </c>
      <c r="F10" s="25">
        <v>806</v>
      </c>
      <c r="G10" s="25">
        <v>12370</v>
      </c>
      <c r="H10" s="25">
        <v>179</v>
      </c>
      <c r="I10" s="25">
        <v>434</v>
      </c>
      <c r="J10" s="25">
        <v>289</v>
      </c>
      <c r="K10" s="25">
        <v>178</v>
      </c>
      <c r="L10" s="5">
        <v>1</v>
      </c>
      <c r="M10" s="6">
        <v>6</v>
      </c>
      <c r="N10" s="9"/>
    </row>
    <row r="11" spans="1:14" ht="16.5" customHeight="1">
      <c r="A11" s="180"/>
      <c r="B11" s="21">
        <v>2008</v>
      </c>
      <c r="C11" s="25">
        <v>7767</v>
      </c>
      <c r="D11" s="25">
        <v>26897</v>
      </c>
      <c r="E11" s="5">
        <v>65</v>
      </c>
      <c r="F11" s="25">
        <v>811</v>
      </c>
      <c r="G11" s="25">
        <v>13618</v>
      </c>
      <c r="H11" s="25">
        <v>179</v>
      </c>
      <c r="I11" s="25">
        <v>441</v>
      </c>
      <c r="J11" s="25">
        <v>294</v>
      </c>
      <c r="K11" s="25">
        <v>193</v>
      </c>
      <c r="L11" s="5">
        <v>1</v>
      </c>
      <c r="M11" s="6">
        <v>6</v>
      </c>
      <c r="N11" s="8"/>
    </row>
    <row r="12" spans="1:14" ht="16.5" customHeight="1">
      <c r="A12" s="180"/>
      <c r="B12" s="21">
        <v>2009</v>
      </c>
      <c r="C12" s="25">
        <v>13732</v>
      </c>
      <c r="D12" s="25">
        <v>27214</v>
      </c>
      <c r="E12" s="5">
        <v>64</v>
      </c>
      <c r="F12" s="25">
        <v>795</v>
      </c>
      <c r="G12" s="25">
        <v>14590</v>
      </c>
      <c r="H12" s="25">
        <v>176</v>
      </c>
      <c r="I12" s="25">
        <v>438</v>
      </c>
      <c r="J12" s="25">
        <v>295</v>
      </c>
      <c r="K12" s="25">
        <v>194</v>
      </c>
      <c r="L12" s="5">
        <v>1</v>
      </c>
      <c r="M12" s="6">
        <v>6</v>
      </c>
      <c r="N12" s="8"/>
    </row>
    <row r="13" spans="1:14" ht="16.5" customHeight="1">
      <c r="A13" s="180"/>
      <c r="B13" s="21">
        <v>2010</v>
      </c>
      <c r="C13" s="25">
        <v>8803</v>
      </c>
      <c r="D13" s="25">
        <v>33022</v>
      </c>
      <c r="E13" s="5">
        <v>63</v>
      </c>
      <c r="F13" s="25">
        <v>758</v>
      </c>
      <c r="G13" s="25">
        <v>15754</v>
      </c>
      <c r="H13" s="25">
        <v>172</v>
      </c>
      <c r="I13" s="25">
        <v>445</v>
      </c>
      <c r="J13" s="25">
        <v>296</v>
      </c>
      <c r="K13" s="25">
        <v>201</v>
      </c>
      <c r="L13" s="5">
        <v>1</v>
      </c>
      <c r="M13" s="6">
        <v>6</v>
      </c>
      <c r="N13" s="8"/>
    </row>
    <row r="14" spans="1:14" ht="16.5" customHeight="1">
      <c r="A14" s="181"/>
      <c r="B14" s="21">
        <v>2011</v>
      </c>
      <c r="C14" s="29">
        <v>8659</v>
      </c>
      <c r="D14" s="29">
        <v>33714</v>
      </c>
      <c r="E14" s="30">
        <v>61</v>
      </c>
      <c r="F14" s="29">
        <v>749</v>
      </c>
      <c r="G14" s="29">
        <v>17011</v>
      </c>
      <c r="H14" s="29">
        <v>176</v>
      </c>
      <c r="I14" s="29">
        <v>453</v>
      </c>
      <c r="J14" s="29">
        <v>297</v>
      </c>
      <c r="K14" s="29">
        <v>200</v>
      </c>
      <c r="L14" s="30">
        <v>1</v>
      </c>
      <c r="M14" s="35">
        <v>6</v>
      </c>
      <c r="N14" s="8"/>
    </row>
    <row r="15" spans="1:14" ht="16.5" customHeight="1">
      <c r="A15" s="182" t="s">
        <v>21</v>
      </c>
      <c r="B15" s="21">
        <v>2007</v>
      </c>
      <c r="C15" s="40">
        <v>7283</v>
      </c>
      <c r="D15" s="29">
        <v>18905</v>
      </c>
      <c r="E15" s="30">
        <v>91</v>
      </c>
      <c r="F15" s="29">
        <v>665</v>
      </c>
      <c r="G15" s="29">
        <v>11690</v>
      </c>
      <c r="H15" s="29">
        <v>197</v>
      </c>
      <c r="I15" s="29">
        <v>840</v>
      </c>
      <c r="J15" s="29">
        <v>391</v>
      </c>
      <c r="K15" s="29">
        <v>121</v>
      </c>
      <c r="L15" s="30" t="s">
        <v>15</v>
      </c>
      <c r="M15" s="35" t="s">
        <v>15</v>
      </c>
      <c r="N15" s="9"/>
    </row>
    <row r="16" spans="1:14" ht="16.5" customHeight="1">
      <c r="A16" s="180"/>
      <c r="B16" s="46">
        <v>2008</v>
      </c>
      <c r="C16" s="40">
        <v>7237</v>
      </c>
      <c r="D16" s="29">
        <v>23674</v>
      </c>
      <c r="E16" s="30">
        <v>86</v>
      </c>
      <c r="F16" s="29">
        <v>670</v>
      </c>
      <c r="G16" s="29">
        <v>12895</v>
      </c>
      <c r="H16" s="29">
        <v>190</v>
      </c>
      <c r="I16" s="29">
        <v>837</v>
      </c>
      <c r="J16" s="29">
        <v>379</v>
      </c>
      <c r="K16" s="29">
        <v>131</v>
      </c>
      <c r="L16" s="30" t="s">
        <v>15</v>
      </c>
      <c r="M16" s="35" t="s">
        <v>15</v>
      </c>
      <c r="N16" s="8"/>
    </row>
    <row r="17" spans="1:14" ht="16.5" customHeight="1">
      <c r="A17" s="180"/>
      <c r="B17" s="21">
        <v>2009</v>
      </c>
      <c r="C17" s="25">
        <v>11505</v>
      </c>
      <c r="D17" s="25">
        <v>25784</v>
      </c>
      <c r="E17" s="5">
        <v>84</v>
      </c>
      <c r="F17" s="25">
        <v>676</v>
      </c>
      <c r="G17" s="25">
        <v>13943</v>
      </c>
      <c r="H17" s="25">
        <v>210</v>
      </c>
      <c r="I17" s="25">
        <v>849</v>
      </c>
      <c r="J17" s="25">
        <v>372</v>
      </c>
      <c r="K17" s="25">
        <v>138</v>
      </c>
      <c r="L17" s="5" t="s">
        <v>15</v>
      </c>
      <c r="M17" s="6" t="s">
        <v>15</v>
      </c>
      <c r="N17" s="8"/>
    </row>
    <row r="18" spans="1:14" ht="16.5" customHeight="1">
      <c r="A18" s="180"/>
      <c r="B18" s="21">
        <v>2010</v>
      </c>
      <c r="C18" s="25">
        <v>7734</v>
      </c>
      <c r="D18" s="25">
        <v>25504</v>
      </c>
      <c r="E18" s="5">
        <v>83</v>
      </c>
      <c r="F18" s="25">
        <v>671</v>
      </c>
      <c r="G18" s="25">
        <v>15237</v>
      </c>
      <c r="H18" s="25">
        <v>213</v>
      </c>
      <c r="I18" s="25">
        <v>842</v>
      </c>
      <c r="J18" s="25">
        <v>359</v>
      </c>
      <c r="K18" s="25">
        <v>144</v>
      </c>
      <c r="L18" s="5" t="s">
        <v>15</v>
      </c>
      <c r="M18" s="6" t="s">
        <v>15</v>
      </c>
      <c r="N18" s="8"/>
    </row>
    <row r="19" spans="1:14" ht="16.5" customHeight="1" thickBot="1">
      <c r="A19" s="183"/>
      <c r="B19" s="70">
        <v>2011</v>
      </c>
      <c r="C19" s="43">
        <v>7885</v>
      </c>
      <c r="D19" s="43">
        <v>28999</v>
      </c>
      <c r="E19" s="74">
        <v>82</v>
      </c>
      <c r="F19" s="43">
        <v>660</v>
      </c>
      <c r="G19" s="43">
        <v>16481</v>
      </c>
      <c r="H19" s="43">
        <v>210</v>
      </c>
      <c r="I19" s="43">
        <v>834</v>
      </c>
      <c r="J19" s="43">
        <v>350</v>
      </c>
      <c r="K19" s="43">
        <v>143</v>
      </c>
      <c r="L19" s="74" t="s">
        <v>15</v>
      </c>
      <c r="M19" s="75" t="s">
        <v>15</v>
      </c>
      <c r="N19" s="8"/>
    </row>
    <row r="20" spans="1:14" ht="16.5" customHeight="1" thickTop="1">
      <c r="A20" s="165" t="s">
        <v>18</v>
      </c>
      <c r="B20" s="44">
        <v>2007</v>
      </c>
      <c r="C20" s="152">
        <f>'3.PR-agenda OR(PO-KE)'!C15</f>
        <v>77369</v>
      </c>
      <c r="D20" s="11">
        <f>'3.PR-agenda OR(PO-KE)'!D15</f>
        <v>225588</v>
      </c>
      <c r="E20" s="11">
        <f>'3.PR-agenda OR(PO-KE)'!E15</f>
        <v>459</v>
      </c>
      <c r="F20" s="152">
        <f>'3.PR-agenda OR(PO-KE)'!F15</f>
        <v>7034</v>
      </c>
      <c r="G20" s="152">
        <f>'3.PR-agenda OR(PO-KE)'!G15</f>
        <v>125115</v>
      </c>
      <c r="H20" s="152">
        <f>'3.PR-agenda OR(PO-KE)'!H15</f>
        <v>1612</v>
      </c>
      <c r="I20" s="152">
        <f>'3.PR-agenda OR(PO-KE)'!I15</f>
        <v>6171</v>
      </c>
      <c r="J20" s="152">
        <f>'3.PR-agenda OR(PO-KE)'!J15</f>
        <v>2716</v>
      </c>
      <c r="K20" s="152">
        <f>'3.PR-agenda OR(PO-KE)'!K15</f>
        <v>2115</v>
      </c>
      <c r="L20" s="11">
        <f>'3.PR-agenda OR(PO-KE)'!L15</f>
        <v>2</v>
      </c>
      <c r="M20" s="12">
        <f>'3.PR-agenda OR(PO-KE)'!M15</f>
        <v>160</v>
      </c>
      <c r="N20" s="8"/>
    </row>
    <row r="21" spans="1:14" ht="16.5" customHeight="1">
      <c r="A21" s="166"/>
      <c r="B21" s="45">
        <v>2008</v>
      </c>
      <c r="C21" s="153">
        <f>'3.PR-agenda OR(PO-KE)'!C16</f>
        <v>83848</v>
      </c>
      <c r="D21" s="13">
        <f>'3.PR-agenda OR(PO-KE)'!D16</f>
        <v>261078</v>
      </c>
      <c r="E21" s="13">
        <f>'3.PR-agenda OR(PO-KE)'!E16</f>
        <v>442</v>
      </c>
      <c r="F21" s="153">
        <f>'3.PR-agenda OR(PO-KE)'!F16</f>
        <v>7188</v>
      </c>
      <c r="G21" s="153">
        <f>'3.PR-agenda OR(PO-KE)'!G16</f>
        <v>139384</v>
      </c>
      <c r="H21" s="153">
        <f>'3.PR-agenda OR(PO-KE)'!H16</f>
        <v>1650</v>
      </c>
      <c r="I21" s="153">
        <f>'3.PR-agenda OR(PO-KE)'!I16</f>
        <v>6809</v>
      </c>
      <c r="J21" s="153">
        <f>'3.PR-agenda OR(PO-KE)'!J16</f>
        <v>2736</v>
      </c>
      <c r="K21" s="153">
        <f>'3.PR-agenda OR(PO-KE)'!K16</f>
        <v>2238</v>
      </c>
      <c r="L21" s="13">
        <f>'3.PR-agenda OR(PO-KE)'!L16</f>
        <v>2</v>
      </c>
      <c r="M21" s="14">
        <f>'3.PR-agenda OR(PO-KE)'!M16</f>
        <v>160</v>
      </c>
      <c r="N21" s="8"/>
    </row>
    <row r="22" spans="1:14" ht="16.5" customHeight="1">
      <c r="A22" s="166"/>
      <c r="B22" s="45">
        <v>2009</v>
      </c>
      <c r="C22" s="36">
        <f>'3.PR-agenda OR(PO-KE)'!C17</f>
        <v>131843</v>
      </c>
      <c r="D22" s="37">
        <f>'3.PR-agenda OR(PO-KE)'!D17</f>
        <v>256805</v>
      </c>
      <c r="E22" s="37">
        <f>'3.PR-agenda OR(PO-KE)'!E17</f>
        <v>429</v>
      </c>
      <c r="F22" s="36">
        <f>'3.PR-agenda OR(PO-KE)'!F17</f>
        <v>7306</v>
      </c>
      <c r="G22" s="36">
        <f>'3.PR-agenda OR(PO-KE)'!G17</f>
        <v>152031</v>
      </c>
      <c r="H22" s="36">
        <f>'3.PR-agenda OR(PO-KE)'!H17</f>
        <v>1773</v>
      </c>
      <c r="I22" s="36">
        <f>'3.PR-agenda OR(PO-KE)'!I17</f>
        <v>7188</v>
      </c>
      <c r="J22" s="36">
        <f>'3.PR-agenda OR(PO-KE)'!J17</f>
        <v>2715</v>
      </c>
      <c r="K22" s="36">
        <f>'3.PR-agenda OR(PO-KE)'!K17</f>
        <v>2358</v>
      </c>
      <c r="L22" s="37">
        <f>'3.PR-agenda OR(PO-KE)'!L17</f>
        <v>2</v>
      </c>
      <c r="M22" s="38">
        <f>'3.PR-agenda OR(PO-KE)'!M17</f>
        <v>160</v>
      </c>
      <c r="N22" s="8"/>
    </row>
    <row r="23" spans="1:14" ht="16.5" customHeight="1">
      <c r="A23" s="166"/>
      <c r="B23" s="45">
        <v>2010</v>
      </c>
      <c r="C23" s="36">
        <f>'3.PR-agenda OR(PO-KE)'!C18</f>
        <v>91567</v>
      </c>
      <c r="D23" s="37">
        <f>'3.PR-agenda OR(PO-KE)'!D18</f>
        <v>260659</v>
      </c>
      <c r="E23" s="124">
        <f>'3.PR-agenda OR(PO-KE)'!E18</f>
        <v>420</v>
      </c>
      <c r="F23" s="36">
        <f>'3.PR-agenda OR(PO-KE)'!F18</f>
        <v>7361</v>
      </c>
      <c r="G23" s="36">
        <f>'3.PR-agenda OR(PO-KE)'!G18</f>
        <v>166266</v>
      </c>
      <c r="H23" s="36">
        <f>'3.PR-agenda OR(PO-KE)'!H18</f>
        <v>1888</v>
      </c>
      <c r="I23" s="36">
        <f>'3.PR-agenda OR(PO-KE)'!I18</f>
        <v>7638</v>
      </c>
      <c r="J23" s="36">
        <f>'3.PR-agenda OR(PO-KE)'!J18</f>
        <v>2704</v>
      </c>
      <c r="K23" s="36">
        <f>'3.PR-agenda OR(PO-KE)'!K18</f>
        <v>2437</v>
      </c>
      <c r="L23" s="124">
        <f>'3.PR-agenda OR(PO-KE)'!L18</f>
        <v>2</v>
      </c>
      <c r="M23" s="125">
        <f>'3.PR-agenda OR(PO-KE)'!M18</f>
        <v>160</v>
      </c>
      <c r="N23" s="8"/>
    </row>
    <row r="24" spans="1:14" ht="16.5" customHeight="1" thickBot="1">
      <c r="A24" s="167"/>
      <c r="B24" s="69">
        <v>2011</v>
      </c>
      <c r="C24" s="154">
        <v>92691</v>
      </c>
      <c r="D24" s="130">
        <v>263510</v>
      </c>
      <c r="E24" s="130">
        <v>356</v>
      </c>
      <c r="F24" s="154">
        <v>7454</v>
      </c>
      <c r="G24" s="154">
        <v>181045</v>
      </c>
      <c r="H24" s="154">
        <v>1973</v>
      </c>
      <c r="I24" s="154">
        <v>7695</v>
      </c>
      <c r="J24" s="154">
        <v>2692</v>
      </c>
      <c r="K24" s="154">
        <v>2481</v>
      </c>
      <c r="L24" s="130">
        <v>2</v>
      </c>
      <c r="M24" s="131">
        <v>160</v>
      </c>
      <c r="N24" s="9"/>
    </row>
    <row r="25" spans="1:14" ht="16.5" customHeight="1" thickTop="1">
      <c r="A25" s="4"/>
      <c r="B25" s="16"/>
      <c r="C25" s="18"/>
      <c r="D25" s="18"/>
      <c r="E25" s="18"/>
      <c r="F25" s="18"/>
      <c r="G25" s="17"/>
      <c r="H25" s="17"/>
      <c r="I25" s="17"/>
      <c r="J25" s="17"/>
      <c r="K25" s="17"/>
      <c r="L25" s="17"/>
      <c r="M25" s="17"/>
      <c r="N25" s="17"/>
    </row>
    <row r="26" spans="1:14" ht="16.5" customHeight="1">
      <c r="A26" s="4"/>
      <c r="B26" s="16"/>
      <c r="C26" s="18"/>
      <c r="D26" s="18"/>
      <c r="E26" s="18"/>
      <c r="F26" s="18"/>
      <c r="G26" s="17"/>
      <c r="H26" s="17"/>
      <c r="I26" s="17"/>
      <c r="J26" s="17"/>
      <c r="K26" s="17"/>
      <c r="L26" s="17"/>
      <c r="M26" s="17"/>
      <c r="N26" s="17"/>
    </row>
    <row r="27" spans="1:14" ht="16.5" customHeight="1">
      <c r="A27" s="4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ht="16.5" customHeight="1">
      <c r="A28" s="4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6.5" customHeight="1">
      <c r="A29" s="4"/>
      <c r="B29" s="16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ht="16.5" customHeight="1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</sheetData>
  <mergeCells count="11">
    <mergeCell ref="A20:A24"/>
    <mergeCell ref="A5:A9"/>
    <mergeCell ref="A10:A14"/>
    <mergeCell ref="A15:A19"/>
    <mergeCell ref="A1:M1"/>
    <mergeCell ref="A2:M2"/>
    <mergeCell ref="E3:M3"/>
    <mergeCell ref="A3:A4"/>
    <mergeCell ref="B3:B4"/>
    <mergeCell ref="C3:C4"/>
    <mergeCell ref="D3:D4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12" enableFormatConditionsCalculation="0"/>
  <dimension ref="A1:N25"/>
  <sheetViews>
    <sheetView zoomScaleNormal="100" zoomScaleSheetLayoutView="100" workbookViewId="0">
      <selection activeCell="H10" sqref="H10"/>
    </sheetView>
  </sheetViews>
  <sheetFormatPr defaultRowHeight="12.75"/>
  <cols>
    <col min="1" max="2" width="8.7109375" style="2" customWidth="1"/>
    <col min="3" max="4" width="10.7109375" style="2" customWidth="1"/>
    <col min="5" max="13" width="9.7109375" style="2" customWidth="1"/>
    <col min="14" max="16384" width="9.140625" style="2"/>
  </cols>
  <sheetData>
    <row r="1" spans="1:14" ht="16.5" customHeight="1">
      <c r="A1" s="172" t="s">
        <v>94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"/>
    </row>
    <row r="2" spans="1:14" ht="20.100000000000001" customHeight="1" thickBo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3"/>
    </row>
    <row r="3" spans="1:14" ht="34.5" customHeight="1" thickTop="1">
      <c r="A3" s="168" t="s">
        <v>0</v>
      </c>
      <c r="B3" s="177" t="s">
        <v>1</v>
      </c>
      <c r="C3" s="174" t="s">
        <v>2</v>
      </c>
      <c r="D3" s="174" t="s">
        <v>3</v>
      </c>
      <c r="E3" s="174" t="s">
        <v>4</v>
      </c>
      <c r="F3" s="174"/>
      <c r="G3" s="174"/>
      <c r="H3" s="174"/>
      <c r="I3" s="174"/>
      <c r="J3" s="174"/>
      <c r="K3" s="174"/>
      <c r="L3" s="174"/>
      <c r="M3" s="176"/>
      <c r="N3" s="4"/>
    </row>
    <row r="4" spans="1:14" ht="20.25" customHeight="1" thickBot="1">
      <c r="A4" s="169"/>
      <c r="B4" s="178"/>
      <c r="C4" s="175"/>
      <c r="D4" s="175"/>
      <c r="E4" s="144" t="s">
        <v>5</v>
      </c>
      <c r="F4" s="144" t="s">
        <v>6</v>
      </c>
      <c r="G4" s="144" t="s">
        <v>7</v>
      </c>
      <c r="H4" s="144" t="s">
        <v>8</v>
      </c>
      <c r="I4" s="144" t="s">
        <v>9</v>
      </c>
      <c r="J4" s="144" t="s">
        <v>10</v>
      </c>
      <c r="K4" s="144" t="s">
        <v>11</v>
      </c>
      <c r="L4" s="144" t="s">
        <v>12</v>
      </c>
      <c r="M4" s="145" t="s">
        <v>13</v>
      </c>
      <c r="N4" s="4"/>
    </row>
    <row r="5" spans="1:14" ht="16.5" customHeight="1" thickTop="1">
      <c r="A5" s="163" t="s">
        <v>22</v>
      </c>
      <c r="B5" s="67">
        <v>2007</v>
      </c>
      <c r="C5" s="109">
        <v>6269</v>
      </c>
      <c r="D5" s="110">
        <v>14198</v>
      </c>
      <c r="E5" s="111">
        <v>37</v>
      </c>
      <c r="F5" s="110">
        <v>415</v>
      </c>
      <c r="G5" s="110">
        <v>10887</v>
      </c>
      <c r="H5" s="110">
        <v>110</v>
      </c>
      <c r="I5" s="110">
        <v>517</v>
      </c>
      <c r="J5" s="110">
        <v>418</v>
      </c>
      <c r="K5" s="110">
        <v>128</v>
      </c>
      <c r="L5" s="111" t="s">
        <v>15</v>
      </c>
      <c r="M5" s="112" t="s">
        <v>15</v>
      </c>
      <c r="N5" s="7"/>
    </row>
    <row r="6" spans="1:14" ht="16.5" customHeight="1">
      <c r="A6" s="164"/>
      <c r="B6" s="10">
        <v>2008</v>
      </c>
      <c r="C6" s="34">
        <v>6516</v>
      </c>
      <c r="D6" s="25">
        <v>22473</v>
      </c>
      <c r="E6" s="5">
        <v>37</v>
      </c>
      <c r="F6" s="25">
        <v>416</v>
      </c>
      <c r="G6" s="25">
        <v>12252</v>
      </c>
      <c r="H6" s="25">
        <v>111</v>
      </c>
      <c r="I6" s="25">
        <v>584</v>
      </c>
      <c r="J6" s="25">
        <v>418</v>
      </c>
      <c r="K6" s="25">
        <v>133</v>
      </c>
      <c r="L6" s="5" t="s">
        <v>15</v>
      </c>
      <c r="M6" s="6" t="s">
        <v>15</v>
      </c>
      <c r="N6" s="8"/>
    </row>
    <row r="7" spans="1:14" ht="16.5" customHeight="1">
      <c r="A7" s="164"/>
      <c r="B7" s="10">
        <v>2009</v>
      </c>
      <c r="C7" s="34">
        <v>10921</v>
      </c>
      <c r="D7" s="25">
        <v>22550</v>
      </c>
      <c r="E7" s="5">
        <v>34</v>
      </c>
      <c r="F7" s="25">
        <v>404</v>
      </c>
      <c r="G7" s="25">
        <v>13351</v>
      </c>
      <c r="H7" s="25">
        <v>112</v>
      </c>
      <c r="I7" s="25">
        <v>608</v>
      </c>
      <c r="J7" s="25">
        <v>404</v>
      </c>
      <c r="K7" s="25">
        <v>135</v>
      </c>
      <c r="L7" s="5" t="s">
        <v>15</v>
      </c>
      <c r="M7" s="6" t="s">
        <v>15</v>
      </c>
      <c r="N7" s="8"/>
    </row>
    <row r="8" spans="1:14" ht="16.5" customHeight="1">
      <c r="A8" s="164"/>
      <c r="B8" s="10">
        <v>2010</v>
      </c>
      <c r="C8" s="25">
        <v>6976</v>
      </c>
      <c r="D8" s="25">
        <v>26712</v>
      </c>
      <c r="E8" s="5">
        <v>32</v>
      </c>
      <c r="F8" s="25">
        <v>413</v>
      </c>
      <c r="G8" s="25">
        <v>14458</v>
      </c>
      <c r="H8" s="25">
        <v>110</v>
      </c>
      <c r="I8" s="25">
        <v>678</v>
      </c>
      <c r="J8" s="25">
        <v>396</v>
      </c>
      <c r="K8" s="25">
        <v>133</v>
      </c>
      <c r="L8" s="5" t="s">
        <v>15</v>
      </c>
      <c r="M8" s="6" t="s">
        <v>15</v>
      </c>
      <c r="N8" s="8"/>
    </row>
    <row r="9" spans="1:14" ht="16.5" customHeight="1">
      <c r="A9" s="165"/>
      <c r="B9" s="10">
        <v>2011</v>
      </c>
      <c r="C9" s="29">
        <v>6952</v>
      </c>
      <c r="D9" s="29">
        <v>28796</v>
      </c>
      <c r="E9" s="30">
        <v>32</v>
      </c>
      <c r="F9" s="29">
        <v>420</v>
      </c>
      <c r="G9" s="29">
        <v>15507</v>
      </c>
      <c r="H9" s="29">
        <v>111</v>
      </c>
      <c r="I9" s="29">
        <v>690</v>
      </c>
      <c r="J9" s="29">
        <v>396</v>
      </c>
      <c r="K9" s="29">
        <v>131</v>
      </c>
      <c r="L9" s="30" t="s">
        <v>15</v>
      </c>
      <c r="M9" s="35" t="s">
        <v>15</v>
      </c>
      <c r="N9" s="8"/>
    </row>
    <row r="10" spans="1:14" ht="16.5" customHeight="1">
      <c r="A10" s="171" t="s">
        <v>23</v>
      </c>
      <c r="B10" s="10">
        <v>2007</v>
      </c>
      <c r="C10" s="34">
        <v>8036</v>
      </c>
      <c r="D10" s="25">
        <v>18087</v>
      </c>
      <c r="E10" s="5">
        <v>28</v>
      </c>
      <c r="F10" s="25">
        <v>639</v>
      </c>
      <c r="G10" s="25">
        <v>13817</v>
      </c>
      <c r="H10" s="25">
        <v>178</v>
      </c>
      <c r="I10" s="25">
        <v>896</v>
      </c>
      <c r="J10" s="25">
        <v>388</v>
      </c>
      <c r="K10" s="25">
        <v>193</v>
      </c>
      <c r="L10" s="5" t="s">
        <v>15</v>
      </c>
      <c r="M10" s="6" t="s">
        <v>15</v>
      </c>
      <c r="N10" s="9"/>
    </row>
    <row r="11" spans="1:14" ht="16.5" customHeight="1">
      <c r="A11" s="164"/>
      <c r="B11" s="47">
        <v>2008</v>
      </c>
      <c r="C11" s="34">
        <v>9222</v>
      </c>
      <c r="D11" s="34">
        <v>21242</v>
      </c>
      <c r="E11" s="5">
        <v>25</v>
      </c>
      <c r="F11" s="25">
        <v>626</v>
      </c>
      <c r="G11" s="25">
        <v>14866</v>
      </c>
      <c r="H11" s="25">
        <v>186</v>
      </c>
      <c r="I11" s="25">
        <v>1066</v>
      </c>
      <c r="J11" s="25">
        <v>386</v>
      </c>
      <c r="K11" s="25">
        <v>195</v>
      </c>
      <c r="L11" s="5" t="s">
        <v>15</v>
      </c>
      <c r="M11" s="6" t="s">
        <v>15</v>
      </c>
      <c r="N11" s="8"/>
    </row>
    <row r="12" spans="1:14" ht="16.5" customHeight="1">
      <c r="A12" s="164"/>
      <c r="B12" s="10">
        <v>2009</v>
      </c>
      <c r="C12" s="34">
        <v>14317</v>
      </c>
      <c r="D12" s="25">
        <v>21103</v>
      </c>
      <c r="E12" s="5">
        <v>22</v>
      </c>
      <c r="F12" s="25">
        <v>597</v>
      </c>
      <c r="G12" s="25">
        <v>15401</v>
      </c>
      <c r="H12" s="25">
        <v>183</v>
      </c>
      <c r="I12" s="25">
        <v>1090</v>
      </c>
      <c r="J12" s="25">
        <v>385</v>
      </c>
      <c r="K12" s="25">
        <v>202</v>
      </c>
      <c r="L12" s="5" t="s">
        <v>15</v>
      </c>
      <c r="M12" s="6" t="s">
        <v>15</v>
      </c>
      <c r="N12" s="8"/>
    </row>
    <row r="13" spans="1:14" ht="16.5" customHeight="1">
      <c r="A13" s="164"/>
      <c r="B13" s="10">
        <v>2010</v>
      </c>
      <c r="C13" s="25">
        <v>9198</v>
      </c>
      <c r="D13" s="25">
        <v>18920</v>
      </c>
      <c r="E13" s="5">
        <v>21</v>
      </c>
      <c r="F13" s="25">
        <v>572</v>
      </c>
      <c r="G13" s="120">
        <v>16464</v>
      </c>
      <c r="H13" s="25">
        <v>187</v>
      </c>
      <c r="I13" s="25">
        <v>1110</v>
      </c>
      <c r="J13" s="25">
        <v>392</v>
      </c>
      <c r="K13" s="25">
        <v>200</v>
      </c>
      <c r="L13" s="5" t="s">
        <v>15</v>
      </c>
      <c r="M13" s="6" t="s">
        <v>15</v>
      </c>
      <c r="N13" s="8"/>
    </row>
    <row r="14" spans="1:14" ht="16.5" customHeight="1" thickBot="1">
      <c r="A14" s="170"/>
      <c r="B14" s="117">
        <v>2011</v>
      </c>
      <c r="C14" s="118">
        <v>9193</v>
      </c>
      <c r="D14" s="118">
        <v>17882</v>
      </c>
      <c r="E14" s="119">
        <v>20</v>
      </c>
      <c r="F14" s="118">
        <v>554</v>
      </c>
      <c r="G14" s="43">
        <v>17708</v>
      </c>
      <c r="H14" s="118">
        <v>185</v>
      </c>
      <c r="I14" s="118">
        <v>1103</v>
      </c>
      <c r="J14" s="118">
        <v>392</v>
      </c>
      <c r="K14" s="118">
        <v>202</v>
      </c>
      <c r="L14" s="119" t="s">
        <v>15</v>
      </c>
      <c r="M14" s="121" t="s">
        <v>15</v>
      </c>
      <c r="N14" s="8"/>
    </row>
    <row r="15" spans="1:14" ht="16.5" customHeight="1" thickTop="1">
      <c r="A15" s="165" t="s">
        <v>18</v>
      </c>
      <c r="B15" s="33">
        <v>2007</v>
      </c>
      <c r="C15" s="114">
        <f>SUM('1.PR-agenda OR(BA-TN)'!C5+'1.PR-agenda OR(BA-TN)'!C10+'1.PR-agenda OR(BA-TN)'!C15+'2.PR-agenda OR(NR-BB)'!C5+'2.PR-agenda OR(NR-BB)'!C10+'2.PR-agenda OR(NR-BB)'!C15+'3.PR-agenda OR(PO-KE)'!C5+'3.PR-agenda OR(PO-KE)'!C10)</f>
        <v>77369</v>
      </c>
      <c r="D15" s="114">
        <f>SUM('1.PR-agenda OR(BA-TN)'!D5+'1.PR-agenda OR(BA-TN)'!D10+'1.PR-agenda OR(BA-TN)'!D15+'2.PR-agenda OR(NR-BB)'!D5+'2.PR-agenda OR(NR-BB)'!D10+'2.PR-agenda OR(NR-BB)'!D15+'3.PR-agenda OR(PO-KE)'!D5+'3.PR-agenda OR(PO-KE)'!D10)</f>
        <v>225588</v>
      </c>
      <c r="E15" s="115">
        <f>SUM('1.PR-agenda OR(BA-TN)'!E5+'1.PR-agenda OR(BA-TN)'!E10+'1.PR-agenda OR(BA-TN)'!E15+'2.PR-agenda OR(NR-BB)'!E5+'2.PR-agenda OR(NR-BB)'!E10+'2.PR-agenda OR(NR-BB)'!E15+'3.PR-agenda OR(PO-KE)'!E5+'3.PR-agenda OR(PO-KE)'!E10)</f>
        <v>459</v>
      </c>
      <c r="F15" s="114">
        <f>SUM('1.PR-agenda OR(BA-TN)'!F5+'1.PR-agenda OR(BA-TN)'!F10+'1.PR-agenda OR(BA-TN)'!F15+'2.PR-agenda OR(NR-BB)'!F5+'2.PR-agenda OR(NR-BB)'!F10+'2.PR-agenda OR(NR-BB)'!F15+'3.PR-agenda OR(PO-KE)'!F5+'3.PR-agenda OR(PO-KE)'!F10)</f>
        <v>7034</v>
      </c>
      <c r="G15" s="114">
        <f>SUM('1.PR-agenda OR(BA-TN)'!G5+'1.PR-agenda OR(BA-TN)'!G10+'1.PR-agenda OR(BA-TN)'!G15+'2.PR-agenda OR(NR-BB)'!G5+'2.PR-agenda OR(NR-BB)'!G10+'2.PR-agenda OR(NR-BB)'!G15+'3.PR-agenda OR(PO-KE)'!G5+'3.PR-agenda OR(PO-KE)'!G10)</f>
        <v>125115</v>
      </c>
      <c r="H15" s="114">
        <f>SUM('1.PR-agenda OR(BA-TN)'!H5+'1.PR-agenda OR(BA-TN)'!H10+'1.PR-agenda OR(BA-TN)'!H15+'2.PR-agenda OR(NR-BB)'!H5+'2.PR-agenda OR(NR-BB)'!H10+'2.PR-agenda OR(NR-BB)'!H15+'3.PR-agenda OR(PO-KE)'!H5+'3.PR-agenda OR(PO-KE)'!H10)</f>
        <v>1612</v>
      </c>
      <c r="I15" s="114">
        <f>SUM('1.PR-agenda OR(BA-TN)'!I5+'1.PR-agenda OR(BA-TN)'!I10+'1.PR-agenda OR(BA-TN)'!I15+'2.PR-agenda OR(NR-BB)'!I5+'2.PR-agenda OR(NR-BB)'!I10+'2.PR-agenda OR(NR-BB)'!I15+'3.PR-agenda OR(PO-KE)'!I5+'3.PR-agenda OR(PO-KE)'!I10)</f>
        <v>6171</v>
      </c>
      <c r="J15" s="114">
        <f>SUM('1.PR-agenda OR(BA-TN)'!J5+'1.PR-agenda OR(BA-TN)'!J10+'1.PR-agenda OR(BA-TN)'!J15+'2.PR-agenda OR(NR-BB)'!J5+'2.PR-agenda OR(NR-BB)'!J10+'2.PR-agenda OR(NR-BB)'!J15+'3.PR-agenda OR(PO-KE)'!J5+'3.PR-agenda OR(PO-KE)'!J10)</f>
        <v>2716</v>
      </c>
      <c r="K15" s="114">
        <f>SUM('1.PR-agenda OR(BA-TN)'!K5+'1.PR-agenda OR(BA-TN)'!K10+'1.PR-agenda OR(BA-TN)'!K15+'2.PR-agenda OR(NR-BB)'!K5+'2.PR-agenda OR(NR-BB)'!K10+'2.PR-agenda OR(NR-BB)'!K15+'3.PR-agenda OR(PO-KE)'!K5+'3.PR-agenda OR(PO-KE)'!K10)</f>
        <v>2115</v>
      </c>
      <c r="L15" s="115">
        <f>'2.PR-agenda OR(NR-BB)'!L10+'2.PR-agenda OR(NR-BB)'!L5</f>
        <v>2</v>
      </c>
      <c r="M15" s="116">
        <f>'2.PR-agenda OR(NR-BB)'!M10+'2.PR-agenda OR(NR-BB)'!M5</f>
        <v>160</v>
      </c>
      <c r="N15" s="8"/>
    </row>
    <row r="16" spans="1:14" ht="16.5" customHeight="1">
      <c r="A16" s="166"/>
      <c r="B16" s="15">
        <v>2008</v>
      </c>
      <c r="C16" s="36">
        <f>SUM('1.PR-agenda OR(BA-TN)'!C6+'1.PR-agenda OR(BA-TN)'!C11+'1.PR-agenda OR(BA-TN)'!C16+'2.PR-agenda OR(NR-BB)'!C6+'2.PR-agenda OR(NR-BB)'!C11+'2.PR-agenda OR(NR-BB)'!C16+'3.PR-agenda OR(PO-KE)'!C6+'3.PR-agenda OR(PO-KE)'!C11)</f>
        <v>83848</v>
      </c>
      <c r="D16" s="36">
        <f>SUM('1.PR-agenda OR(BA-TN)'!D6+'1.PR-agenda OR(BA-TN)'!D11+'1.PR-agenda OR(BA-TN)'!D16+'2.PR-agenda OR(NR-BB)'!D6+'2.PR-agenda OR(NR-BB)'!D11+'2.PR-agenda OR(NR-BB)'!D16+'3.PR-agenda OR(PO-KE)'!D6+'3.PR-agenda OR(PO-KE)'!D11)</f>
        <v>261078</v>
      </c>
      <c r="E16" s="37">
        <f>SUM('1.PR-agenda OR(BA-TN)'!E6+'1.PR-agenda OR(BA-TN)'!E11+'1.PR-agenda OR(BA-TN)'!E16+'2.PR-agenda OR(NR-BB)'!E6+'2.PR-agenda OR(NR-BB)'!E11+'2.PR-agenda OR(NR-BB)'!E16+'3.PR-agenda OR(PO-KE)'!E6+'3.PR-agenda OR(PO-KE)'!E11)</f>
        <v>442</v>
      </c>
      <c r="F16" s="36">
        <f>SUM('1.PR-agenda OR(BA-TN)'!F6+'1.PR-agenda OR(BA-TN)'!F11+'1.PR-agenda OR(BA-TN)'!F16+'2.PR-agenda OR(NR-BB)'!F6+'2.PR-agenda OR(NR-BB)'!F11+'2.PR-agenda OR(NR-BB)'!F16+'3.PR-agenda OR(PO-KE)'!F6+'3.PR-agenda OR(PO-KE)'!F11)</f>
        <v>7188</v>
      </c>
      <c r="G16" s="36">
        <f>SUM('1.PR-agenda OR(BA-TN)'!G6+'1.PR-agenda OR(BA-TN)'!G11+'1.PR-agenda OR(BA-TN)'!G16+'2.PR-agenda OR(NR-BB)'!G6+'2.PR-agenda OR(NR-BB)'!G11+'2.PR-agenda OR(NR-BB)'!G16+'3.PR-agenda OR(PO-KE)'!G6+'3.PR-agenda OR(PO-KE)'!G11)</f>
        <v>139384</v>
      </c>
      <c r="H16" s="36">
        <f>SUM('1.PR-agenda OR(BA-TN)'!H6+'1.PR-agenda OR(BA-TN)'!H11+'1.PR-agenda OR(BA-TN)'!H16+'2.PR-agenda OR(NR-BB)'!H6+'2.PR-agenda OR(NR-BB)'!H11+'2.PR-agenda OR(NR-BB)'!H16+'3.PR-agenda OR(PO-KE)'!H6+'3.PR-agenda OR(PO-KE)'!H11)</f>
        <v>1650</v>
      </c>
      <c r="I16" s="36">
        <f>SUM('1.PR-agenda OR(BA-TN)'!I6+'1.PR-agenda OR(BA-TN)'!I11+'1.PR-agenda OR(BA-TN)'!I16+'2.PR-agenda OR(NR-BB)'!I6+'2.PR-agenda OR(NR-BB)'!I11+'2.PR-agenda OR(NR-BB)'!I16+'3.PR-agenda OR(PO-KE)'!I6+'3.PR-agenda OR(PO-KE)'!I11)</f>
        <v>6809</v>
      </c>
      <c r="J16" s="36">
        <f>SUM('1.PR-agenda OR(BA-TN)'!J6+'1.PR-agenda OR(BA-TN)'!J11+'1.PR-agenda OR(BA-TN)'!J16+'2.PR-agenda OR(NR-BB)'!J6+'2.PR-agenda OR(NR-BB)'!J11+'2.PR-agenda OR(NR-BB)'!J16+'3.PR-agenda OR(PO-KE)'!J6+'3.PR-agenda OR(PO-KE)'!J11)</f>
        <v>2736</v>
      </c>
      <c r="K16" s="36">
        <f>SUM('1.PR-agenda OR(BA-TN)'!K6+'1.PR-agenda OR(BA-TN)'!K11+'1.PR-agenda OR(BA-TN)'!K16+'2.PR-agenda OR(NR-BB)'!K6+'2.PR-agenda OR(NR-BB)'!K11+'2.PR-agenda OR(NR-BB)'!K16+'3.PR-agenda OR(PO-KE)'!K6+'3.PR-agenda OR(PO-KE)'!K11)</f>
        <v>2238</v>
      </c>
      <c r="L16" s="37">
        <v>2</v>
      </c>
      <c r="M16" s="38">
        <v>160</v>
      </c>
      <c r="N16" s="8"/>
    </row>
    <row r="17" spans="1:14" ht="16.5" customHeight="1">
      <c r="A17" s="166"/>
      <c r="B17" s="15">
        <v>2009</v>
      </c>
      <c r="C17" s="36">
        <f>SUM('1.PR-agenda OR(BA-TN)'!C7+'1.PR-agenda OR(BA-TN)'!C12+'1.PR-agenda OR(BA-TN)'!C17+'2.PR-agenda OR(NR-BB)'!C7+'2.PR-agenda OR(NR-BB)'!C12+'2.PR-agenda OR(NR-BB)'!C17+'3.PR-agenda OR(PO-KE)'!C7+'3.PR-agenda OR(PO-KE)'!C12)</f>
        <v>131843</v>
      </c>
      <c r="D17" s="36">
        <f>SUM('1.PR-agenda OR(BA-TN)'!D7+'1.PR-agenda OR(BA-TN)'!D12+'1.PR-agenda OR(BA-TN)'!D17+'2.PR-agenda OR(NR-BB)'!D7+'2.PR-agenda OR(NR-BB)'!D12+'2.PR-agenda OR(NR-BB)'!D17+'3.PR-agenda OR(PO-KE)'!D7+'3.PR-agenda OR(PO-KE)'!D12)</f>
        <v>256805</v>
      </c>
      <c r="E17" s="37">
        <f>SUM('1.PR-agenda OR(BA-TN)'!E7+'1.PR-agenda OR(BA-TN)'!E12+'1.PR-agenda OR(BA-TN)'!E17+'2.PR-agenda OR(NR-BB)'!E7+'2.PR-agenda OR(NR-BB)'!E12+'2.PR-agenda OR(NR-BB)'!E17+'3.PR-agenda OR(PO-KE)'!E7+'3.PR-agenda OR(PO-KE)'!E12)</f>
        <v>429</v>
      </c>
      <c r="F17" s="36">
        <f>SUM('1.PR-agenda OR(BA-TN)'!F7+'1.PR-agenda OR(BA-TN)'!F12+'1.PR-agenda OR(BA-TN)'!F17+'2.PR-agenda OR(NR-BB)'!F7+'2.PR-agenda OR(NR-BB)'!F12+'2.PR-agenda OR(NR-BB)'!F17+'3.PR-agenda OR(PO-KE)'!F7+'3.PR-agenda OR(PO-KE)'!F12)</f>
        <v>7306</v>
      </c>
      <c r="G17" s="36">
        <f>SUM('1.PR-agenda OR(BA-TN)'!G7+'1.PR-agenda OR(BA-TN)'!G12+'1.PR-agenda OR(BA-TN)'!G17+'2.PR-agenda OR(NR-BB)'!G7+'2.PR-agenda OR(NR-BB)'!G12+'2.PR-agenda OR(NR-BB)'!G17+'3.PR-agenda OR(PO-KE)'!G7+'3.PR-agenda OR(PO-KE)'!G12)</f>
        <v>152031</v>
      </c>
      <c r="H17" s="36">
        <f>SUM('1.PR-agenda OR(BA-TN)'!H7+'1.PR-agenda OR(BA-TN)'!H12+'1.PR-agenda OR(BA-TN)'!H17+'2.PR-agenda OR(NR-BB)'!H7+'2.PR-agenda OR(NR-BB)'!H12+'2.PR-agenda OR(NR-BB)'!H17+'3.PR-agenda OR(PO-KE)'!H7+'3.PR-agenda OR(PO-KE)'!H12)</f>
        <v>1773</v>
      </c>
      <c r="I17" s="36">
        <f>SUM('1.PR-agenda OR(BA-TN)'!I7+'1.PR-agenda OR(BA-TN)'!I12+'1.PR-agenda OR(BA-TN)'!I17+'2.PR-agenda OR(NR-BB)'!I7+'2.PR-agenda OR(NR-BB)'!I12+'2.PR-agenda OR(NR-BB)'!I17+'3.PR-agenda OR(PO-KE)'!I7+'3.PR-agenda OR(PO-KE)'!I12)</f>
        <v>7188</v>
      </c>
      <c r="J17" s="36">
        <f>SUM('1.PR-agenda OR(BA-TN)'!J7+'1.PR-agenda OR(BA-TN)'!J12+'1.PR-agenda OR(BA-TN)'!J17+'2.PR-agenda OR(NR-BB)'!J7+'2.PR-agenda OR(NR-BB)'!J12+'2.PR-agenda OR(NR-BB)'!J17+'3.PR-agenda OR(PO-KE)'!J7+'3.PR-agenda OR(PO-KE)'!J12)</f>
        <v>2715</v>
      </c>
      <c r="K17" s="36">
        <f>SUM('1.PR-agenda OR(BA-TN)'!K7+'1.PR-agenda OR(BA-TN)'!K12+'1.PR-agenda OR(BA-TN)'!K17+'2.PR-agenda OR(NR-BB)'!K7+'2.PR-agenda OR(NR-BB)'!K12+'2.PR-agenda OR(NR-BB)'!K17+'3.PR-agenda OR(PO-KE)'!K7+'3.PR-agenda OR(PO-KE)'!K12)</f>
        <v>2358</v>
      </c>
      <c r="L17" s="37">
        <v>2</v>
      </c>
      <c r="M17" s="38">
        <v>160</v>
      </c>
      <c r="N17" s="8"/>
    </row>
    <row r="18" spans="1:14" ht="16.5" customHeight="1">
      <c r="A18" s="166"/>
      <c r="B18" s="15">
        <v>2010</v>
      </c>
      <c r="C18" s="36">
        <f>'1.PR-agenda OR(BA-TN)'!C8+'1.PR-agenda OR(BA-TN)'!C13+'1.PR-agenda OR(BA-TN)'!C18+'2.PR-agenda OR(NR-BB)'!C8+'2.PR-agenda OR(NR-BB)'!C13+'2.PR-agenda OR(NR-BB)'!C18+'3.PR-agenda OR(PO-KE)'!C8+'3.PR-agenda OR(PO-KE)'!C13</f>
        <v>91567</v>
      </c>
      <c r="D18" s="36">
        <f>'1.PR-agenda OR(BA-TN)'!D8+'1.PR-agenda OR(BA-TN)'!D13+'1.PR-agenda OR(BA-TN)'!D18+'2.PR-agenda OR(NR-BB)'!D8+'2.PR-agenda OR(NR-BB)'!D13+'2.PR-agenda OR(NR-BB)'!D18+'3.PR-agenda OR(PO-KE)'!D8+'3.PR-agenda OR(PO-KE)'!D13</f>
        <v>260659</v>
      </c>
      <c r="E18" s="37">
        <f>'1.PR-agenda OR(BA-TN)'!E8+'1.PR-agenda OR(BA-TN)'!E13+'1.PR-agenda OR(BA-TN)'!E18+'2.PR-agenda OR(NR-BB)'!E8+'2.PR-agenda OR(NR-BB)'!E13+'2.PR-agenda OR(NR-BB)'!E18+'3.PR-agenda OR(PO-KE)'!E8+'3.PR-agenda OR(PO-KE)'!E13</f>
        <v>420</v>
      </c>
      <c r="F18" s="36">
        <f>'1.PR-agenda OR(BA-TN)'!F8+'1.PR-agenda OR(BA-TN)'!F13+'1.PR-agenda OR(BA-TN)'!F18+'2.PR-agenda OR(NR-BB)'!F8+'2.PR-agenda OR(NR-BB)'!F13+'2.PR-agenda OR(NR-BB)'!F18+'3.PR-agenda OR(PO-KE)'!F8+'3.PR-agenda OR(PO-KE)'!F13</f>
        <v>7361</v>
      </c>
      <c r="G18" s="36">
        <f>'1.PR-agenda OR(BA-TN)'!G8+'1.PR-agenda OR(BA-TN)'!G13+'1.PR-agenda OR(BA-TN)'!G18+'2.PR-agenda OR(NR-BB)'!G8+'2.PR-agenda OR(NR-BB)'!G13+'2.PR-agenda OR(NR-BB)'!G18+'3.PR-agenda OR(PO-KE)'!G8+'3.PR-agenda OR(PO-KE)'!G13</f>
        <v>166266</v>
      </c>
      <c r="H18" s="36">
        <f>'1.PR-agenda OR(BA-TN)'!H8+'1.PR-agenda OR(BA-TN)'!H13+'1.PR-agenda OR(BA-TN)'!H18+'2.PR-agenda OR(NR-BB)'!H8+'2.PR-agenda OR(NR-BB)'!H13+'2.PR-agenda OR(NR-BB)'!H18+'3.PR-agenda OR(PO-KE)'!H8+'3.PR-agenda OR(PO-KE)'!H13</f>
        <v>1888</v>
      </c>
      <c r="I18" s="36">
        <f>'1.PR-agenda OR(BA-TN)'!I8+'1.PR-agenda OR(BA-TN)'!I13+'1.PR-agenda OR(BA-TN)'!I18+'2.PR-agenda OR(NR-BB)'!I8+'2.PR-agenda OR(NR-BB)'!I13+'2.PR-agenda OR(NR-BB)'!I18+'3.PR-agenda OR(PO-KE)'!I8+'3.PR-agenda OR(PO-KE)'!I13</f>
        <v>7638</v>
      </c>
      <c r="J18" s="36">
        <f>'1.PR-agenda OR(BA-TN)'!J8+'1.PR-agenda OR(BA-TN)'!J13+'1.PR-agenda OR(BA-TN)'!J18+'2.PR-agenda OR(NR-BB)'!J8+'2.PR-agenda OR(NR-BB)'!J13+'2.PR-agenda OR(NR-BB)'!J18+'3.PR-agenda OR(PO-KE)'!J8+'3.PR-agenda OR(PO-KE)'!J13</f>
        <v>2704</v>
      </c>
      <c r="K18" s="36">
        <f>'1.PR-agenda OR(BA-TN)'!K8+'1.PR-agenda OR(BA-TN)'!K13+'1.PR-agenda OR(BA-TN)'!K18+'2.PR-agenda OR(NR-BB)'!K8+'2.PR-agenda OR(NR-BB)'!K13+'2.PR-agenda OR(NR-BB)'!K18+'3.PR-agenda OR(PO-KE)'!K8+'3.PR-agenda OR(PO-KE)'!K13</f>
        <v>2437</v>
      </c>
      <c r="L18" s="37">
        <v>2</v>
      </c>
      <c r="M18" s="38">
        <v>160</v>
      </c>
      <c r="N18" s="9"/>
    </row>
    <row r="19" spans="1:14" ht="16.5" customHeight="1" thickBot="1">
      <c r="A19" s="167"/>
      <c r="B19" s="113">
        <v>2011</v>
      </c>
      <c r="C19" s="155">
        <v>92691</v>
      </c>
      <c r="D19" s="154">
        <v>263510</v>
      </c>
      <c r="E19" s="130">
        <v>356</v>
      </c>
      <c r="F19" s="155">
        <v>7454</v>
      </c>
      <c r="G19" s="154">
        <v>181045</v>
      </c>
      <c r="H19" s="156">
        <v>1973</v>
      </c>
      <c r="I19" s="154">
        <v>7695</v>
      </c>
      <c r="J19" s="156">
        <v>2692</v>
      </c>
      <c r="K19" s="154">
        <v>2481</v>
      </c>
      <c r="L19" s="130">
        <v>2</v>
      </c>
      <c r="M19" s="132">
        <v>160</v>
      </c>
      <c r="N19" s="93"/>
    </row>
    <row r="20" spans="1:14" ht="16.5" customHeight="1" thickTop="1">
      <c r="A20" s="22"/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9"/>
    </row>
    <row r="21" spans="1:14" ht="16.5" customHeight="1">
      <c r="A21" s="4"/>
      <c r="B21" s="7"/>
      <c r="C21" s="9"/>
      <c r="D21" s="9"/>
      <c r="E21" s="9"/>
      <c r="F21" s="9"/>
      <c r="G21" s="8"/>
      <c r="H21" s="8"/>
      <c r="I21" s="8"/>
      <c r="J21" s="8"/>
      <c r="K21" s="8"/>
      <c r="L21" s="8"/>
      <c r="M21" s="8"/>
      <c r="N21" s="8"/>
    </row>
    <row r="22" spans="1:14" ht="16.5" customHeight="1">
      <c r="A22" s="4"/>
      <c r="B22" s="16"/>
      <c r="D22" s="18"/>
      <c r="E22" s="18"/>
      <c r="F22" s="18"/>
      <c r="G22" s="8"/>
      <c r="H22" s="8"/>
      <c r="I22" s="8"/>
      <c r="J22" s="8"/>
      <c r="K22" s="8"/>
      <c r="L22" s="8"/>
      <c r="M22" s="8"/>
      <c r="N22" s="8"/>
    </row>
    <row r="23" spans="1:14" ht="16.5" customHeight="1">
      <c r="A23" s="4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16.5" customHeight="1">
      <c r="A24" s="4"/>
      <c r="B24" s="16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t="16.5" customHeight="1"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</sheetData>
  <mergeCells count="10">
    <mergeCell ref="A15:A19"/>
    <mergeCell ref="A5:A9"/>
    <mergeCell ref="A3:A4"/>
    <mergeCell ref="B3:B4"/>
    <mergeCell ref="A10:A14"/>
    <mergeCell ref="A1:M1"/>
    <mergeCell ref="A2:M2"/>
    <mergeCell ref="E3:M3"/>
    <mergeCell ref="C3:C4"/>
    <mergeCell ref="D3:D4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3" enableFormatConditionsCalculation="0"/>
  <dimension ref="A1:K17"/>
  <sheetViews>
    <sheetView zoomScaleNormal="100" zoomScaleSheetLayoutView="100" workbookViewId="0">
      <selection activeCell="H10" sqref="H10"/>
    </sheetView>
  </sheetViews>
  <sheetFormatPr defaultRowHeight="12.75"/>
  <cols>
    <col min="2" max="2" width="17.85546875" customWidth="1"/>
    <col min="10" max="10" width="10.140625" customWidth="1"/>
  </cols>
  <sheetData>
    <row r="1" spans="1:11" s="128" customFormat="1" ht="18.95" customHeight="1">
      <c r="A1" s="197" t="s">
        <v>95</v>
      </c>
      <c r="B1" s="197"/>
      <c r="C1" s="197"/>
      <c r="D1" s="197"/>
      <c r="E1" s="197"/>
      <c r="F1" s="197"/>
      <c r="G1" s="197"/>
      <c r="H1" s="197"/>
      <c r="I1" s="197"/>
      <c r="J1" s="197"/>
      <c r="K1" s="143"/>
    </row>
    <row r="2" spans="1:11" s="128" customFormat="1" ht="18.95" customHeight="1">
      <c r="A2" s="197" t="s">
        <v>42</v>
      </c>
      <c r="B2" s="197"/>
      <c r="C2" s="197"/>
      <c r="D2" s="197"/>
      <c r="E2" s="197"/>
      <c r="F2" s="197"/>
      <c r="G2" s="197"/>
      <c r="H2" s="197"/>
      <c r="I2" s="197"/>
      <c r="J2" s="197"/>
      <c r="K2" s="143"/>
    </row>
    <row r="3" spans="1:11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>
      <c r="A4" s="208" t="s">
        <v>43</v>
      </c>
      <c r="B4" s="208"/>
      <c r="C4" s="24"/>
      <c r="D4" s="24"/>
      <c r="E4" s="24"/>
      <c r="F4" s="24"/>
      <c r="G4" s="24"/>
      <c r="H4" s="24"/>
      <c r="I4" s="24"/>
      <c r="J4" s="24"/>
      <c r="K4" s="24"/>
    </row>
    <row r="5" spans="1:11" ht="20.100000000000001" customHeight="1" thickBot="1">
      <c r="A5" s="48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20.100000000000001" customHeight="1" thickTop="1">
      <c r="A6" s="200"/>
      <c r="B6" s="201"/>
      <c r="C6" s="204" t="s">
        <v>44</v>
      </c>
      <c r="D6" s="204"/>
      <c r="E6" s="204"/>
      <c r="F6" s="204"/>
      <c r="G6" s="204"/>
      <c r="H6" s="204"/>
      <c r="I6" s="205"/>
      <c r="J6" s="206" t="s">
        <v>24</v>
      </c>
      <c r="K6" s="24"/>
    </row>
    <row r="7" spans="1:11" ht="24.95" customHeight="1" thickBot="1">
      <c r="A7" s="202"/>
      <c r="B7" s="203"/>
      <c r="C7" s="135" t="s">
        <v>45</v>
      </c>
      <c r="D7" s="136" t="s">
        <v>46</v>
      </c>
      <c r="E7" s="136" t="s">
        <v>47</v>
      </c>
      <c r="F7" s="136" t="s">
        <v>48</v>
      </c>
      <c r="G7" s="136" t="s">
        <v>49</v>
      </c>
      <c r="H7" s="136" t="s">
        <v>50</v>
      </c>
      <c r="I7" s="139" t="s">
        <v>51</v>
      </c>
      <c r="J7" s="207"/>
      <c r="K7" s="24"/>
    </row>
    <row r="8" spans="1:11" ht="20.100000000000001" customHeight="1" thickTop="1">
      <c r="A8" s="198" t="s">
        <v>97</v>
      </c>
      <c r="B8" s="199"/>
      <c r="C8" s="82">
        <v>1310</v>
      </c>
      <c r="D8" s="82">
        <v>264</v>
      </c>
      <c r="E8" s="82">
        <v>32</v>
      </c>
      <c r="F8" s="82">
        <v>8240</v>
      </c>
      <c r="G8" s="82">
        <v>236</v>
      </c>
      <c r="H8" s="82">
        <v>33</v>
      </c>
      <c r="I8" s="91">
        <v>193</v>
      </c>
      <c r="J8" s="97">
        <f>SUM(C8:I8)</f>
        <v>10308</v>
      </c>
      <c r="K8" s="24"/>
    </row>
    <row r="9" spans="1:11" ht="20.100000000000001" customHeight="1">
      <c r="A9" s="193" t="s">
        <v>52</v>
      </c>
      <c r="B9" s="194"/>
      <c r="C9" s="76">
        <v>69013</v>
      </c>
      <c r="D9" s="76">
        <v>13543</v>
      </c>
      <c r="E9" s="82">
        <v>1692</v>
      </c>
      <c r="F9" s="82">
        <v>5240</v>
      </c>
      <c r="G9" s="82">
        <v>3034</v>
      </c>
      <c r="H9" s="82">
        <v>0</v>
      </c>
      <c r="I9" s="91">
        <v>169</v>
      </c>
      <c r="J9" s="100">
        <f>SUM(C9:I9)</f>
        <v>92691</v>
      </c>
      <c r="K9" s="24"/>
    </row>
    <row r="10" spans="1:11" ht="20.100000000000001" customHeight="1">
      <c r="A10" s="193" t="s">
        <v>25</v>
      </c>
      <c r="B10" s="194"/>
      <c r="C10" s="76">
        <v>69377</v>
      </c>
      <c r="D10" s="76">
        <v>13636</v>
      </c>
      <c r="E10" s="76">
        <v>1680</v>
      </c>
      <c r="F10" s="76">
        <v>8779</v>
      </c>
      <c r="G10" s="76">
        <v>3109</v>
      </c>
      <c r="H10" s="82">
        <v>3</v>
      </c>
      <c r="I10" s="77">
        <v>188</v>
      </c>
      <c r="J10" s="100">
        <f>SUM(C10:I10)</f>
        <v>96772</v>
      </c>
      <c r="K10" s="24"/>
    </row>
    <row r="11" spans="1:11" ht="20.100000000000001" customHeight="1" thickBot="1">
      <c r="A11" s="195" t="s">
        <v>96</v>
      </c>
      <c r="B11" s="196"/>
      <c r="C11" s="84">
        <v>946</v>
      </c>
      <c r="D11" s="72">
        <v>171</v>
      </c>
      <c r="E11" s="72">
        <v>44</v>
      </c>
      <c r="F11" s="72">
        <v>4701</v>
      </c>
      <c r="G11" s="72">
        <v>161</v>
      </c>
      <c r="H11" s="72">
        <v>30</v>
      </c>
      <c r="I11" s="73">
        <v>174</v>
      </c>
      <c r="J11" s="103">
        <f>SUM(C11:I11)</f>
        <v>6227</v>
      </c>
      <c r="K11" s="24"/>
    </row>
    <row r="12" spans="1:11" ht="13.5" thickTop="1">
      <c r="A12" s="49"/>
      <c r="B12" s="49"/>
    </row>
    <row r="13" spans="1:11">
      <c r="A13" s="49"/>
      <c r="B13" s="49"/>
    </row>
    <row r="14" spans="1:11">
      <c r="A14" s="49"/>
      <c r="B14" s="49"/>
    </row>
    <row r="17" spans="4:4">
      <c r="D17" t="s">
        <v>26</v>
      </c>
    </row>
  </sheetData>
  <mergeCells count="10">
    <mergeCell ref="A10:B10"/>
    <mergeCell ref="A11:B11"/>
    <mergeCell ref="A1:J1"/>
    <mergeCell ref="A2:J2"/>
    <mergeCell ref="A8:B8"/>
    <mergeCell ref="A9:B9"/>
    <mergeCell ref="A6:B7"/>
    <mergeCell ref="C6:I6"/>
    <mergeCell ref="J6:J7"/>
    <mergeCell ref="A4:B4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4" enableFormatConditionsCalculation="0"/>
  <dimension ref="A1:L92"/>
  <sheetViews>
    <sheetView zoomScaleNormal="100" zoomScaleSheetLayoutView="100" workbookViewId="0">
      <selection activeCell="Q1" sqref="Q1"/>
    </sheetView>
  </sheetViews>
  <sheetFormatPr defaultRowHeight="12.75"/>
  <cols>
    <col min="2" max="2" width="19.28515625" customWidth="1"/>
    <col min="3" max="10" width="9.7109375" customWidth="1"/>
    <col min="11" max="11" width="10.28515625" customWidth="1"/>
  </cols>
  <sheetData>
    <row r="1" spans="1:12" s="128" customFormat="1" ht="18.75" customHeight="1">
      <c r="A1" s="197" t="s">
        <v>95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>
      <c r="A3" s="228" t="s">
        <v>88</v>
      </c>
      <c r="B3" s="228"/>
      <c r="C3" s="24"/>
      <c r="D3" s="24"/>
      <c r="E3" s="24"/>
      <c r="F3" s="24"/>
      <c r="G3" s="24"/>
      <c r="H3" s="24"/>
      <c r="I3" s="24"/>
      <c r="J3" s="24"/>
      <c r="K3" s="24"/>
    </row>
    <row r="4" spans="1:12" ht="20.100000000000001" customHeight="1" thickBo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2" ht="20.100000000000001" customHeight="1" thickTop="1">
      <c r="A5" s="200"/>
      <c r="B5" s="201"/>
      <c r="C5" s="204" t="s">
        <v>27</v>
      </c>
      <c r="D5" s="204"/>
      <c r="E5" s="204"/>
      <c r="F5" s="204"/>
      <c r="G5" s="204"/>
      <c r="H5" s="204"/>
      <c r="I5" s="204"/>
      <c r="J5" s="205"/>
      <c r="K5" s="206" t="s">
        <v>24</v>
      </c>
    </row>
    <row r="6" spans="1:12" ht="39.950000000000003" customHeight="1" thickBot="1">
      <c r="A6" s="226"/>
      <c r="B6" s="227"/>
      <c r="C6" s="135" t="s">
        <v>28</v>
      </c>
      <c r="D6" s="136" t="s">
        <v>29</v>
      </c>
      <c r="E6" s="136" t="s">
        <v>30</v>
      </c>
      <c r="F6" s="136" t="s">
        <v>31</v>
      </c>
      <c r="G6" s="136" t="s">
        <v>32</v>
      </c>
      <c r="H6" s="137" t="s">
        <v>40</v>
      </c>
      <c r="I6" s="138" t="s">
        <v>33</v>
      </c>
      <c r="J6" s="139" t="s">
        <v>34</v>
      </c>
      <c r="K6" s="207"/>
    </row>
    <row r="7" spans="1:12" ht="20.100000000000001" customHeight="1" thickTop="1">
      <c r="A7" s="198" t="s">
        <v>97</v>
      </c>
      <c r="B7" s="199"/>
      <c r="C7" s="82">
        <v>673</v>
      </c>
      <c r="D7" s="82">
        <v>63</v>
      </c>
      <c r="E7" s="82">
        <v>32</v>
      </c>
      <c r="F7" s="82">
        <v>199</v>
      </c>
      <c r="G7" s="82">
        <v>78</v>
      </c>
      <c r="H7" s="82">
        <v>82</v>
      </c>
      <c r="I7" s="91">
        <v>89</v>
      </c>
      <c r="J7" s="82">
        <v>94</v>
      </c>
      <c r="K7" s="97">
        <f t="shared" ref="K7:K17" si="0">SUM(C7:J7)</f>
        <v>1310</v>
      </c>
      <c r="L7" s="27"/>
    </row>
    <row r="8" spans="1:12" ht="20.100000000000001" customHeight="1">
      <c r="A8" s="193" t="s">
        <v>41</v>
      </c>
      <c r="B8" s="194"/>
      <c r="C8" s="76">
        <v>28786</v>
      </c>
      <c r="D8" s="76">
        <v>5564</v>
      </c>
      <c r="E8" s="76">
        <v>5050</v>
      </c>
      <c r="F8" s="76">
        <v>6528</v>
      </c>
      <c r="G8" s="76">
        <v>5790</v>
      </c>
      <c r="H8" s="76">
        <v>5958</v>
      </c>
      <c r="I8" s="77">
        <v>4658</v>
      </c>
      <c r="J8" s="76">
        <v>6679</v>
      </c>
      <c r="K8" s="100">
        <f t="shared" si="0"/>
        <v>69013</v>
      </c>
    </row>
    <row r="9" spans="1:12" ht="20.100000000000001" customHeight="1">
      <c r="A9" s="215" t="s">
        <v>35</v>
      </c>
      <c r="B9" s="141" t="s">
        <v>36</v>
      </c>
      <c r="C9" s="76">
        <v>8125</v>
      </c>
      <c r="D9" s="76">
        <v>1614</v>
      </c>
      <c r="E9" s="76">
        <v>1488</v>
      </c>
      <c r="F9" s="76">
        <v>2145</v>
      </c>
      <c r="G9" s="76">
        <v>1764</v>
      </c>
      <c r="H9" s="76">
        <v>1713</v>
      </c>
      <c r="I9" s="77">
        <v>1418</v>
      </c>
      <c r="J9" s="76">
        <v>1831</v>
      </c>
      <c r="K9" s="100">
        <f t="shared" si="0"/>
        <v>20098</v>
      </c>
    </row>
    <row r="10" spans="1:12" ht="20.100000000000001" customHeight="1">
      <c r="A10" s="216"/>
      <c r="B10" s="141" t="s">
        <v>37</v>
      </c>
      <c r="C10" s="76">
        <v>19906</v>
      </c>
      <c r="D10" s="76">
        <v>3864</v>
      </c>
      <c r="E10" s="76">
        <v>3465</v>
      </c>
      <c r="F10" s="76">
        <v>4318</v>
      </c>
      <c r="G10" s="76">
        <v>3929</v>
      </c>
      <c r="H10" s="76">
        <v>4134</v>
      </c>
      <c r="I10" s="77">
        <v>3186</v>
      </c>
      <c r="J10" s="76">
        <v>4719</v>
      </c>
      <c r="K10" s="100">
        <f t="shared" si="0"/>
        <v>47521</v>
      </c>
    </row>
    <row r="11" spans="1:12" ht="20.100000000000001" customHeight="1">
      <c r="A11" s="217"/>
      <c r="B11" s="141" t="s">
        <v>38</v>
      </c>
      <c r="C11" s="76">
        <v>755</v>
      </c>
      <c r="D11" s="76">
        <v>86</v>
      </c>
      <c r="E11" s="76">
        <v>97</v>
      </c>
      <c r="F11" s="76">
        <v>65</v>
      </c>
      <c r="G11" s="76">
        <v>97</v>
      </c>
      <c r="H11" s="76">
        <v>111</v>
      </c>
      <c r="I11" s="77">
        <v>54</v>
      </c>
      <c r="J11" s="76">
        <v>129</v>
      </c>
      <c r="K11" s="100">
        <f t="shared" si="0"/>
        <v>1394</v>
      </c>
    </row>
    <row r="12" spans="1:12" ht="20.100000000000001" customHeight="1">
      <c r="A12" s="193" t="s">
        <v>25</v>
      </c>
      <c r="B12" s="194"/>
      <c r="C12" s="76">
        <v>29079</v>
      </c>
      <c r="D12" s="76">
        <v>5533</v>
      </c>
      <c r="E12" s="76">
        <v>5048</v>
      </c>
      <c r="F12" s="76">
        <v>6593</v>
      </c>
      <c r="G12" s="76">
        <v>5801</v>
      </c>
      <c r="H12" s="76">
        <v>5969</v>
      </c>
      <c r="I12" s="77">
        <v>4677</v>
      </c>
      <c r="J12" s="76">
        <v>6677</v>
      </c>
      <c r="K12" s="100">
        <f t="shared" si="0"/>
        <v>69377</v>
      </c>
    </row>
    <row r="13" spans="1:12" ht="20.100000000000001" customHeight="1">
      <c r="A13" s="224" t="s">
        <v>35</v>
      </c>
      <c r="B13" s="141" t="s">
        <v>36</v>
      </c>
      <c r="C13" s="76">
        <v>8093</v>
      </c>
      <c r="D13" s="76">
        <v>1338</v>
      </c>
      <c r="E13" s="76">
        <v>1330</v>
      </c>
      <c r="F13" s="76">
        <v>1818</v>
      </c>
      <c r="G13" s="76">
        <v>1757</v>
      </c>
      <c r="H13" s="76">
        <v>1376</v>
      </c>
      <c r="I13" s="77">
        <v>980</v>
      </c>
      <c r="J13" s="76">
        <v>1440</v>
      </c>
      <c r="K13" s="100">
        <f t="shared" si="0"/>
        <v>18132</v>
      </c>
    </row>
    <row r="14" spans="1:12" ht="20.100000000000001" customHeight="1">
      <c r="A14" s="224"/>
      <c r="B14" s="141" t="s">
        <v>37</v>
      </c>
      <c r="C14" s="76">
        <v>20006</v>
      </c>
      <c r="D14" s="76">
        <v>3062</v>
      </c>
      <c r="E14" s="76">
        <v>3186</v>
      </c>
      <c r="F14" s="76">
        <v>3527</v>
      </c>
      <c r="G14" s="76">
        <v>3903</v>
      </c>
      <c r="H14" s="76">
        <v>3338</v>
      </c>
      <c r="I14" s="77">
        <v>2158</v>
      </c>
      <c r="J14" s="76">
        <v>3410</v>
      </c>
      <c r="K14" s="100">
        <f t="shared" si="0"/>
        <v>42590</v>
      </c>
    </row>
    <row r="15" spans="1:12" ht="20.100000000000001" customHeight="1">
      <c r="A15" s="225"/>
      <c r="B15" s="142" t="s">
        <v>38</v>
      </c>
      <c r="C15" s="76">
        <v>761</v>
      </c>
      <c r="D15" s="76">
        <v>46</v>
      </c>
      <c r="E15" s="76">
        <v>72</v>
      </c>
      <c r="F15" s="76">
        <v>37</v>
      </c>
      <c r="G15" s="76">
        <v>91</v>
      </c>
      <c r="H15" s="76">
        <v>59</v>
      </c>
      <c r="I15" s="77">
        <v>24</v>
      </c>
      <c r="J15" s="76">
        <v>63</v>
      </c>
      <c r="K15" s="100">
        <f t="shared" si="0"/>
        <v>1153</v>
      </c>
    </row>
    <row r="16" spans="1:12" ht="20.100000000000001" customHeight="1">
      <c r="A16" s="225"/>
      <c r="B16" s="142" t="s">
        <v>39</v>
      </c>
      <c r="C16" s="76">
        <v>219</v>
      </c>
      <c r="D16" s="76">
        <v>1087</v>
      </c>
      <c r="E16" s="76">
        <v>460</v>
      </c>
      <c r="F16" s="76">
        <v>1211</v>
      </c>
      <c r="G16" s="76">
        <v>50</v>
      </c>
      <c r="H16" s="76">
        <v>1196</v>
      </c>
      <c r="I16" s="77">
        <v>1515</v>
      </c>
      <c r="J16" s="76">
        <v>1764</v>
      </c>
      <c r="K16" s="100">
        <f t="shared" si="0"/>
        <v>7502</v>
      </c>
    </row>
    <row r="17" spans="1:11" ht="20.100000000000001" customHeight="1" thickBot="1">
      <c r="A17" s="195" t="s">
        <v>96</v>
      </c>
      <c r="B17" s="196"/>
      <c r="C17" s="72">
        <v>380</v>
      </c>
      <c r="D17" s="72">
        <v>94</v>
      </c>
      <c r="E17" s="72">
        <v>34</v>
      </c>
      <c r="F17" s="72">
        <v>134</v>
      </c>
      <c r="G17" s="72">
        <v>67</v>
      </c>
      <c r="H17" s="72">
        <v>71</v>
      </c>
      <c r="I17" s="92">
        <v>70</v>
      </c>
      <c r="J17" s="72">
        <v>96</v>
      </c>
      <c r="K17" s="103">
        <f t="shared" si="0"/>
        <v>946</v>
      </c>
    </row>
    <row r="18" spans="1:11" ht="14.25" thickTop="1" thickBo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4.1" customHeight="1" thickTop="1">
      <c r="A19" s="222" t="s">
        <v>86</v>
      </c>
      <c r="B19" s="223"/>
      <c r="C19" s="220">
        <v>12549</v>
      </c>
      <c r="D19" s="213">
        <v>2116</v>
      </c>
      <c r="E19" s="213">
        <v>1878</v>
      </c>
      <c r="F19" s="213">
        <v>2978</v>
      </c>
      <c r="G19" s="213">
        <v>1803</v>
      </c>
      <c r="H19" s="213">
        <v>2407</v>
      </c>
      <c r="I19" s="213">
        <v>1526</v>
      </c>
      <c r="J19" s="209">
        <v>2124</v>
      </c>
      <c r="K19" s="211">
        <f>SUM(C19:J19)</f>
        <v>27381</v>
      </c>
    </row>
    <row r="20" spans="1:11" ht="14.1" customHeight="1" thickBot="1">
      <c r="A20" s="218" t="s">
        <v>87</v>
      </c>
      <c r="B20" s="219"/>
      <c r="C20" s="221"/>
      <c r="D20" s="214"/>
      <c r="E20" s="214"/>
      <c r="F20" s="214"/>
      <c r="G20" s="214"/>
      <c r="H20" s="214"/>
      <c r="I20" s="214"/>
      <c r="J20" s="210"/>
      <c r="K20" s="212"/>
    </row>
    <row r="21" spans="1:11" ht="13.5" thickTop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</row>
    <row r="47" spans="1:1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1:1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1:1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1" spans="1:1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</row>
    <row r="52" spans="1:1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</row>
    <row r="53" spans="1:1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54" spans="1:1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 spans="1:1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</row>
    <row r="56" spans="1:1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1:1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1:1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</row>
    <row r="59" spans="1:1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1" spans="1:1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1:1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1:1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1:1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1:1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</row>
    <row r="76" spans="1:1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1:1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</row>
    <row r="81" spans="1:1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</row>
    <row r="82" spans="1:1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</row>
    <row r="83" spans="1:1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</row>
    <row r="84" spans="1:1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</row>
    <row r="86" spans="1:1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</row>
    <row r="87" spans="1:1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</row>
    <row r="88" spans="1:1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</row>
    <row r="89" spans="1:1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</row>
    <row r="90" spans="1:1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</row>
    <row r="91" spans="1:1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</row>
    <row r="92" spans="1:1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</row>
  </sheetData>
  <mergeCells count="22">
    <mergeCell ref="A7:B7"/>
    <mergeCell ref="A1:K1"/>
    <mergeCell ref="A5:B6"/>
    <mergeCell ref="C5:J5"/>
    <mergeCell ref="K5:K6"/>
    <mergeCell ref="A3:B3"/>
    <mergeCell ref="A8:B8"/>
    <mergeCell ref="A9:A11"/>
    <mergeCell ref="A20:B20"/>
    <mergeCell ref="C19:C20"/>
    <mergeCell ref="A19:B19"/>
    <mergeCell ref="A12:B12"/>
    <mergeCell ref="A13:A16"/>
    <mergeCell ref="A17:B17"/>
    <mergeCell ref="J19:J20"/>
    <mergeCell ref="K19:K20"/>
    <mergeCell ref="D19:D20"/>
    <mergeCell ref="E19:E20"/>
    <mergeCell ref="F19:F20"/>
    <mergeCell ref="G19:G20"/>
    <mergeCell ref="H19:H20"/>
    <mergeCell ref="I19:I20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>
    <firstFooter>&amp;C&amp;P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6" enableFormatConditionsCalculation="0"/>
  <dimension ref="A1:K92"/>
  <sheetViews>
    <sheetView zoomScaleNormal="100" zoomScaleSheetLayoutView="100" workbookViewId="0">
      <selection activeCell="O16" sqref="O16"/>
    </sheetView>
  </sheetViews>
  <sheetFormatPr defaultRowHeight="12.75"/>
  <cols>
    <col min="2" max="2" width="19.28515625" customWidth="1"/>
    <col min="3" max="10" width="9.7109375" customWidth="1"/>
    <col min="11" max="11" width="12.28515625" customWidth="1"/>
  </cols>
  <sheetData>
    <row r="1" spans="1:11" s="129" customFormat="1" ht="18.75" customHeight="1">
      <c r="A1" s="197" t="s">
        <v>95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>
      <c r="A3" s="24" t="s">
        <v>89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0.100000000000001" customHeight="1" thickBo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20.100000000000001" customHeight="1" thickTop="1">
      <c r="A5" s="229"/>
      <c r="B5" s="230"/>
      <c r="C5" s="204" t="s">
        <v>27</v>
      </c>
      <c r="D5" s="204"/>
      <c r="E5" s="204"/>
      <c r="F5" s="204"/>
      <c r="G5" s="204"/>
      <c r="H5" s="204"/>
      <c r="I5" s="204"/>
      <c r="J5" s="205"/>
      <c r="K5" s="206" t="s">
        <v>24</v>
      </c>
    </row>
    <row r="6" spans="1:11" ht="39.950000000000003" customHeight="1" thickBot="1">
      <c r="A6" s="231"/>
      <c r="B6" s="232"/>
      <c r="C6" s="135" t="s">
        <v>28</v>
      </c>
      <c r="D6" s="136" t="s">
        <v>29</v>
      </c>
      <c r="E6" s="136" t="s">
        <v>30</v>
      </c>
      <c r="F6" s="136" t="s">
        <v>31</v>
      </c>
      <c r="G6" s="136" t="s">
        <v>32</v>
      </c>
      <c r="H6" s="137" t="s">
        <v>53</v>
      </c>
      <c r="I6" s="138" t="s">
        <v>33</v>
      </c>
      <c r="J6" s="139" t="s">
        <v>34</v>
      </c>
      <c r="K6" s="207"/>
    </row>
    <row r="7" spans="1:11" ht="20.100000000000001" customHeight="1" thickTop="1">
      <c r="A7" s="198" t="s">
        <v>97</v>
      </c>
      <c r="B7" s="234"/>
      <c r="C7" s="82">
        <v>120</v>
      </c>
      <c r="D7" s="82">
        <v>13</v>
      </c>
      <c r="E7" s="82">
        <v>12</v>
      </c>
      <c r="F7" s="82">
        <v>25</v>
      </c>
      <c r="G7" s="82">
        <v>22</v>
      </c>
      <c r="H7" s="82">
        <v>11</v>
      </c>
      <c r="I7" s="91">
        <v>36</v>
      </c>
      <c r="J7" s="82">
        <v>25</v>
      </c>
      <c r="K7" s="97">
        <f t="shared" ref="K7:K17" si="0">SUM(C7:J7)</f>
        <v>264</v>
      </c>
    </row>
    <row r="8" spans="1:11" ht="20.100000000000001" customHeight="1">
      <c r="A8" s="235" t="s">
        <v>52</v>
      </c>
      <c r="B8" s="236"/>
      <c r="C8" s="76">
        <v>5213</v>
      </c>
      <c r="D8" s="76">
        <v>938</v>
      </c>
      <c r="E8" s="76">
        <v>883</v>
      </c>
      <c r="F8" s="76">
        <v>975</v>
      </c>
      <c r="G8" s="76">
        <v>1698</v>
      </c>
      <c r="H8" s="76">
        <v>1036</v>
      </c>
      <c r="I8" s="77">
        <v>1338</v>
      </c>
      <c r="J8" s="76">
        <v>1462</v>
      </c>
      <c r="K8" s="100">
        <f t="shared" si="0"/>
        <v>13543</v>
      </c>
    </row>
    <row r="9" spans="1:11" ht="20.100000000000001" customHeight="1">
      <c r="A9" s="237" t="s">
        <v>35</v>
      </c>
      <c r="B9" s="134" t="s">
        <v>36</v>
      </c>
      <c r="C9" s="76">
        <v>1551</v>
      </c>
      <c r="D9" s="76">
        <v>247</v>
      </c>
      <c r="E9" s="76">
        <v>299</v>
      </c>
      <c r="F9" s="76">
        <v>319</v>
      </c>
      <c r="G9" s="76">
        <v>515</v>
      </c>
      <c r="H9" s="76">
        <v>321</v>
      </c>
      <c r="I9" s="77">
        <v>400</v>
      </c>
      <c r="J9" s="76">
        <v>362</v>
      </c>
      <c r="K9" s="100">
        <f t="shared" si="0"/>
        <v>4014</v>
      </c>
    </row>
    <row r="10" spans="1:11" ht="20.100000000000001" customHeight="1">
      <c r="A10" s="238"/>
      <c r="B10" s="134" t="s">
        <v>37</v>
      </c>
      <c r="C10" s="76">
        <v>3504</v>
      </c>
      <c r="D10" s="76">
        <v>666</v>
      </c>
      <c r="E10" s="76">
        <v>540</v>
      </c>
      <c r="F10" s="76">
        <v>638</v>
      </c>
      <c r="G10" s="76">
        <v>1147</v>
      </c>
      <c r="H10" s="76">
        <v>700</v>
      </c>
      <c r="I10" s="77">
        <v>919</v>
      </c>
      <c r="J10" s="76">
        <v>1065</v>
      </c>
      <c r="K10" s="100">
        <f t="shared" si="0"/>
        <v>9179</v>
      </c>
    </row>
    <row r="11" spans="1:11" ht="20.100000000000001" customHeight="1">
      <c r="A11" s="239"/>
      <c r="B11" s="134" t="s">
        <v>38</v>
      </c>
      <c r="C11" s="76">
        <v>158</v>
      </c>
      <c r="D11" s="76">
        <v>25</v>
      </c>
      <c r="E11" s="76">
        <v>44</v>
      </c>
      <c r="F11" s="76">
        <v>18</v>
      </c>
      <c r="G11" s="76">
        <v>36</v>
      </c>
      <c r="H11" s="76">
        <v>15</v>
      </c>
      <c r="I11" s="77">
        <v>19</v>
      </c>
      <c r="J11" s="76">
        <v>35</v>
      </c>
      <c r="K11" s="100">
        <f t="shared" si="0"/>
        <v>350</v>
      </c>
    </row>
    <row r="12" spans="1:11" ht="20.100000000000001" customHeight="1">
      <c r="A12" s="235" t="s">
        <v>25</v>
      </c>
      <c r="B12" s="236"/>
      <c r="C12" s="76">
        <v>5266</v>
      </c>
      <c r="D12" s="76">
        <v>940</v>
      </c>
      <c r="E12" s="76">
        <v>891</v>
      </c>
      <c r="F12" s="76">
        <v>989</v>
      </c>
      <c r="G12" s="76">
        <v>1709</v>
      </c>
      <c r="H12" s="76">
        <v>1038</v>
      </c>
      <c r="I12" s="77">
        <v>1334</v>
      </c>
      <c r="J12" s="76">
        <v>1469</v>
      </c>
      <c r="K12" s="100">
        <f t="shared" si="0"/>
        <v>13636</v>
      </c>
    </row>
    <row r="13" spans="1:11" ht="20.100000000000001" customHeight="1">
      <c r="A13" s="240" t="s">
        <v>35</v>
      </c>
      <c r="B13" s="134" t="s">
        <v>36</v>
      </c>
      <c r="C13" s="76">
        <v>1379</v>
      </c>
      <c r="D13" s="76">
        <v>232</v>
      </c>
      <c r="E13" s="76">
        <v>294</v>
      </c>
      <c r="F13" s="76">
        <v>281</v>
      </c>
      <c r="G13" s="76">
        <v>470</v>
      </c>
      <c r="H13" s="76">
        <v>315</v>
      </c>
      <c r="I13" s="77">
        <v>336</v>
      </c>
      <c r="J13" s="76">
        <v>333</v>
      </c>
      <c r="K13" s="100">
        <f t="shared" si="0"/>
        <v>3640</v>
      </c>
    </row>
    <row r="14" spans="1:11" ht="20.100000000000001" customHeight="1">
      <c r="A14" s="240"/>
      <c r="B14" s="134" t="s">
        <v>37</v>
      </c>
      <c r="C14" s="76">
        <v>2916</v>
      </c>
      <c r="D14" s="76">
        <v>565</v>
      </c>
      <c r="E14" s="76">
        <v>512</v>
      </c>
      <c r="F14" s="76">
        <v>483</v>
      </c>
      <c r="G14" s="76">
        <v>945</v>
      </c>
      <c r="H14" s="76">
        <v>671</v>
      </c>
      <c r="I14" s="77">
        <v>685</v>
      </c>
      <c r="J14" s="76">
        <v>882</v>
      </c>
      <c r="K14" s="100">
        <f t="shared" si="0"/>
        <v>7659</v>
      </c>
    </row>
    <row r="15" spans="1:11" ht="20.100000000000001" customHeight="1">
      <c r="A15" s="241"/>
      <c r="B15" s="140" t="s">
        <v>38</v>
      </c>
      <c r="C15" s="76">
        <v>118</v>
      </c>
      <c r="D15" s="76">
        <v>19</v>
      </c>
      <c r="E15" s="76">
        <v>39</v>
      </c>
      <c r="F15" s="76">
        <v>10</v>
      </c>
      <c r="G15" s="76">
        <v>23</v>
      </c>
      <c r="H15" s="76">
        <v>12</v>
      </c>
      <c r="I15" s="77">
        <v>16</v>
      </c>
      <c r="J15" s="76">
        <v>21</v>
      </c>
      <c r="K15" s="100">
        <f t="shared" si="0"/>
        <v>258</v>
      </c>
    </row>
    <row r="16" spans="1:11" ht="20.100000000000001" customHeight="1">
      <c r="A16" s="241"/>
      <c r="B16" s="140" t="s">
        <v>39</v>
      </c>
      <c r="C16" s="76">
        <v>853</v>
      </c>
      <c r="D16" s="76">
        <v>124</v>
      </c>
      <c r="E16" s="76">
        <v>46</v>
      </c>
      <c r="F16" s="76">
        <v>215</v>
      </c>
      <c r="G16" s="76">
        <v>271</v>
      </c>
      <c r="H16" s="76">
        <v>40</v>
      </c>
      <c r="I16" s="77">
        <v>297</v>
      </c>
      <c r="J16" s="76">
        <v>233</v>
      </c>
      <c r="K16" s="100">
        <f t="shared" si="0"/>
        <v>2079</v>
      </c>
    </row>
    <row r="17" spans="1:11" ht="20.100000000000001" customHeight="1" thickBot="1">
      <c r="A17" s="195" t="s">
        <v>96</v>
      </c>
      <c r="B17" s="233"/>
      <c r="C17" s="72">
        <v>67</v>
      </c>
      <c r="D17" s="72">
        <v>11</v>
      </c>
      <c r="E17" s="72">
        <v>4</v>
      </c>
      <c r="F17" s="72">
        <v>11</v>
      </c>
      <c r="G17" s="72">
        <v>11</v>
      </c>
      <c r="H17" s="72">
        <v>9</v>
      </c>
      <c r="I17" s="92">
        <v>40</v>
      </c>
      <c r="J17" s="72">
        <v>18</v>
      </c>
      <c r="K17" s="103">
        <f t="shared" si="0"/>
        <v>171</v>
      </c>
    </row>
    <row r="18" spans="1:11" ht="13.5" thickTop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</row>
    <row r="47" spans="1:1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1:1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1:1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1" spans="1:1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</row>
    <row r="52" spans="1:1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</row>
    <row r="53" spans="1:1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54" spans="1:1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 spans="1:1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</row>
    <row r="56" spans="1:1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1:1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1:1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</row>
    <row r="59" spans="1:1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1" spans="1:1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1:1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1:1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1:1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1:1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</row>
    <row r="76" spans="1:1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1:1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</row>
    <row r="81" spans="1:1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</row>
    <row r="82" spans="1:1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</row>
    <row r="83" spans="1:1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</row>
    <row r="84" spans="1:1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</row>
    <row r="86" spans="1:1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</row>
    <row r="87" spans="1:1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</row>
    <row r="88" spans="1:1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</row>
    <row r="89" spans="1:1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</row>
    <row r="90" spans="1:1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</row>
    <row r="91" spans="1:1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</row>
    <row r="92" spans="1:1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</row>
  </sheetData>
  <mergeCells count="10">
    <mergeCell ref="A1:K1"/>
    <mergeCell ref="A5:B6"/>
    <mergeCell ref="C5:J5"/>
    <mergeCell ref="K5:K6"/>
    <mergeCell ref="A17:B17"/>
    <mergeCell ref="A7:B7"/>
    <mergeCell ref="A8:B8"/>
    <mergeCell ref="A9:A11"/>
    <mergeCell ref="A12:B12"/>
    <mergeCell ref="A13:A16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>
    <firstFooter>&amp;C&amp;P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8" enableFormatConditionsCalculation="0"/>
  <dimension ref="A1:K88"/>
  <sheetViews>
    <sheetView zoomScaleNormal="100" zoomScaleSheetLayoutView="100" workbookViewId="0">
      <selection activeCell="H10" sqref="H10"/>
    </sheetView>
  </sheetViews>
  <sheetFormatPr defaultRowHeight="12.75"/>
  <cols>
    <col min="2" max="2" width="19.28515625" customWidth="1"/>
    <col min="3" max="10" width="9.7109375" customWidth="1"/>
    <col min="11" max="11" width="12.28515625" customWidth="1"/>
  </cols>
  <sheetData>
    <row r="1" spans="1:11" s="128" customFormat="1" ht="18.75" customHeight="1">
      <c r="A1" s="197" t="s">
        <v>95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>
      <c r="A3" s="24" t="s">
        <v>90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0.100000000000001" customHeight="1" thickBo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20.100000000000001" customHeight="1" thickTop="1">
      <c r="A5" s="229"/>
      <c r="B5" s="230"/>
      <c r="C5" s="204" t="s">
        <v>27</v>
      </c>
      <c r="D5" s="204"/>
      <c r="E5" s="204"/>
      <c r="F5" s="204"/>
      <c r="G5" s="204"/>
      <c r="H5" s="204"/>
      <c r="I5" s="204"/>
      <c r="J5" s="205"/>
      <c r="K5" s="206" t="s">
        <v>24</v>
      </c>
    </row>
    <row r="6" spans="1:11" ht="39.950000000000003" customHeight="1" thickBot="1">
      <c r="A6" s="231"/>
      <c r="B6" s="232"/>
      <c r="C6" s="135" t="s">
        <v>28</v>
      </c>
      <c r="D6" s="136" t="s">
        <v>29</v>
      </c>
      <c r="E6" s="136" t="s">
        <v>30</v>
      </c>
      <c r="F6" s="136" t="s">
        <v>31</v>
      </c>
      <c r="G6" s="136" t="s">
        <v>32</v>
      </c>
      <c r="H6" s="137" t="s">
        <v>53</v>
      </c>
      <c r="I6" s="138" t="s">
        <v>33</v>
      </c>
      <c r="J6" s="139" t="s">
        <v>34</v>
      </c>
      <c r="K6" s="207"/>
    </row>
    <row r="7" spans="1:11" ht="20.100000000000001" customHeight="1" thickTop="1">
      <c r="A7" s="198" t="s">
        <v>97</v>
      </c>
      <c r="B7" s="234"/>
      <c r="C7" s="94">
        <v>4</v>
      </c>
      <c r="D7" s="94">
        <v>1</v>
      </c>
      <c r="E7" s="95">
        <v>1</v>
      </c>
      <c r="F7" s="94">
        <v>1</v>
      </c>
      <c r="G7" s="94">
        <v>3</v>
      </c>
      <c r="H7" s="94">
        <v>4</v>
      </c>
      <c r="I7" s="96">
        <v>15</v>
      </c>
      <c r="J7" s="94">
        <v>3</v>
      </c>
      <c r="K7" s="97">
        <f t="shared" ref="K7:K17" si="0">SUM(C7:J7)</f>
        <v>32</v>
      </c>
    </row>
    <row r="8" spans="1:11" ht="20.100000000000001" customHeight="1">
      <c r="A8" s="235" t="s">
        <v>52</v>
      </c>
      <c r="B8" s="236"/>
      <c r="C8" s="5">
        <v>568</v>
      </c>
      <c r="D8" s="5">
        <v>120</v>
      </c>
      <c r="E8" s="98">
        <v>74</v>
      </c>
      <c r="F8" s="5">
        <v>189</v>
      </c>
      <c r="G8" s="5">
        <v>240</v>
      </c>
      <c r="H8" s="5">
        <v>33</v>
      </c>
      <c r="I8" s="99">
        <v>274</v>
      </c>
      <c r="J8" s="5">
        <v>194</v>
      </c>
      <c r="K8" s="100">
        <f t="shared" si="0"/>
        <v>1692</v>
      </c>
    </row>
    <row r="9" spans="1:11" ht="20.100000000000001" customHeight="1">
      <c r="A9" s="237" t="s">
        <v>35</v>
      </c>
      <c r="B9" s="134" t="s">
        <v>36</v>
      </c>
      <c r="C9" s="5">
        <v>110</v>
      </c>
      <c r="D9" s="5">
        <v>15</v>
      </c>
      <c r="E9" s="98">
        <v>10</v>
      </c>
      <c r="F9" s="5">
        <v>35</v>
      </c>
      <c r="G9" s="5">
        <v>42</v>
      </c>
      <c r="H9" s="5">
        <v>4</v>
      </c>
      <c r="I9" s="99">
        <v>63</v>
      </c>
      <c r="J9" s="5">
        <v>37</v>
      </c>
      <c r="K9" s="100">
        <f t="shared" si="0"/>
        <v>316</v>
      </c>
    </row>
    <row r="10" spans="1:11" ht="20.100000000000001" customHeight="1">
      <c r="A10" s="238"/>
      <c r="B10" s="134" t="s">
        <v>37</v>
      </c>
      <c r="C10" s="5">
        <v>424</v>
      </c>
      <c r="D10" s="5">
        <v>104</v>
      </c>
      <c r="E10" s="98">
        <v>54</v>
      </c>
      <c r="F10" s="5">
        <v>146</v>
      </c>
      <c r="G10" s="5">
        <v>183</v>
      </c>
      <c r="H10" s="5">
        <v>25</v>
      </c>
      <c r="I10" s="99">
        <v>200</v>
      </c>
      <c r="J10" s="5">
        <v>146</v>
      </c>
      <c r="K10" s="100">
        <f t="shared" si="0"/>
        <v>1282</v>
      </c>
    </row>
    <row r="11" spans="1:11" ht="20.100000000000001" customHeight="1">
      <c r="A11" s="239"/>
      <c r="B11" s="134" t="s">
        <v>38</v>
      </c>
      <c r="C11" s="5">
        <v>34</v>
      </c>
      <c r="D11" s="5">
        <v>1</v>
      </c>
      <c r="E11" s="98">
        <v>10</v>
      </c>
      <c r="F11" s="5">
        <v>8</v>
      </c>
      <c r="G11" s="5">
        <v>15</v>
      </c>
      <c r="H11" s="5">
        <v>4</v>
      </c>
      <c r="I11" s="99">
        <v>11</v>
      </c>
      <c r="J11" s="5">
        <v>11</v>
      </c>
      <c r="K11" s="100">
        <f t="shared" si="0"/>
        <v>94</v>
      </c>
    </row>
    <row r="12" spans="1:11" ht="20.100000000000001" customHeight="1">
      <c r="A12" s="235" t="s">
        <v>25</v>
      </c>
      <c r="B12" s="236"/>
      <c r="C12" s="5">
        <v>562</v>
      </c>
      <c r="D12" s="5">
        <v>121</v>
      </c>
      <c r="E12" s="98">
        <v>73</v>
      </c>
      <c r="F12" s="5">
        <v>185</v>
      </c>
      <c r="G12" s="5">
        <v>240</v>
      </c>
      <c r="H12" s="5">
        <v>36</v>
      </c>
      <c r="I12" s="99">
        <v>268</v>
      </c>
      <c r="J12" s="5">
        <v>195</v>
      </c>
      <c r="K12" s="100">
        <f t="shared" si="0"/>
        <v>1680</v>
      </c>
    </row>
    <row r="13" spans="1:11" ht="20.100000000000001" customHeight="1">
      <c r="A13" s="240" t="s">
        <v>35</v>
      </c>
      <c r="B13" s="134" t="s">
        <v>36</v>
      </c>
      <c r="C13" s="5">
        <v>109</v>
      </c>
      <c r="D13" s="5">
        <v>3</v>
      </c>
      <c r="E13" s="98">
        <v>4</v>
      </c>
      <c r="F13" s="5">
        <v>19</v>
      </c>
      <c r="G13" s="5">
        <v>42</v>
      </c>
      <c r="H13" s="5">
        <v>3</v>
      </c>
      <c r="I13" s="99">
        <v>36</v>
      </c>
      <c r="J13" s="5">
        <v>8</v>
      </c>
      <c r="K13" s="100">
        <f t="shared" si="0"/>
        <v>224</v>
      </c>
    </row>
    <row r="14" spans="1:11" ht="20.100000000000001" customHeight="1">
      <c r="A14" s="240"/>
      <c r="B14" s="134" t="s">
        <v>37</v>
      </c>
      <c r="C14" s="5">
        <v>399</v>
      </c>
      <c r="D14" s="5">
        <v>18</v>
      </c>
      <c r="E14" s="98">
        <v>28</v>
      </c>
      <c r="F14" s="5">
        <v>85</v>
      </c>
      <c r="G14" s="5">
        <v>183</v>
      </c>
      <c r="H14" s="5">
        <v>17</v>
      </c>
      <c r="I14" s="99">
        <v>65</v>
      </c>
      <c r="J14" s="5">
        <v>39</v>
      </c>
      <c r="K14" s="100">
        <f t="shared" si="0"/>
        <v>834</v>
      </c>
    </row>
    <row r="15" spans="1:11" ht="20.100000000000001" customHeight="1">
      <c r="A15" s="241"/>
      <c r="B15" s="140" t="s">
        <v>38</v>
      </c>
      <c r="C15" s="5">
        <v>32</v>
      </c>
      <c r="D15" s="5">
        <v>1</v>
      </c>
      <c r="E15" s="98">
        <v>5</v>
      </c>
      <c r="F15" s="5">
        <v>5</v>
      </c>
      <c r="G15" s="5">
        <v>14</v>
      </c>
      <c r="H15" s="5">
        <v>1</v>
      </c>
      <c r="I15" s="99">
        <v>5</v>
      </c>
      <c r="J15" s="5">
        <v>3</v>
      </c>
      <c r="K15" s="100">
        <f t="shared" si="0"/>
        <v>66</v>
      </c>
    </row>
    <row r="16" spans="1:11" ht="20.100000000000001" customHeight="1">
      <c r="A16" s="241"/>
      <c r="B16" s="140" t="s">
        <v>39</v>
      </c>
      <c r="C16" s="5">
        <v>22</v>
      </c>
      <c r="D16" s="5">
        <v>99</v>
      </c>
      <c r="E16" s="98">
        <v>36</v>
      </c>
      <c r="F16" s="5">
        <v>76</v>
      </c>
      <c r="G16" s="5">
        <v>1</v>
      </c>
      <c r="H16" s="5">
        <v>15</v>
      </c>
      <c r="I16" s="99">
        <v>162</v>
      </c>
      <c r="J16" s="5">
        <v>145</v>
      </c>
      <c r="K16" s="100">
        <f t="shared" si="0"/>
        <v>556</v>
      </c>
    </row>
    <row r="17" spans="1:11" ht="20.100000000000001" customHeight="1" thickBot="1">
      <c r="A17" s="195" t="s">
        <v>96</v>
      </c>
      <c r="B17" s="233"/>
      <c r="C17" s="74">
        <v>10</v>
      </c>
      <c r="D17" s="74">
        <v>0</v>
      </c>
      <c r="E17" s="101">
        <v>2</v>
      </c>
      <c r="F17" s="74">
        <v>5</v>
      </c>
      <c r="G17" s="74">
        <v>3</v>
      </c>
      <c r="H17" s="74">
        <v>1</v>
      </c>
      <c r="I17" s="102">
        <v>21</v>
      </c>
      <c r="J17" s="74">
        <v>2</v>
      </c>
      <c r="K17" s="103">
        <f t="shared" si="0"/>
        <v>44</v>
      </c>
    </row>
    <row r="18" spans="1:11" ht="13.5" thickTop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</row>
    <row r="47" spans="1:1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1:1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1:1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1" spans="1:1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</row>
    <row r="52" spans="1:1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</row>
    <row r="53" spans="1:1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54" spans="1:1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 spans="1:1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</row>
    <row r="56" spans="1:1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1:1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</row>
    <row r="58" spans="1:1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</row>
    <row r="59" spans="1:1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1" spans="1:1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1:1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1:1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1:1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</row>
    <row r="72" spans="1:1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</row>
    <row r="73" spans="1:1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</row>
    <row r="74" spans="1:1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</row>
    <row r="75" spans="1:1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</row>
    <row r="76" spans="1:1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</row>
    <row r="77" spans="1:1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</row>
    <row r="78" spans="1:1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</row>
    <row r="80" spans="1:1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</row>
    <row r="81" spans="1:1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</row>
    <row r="82" spans="1:1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</row>
    <row r="83" spans="1:1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</row>
    <row r="84" spans="1:1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</row>
    <row r="86" spans="1:1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</row>
    <row r="87" spans="1:1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</row>
    <row r="88" spans="1:1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</row>
  </sheetData>
  <mergeCells count="10">
    <mergeCell ref="A1:K1"/>
    <mergeCell ref="A12:B12"/>
    <mergeCell ref="A13:A16"/>
    <mergeCell ref="A17:B17"/>
    <mergeCell ref="A7:B7"/>
    <mergeCell ref="A8:B8"/>
    <mergeCell ref="A9:A11"/>
    <mergeCell ref="A5:B6"/>
    <mergeCell ref="C5:J5"/>
    <mergeCell ref="K5:K6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13</vt:i4>
      </vt:variant>
      <vt:variant>
        <vt:lpstr>Pomenované rozsahy</vt:lpstr>
      </vt:variant>
      <vt:variant>
        <vt:i4>13</vt:i4>
      </vt:variant>
    </vt:vector>
  </HeadingPairs>
  <TitlesOfParts>
    <vt:vector size="26" baseType="lpstr">
      <vt:lpstr>Koment.</vt:lpstr>
      <vt:lpstr>Vysvetlivky</vt:lpstr>
      <vt:lpstr>1.PR-agenda OR(BA-TN)</vt:lpstr>
      <vt:lpstr>2.PR-agenda OR(NR-BB)</vt:lpstr>
      <vt:lpstr>3.PR-agenda OR(PO-KE)</vt:lpstr>
      <vt:lpstr>4.SR</vt:lpstr>
      <vt:lpstr>5.Re</vt:lpstr>
      <vt:lpstr>6.Nre</vt:lpstr>
      <vt:lpstr>7.Nsre</vt:lpstr>
      <vt:lpstr>8.Exre</vt:lpstr>
      <vt:lpstr>9.Vym</vt:lpstr>
      <vt:lpstr>10.Zpz</vt:lpstr>
      <vt:lpstr>11.Pok</vt:lpstr>
      <vt:lpstr>'1.PR-agenda OR(BA-TN)'!Oblasť_tlače</vt:lpstr>
      <vt:lpstr>'10.Zpz'!Oblasť_tlače</vt:lpstr>
      <vt:lpstr>'11.Pok'!Oblasť_tlače</vt:lpstr>
      <vt:lpstr>'2.PR-agenda OR(NR-BB)'!Oblasť_tlače</vt:lpstr>
      <vt:lpstr>'3.PR-agenda OR(PO-KE)'!Oblasť_tlače</vt:lpstr>
      <vt:lpstr>'4.SR'!Oblasť_tlače</vt:lpstr>
      <vt:lpstr>'5.Re'!Oblasť_tlače</vt:lpstr>
      <vt:lpstr>'6.Nre'!Oblasť_tlače</vt:lpstr>
      <vt:lpstr>'7.Nsre'!Oblasť_tlače</vt:lpstr>
      <vt:lpstr>'8.Exre'!Oblasť_tlače</vt:lpstr>
      <vt:lpstr>'9.Vym'!Oblasť_tlače</vt:lpstr>
      <vt:lpstr>Koment.!Oblasť_tlače</vt:lpstr>
      <vt:lpstr>Vysvetlivky!Oblasť_tlače</vt:lpstr>
    </vt:vector>
  </TitlesOfParts>
  <Company>MSSR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cp:lastPrinted>2012-03-06T08:44:19Z</cp:lastPrinted>
  <dcterms:created xsi:type="dcterms:W3CDTF">2007-02-07T09:42:53Z</dcterms:created>
  <dcterms:modified xsi:type="dcterms:W3CDTF">2012-03-06T08:46:31Z</dcterms:modified>
</cp:coreProperties>
</file>