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updateLinks="never" codeName="ThisWorkbook" defaultThemeVersion="124226"/>
  <bookViews>
    <workbookView xWindow="-15" yWindow="-15" windowWidth="19260" windowHeight="5805" tabRatio="845" activeTab="1"/>
  </bookViews>
  <sheets>
    <sheet name="Komentár-2011" sheetId="117" r:id="rId1"/>
    <sheet name="1.PR-Vybavene (1)" sheetId="46" r:id="rId2"/>
    <sheet name="2.PR - Vybavene (2)" sheetId="59" r:id="rId3"/>
    <sheet name="3.PR - rychl.kon" sheetId="47" r:id="rId4"/>
    <sheet name="4.GRAF-spôs_vyb.vecí" sheetId="98" r:id="rId5"/>
    <sheet name="5.PR-pocet,sp_vybav.(SR)" sheetId="50" r:id="rId6"/>
    <sheet name="6.PR-pocet,sp_vyb.(BA)" sheetId="61" r:id="rId7"/>
    <sheet name="7.PR-pocet,sp_vyb.(TT)" sheetId="62" r:id="rId8"/>
    <sheet name="8.PR-pocet,sp_vyb.(TN)" sheetId="63" r:id="rId9"/>
    <sheet name="9.PR-pocet,sp_vyb.(NR)" sheetId="64" r:id="rId10"/>
    <sheet name="10.PR-pocet,sp_vyb.(ZA)" sheetId="65" r:id="rId11"/>
    <sheet name="11.PR-pocet,sp_vyb.(BB)" sheetId="66" r:id="rId12"/>
    <sheet name="12.PR-pocet,sp_vyb.(PO)" sheetId="67" r:id="rId13"/>
    <sheet name="13.PR-pocet,sp_vyb.(KE)" sheetId="68" r:id="rId14"/>
    <sheet name="14.A-Obchod.spory" sheetId="70" r:id="rId15"/>
    <sheet name="15.B-Prac.spory" sheetId="71" r:id="rId16"/>
    <sheet name="16.C-Rod_pravo" sheetId="72" r:id="rId17"/>
    <sheet name="17.D-Spory obč.práv.pov" sheetId="73" r:id="rId18"/>
    <sheet name="18.E-vec.práva" sheetId="74" r:id="rId19"/>
    <sheet name="19.F-Spory o náhr.škody" sheetId="75" r:id="rId20"/>
    <sheet name="20.G-Nároky byty" sheetId="76" r:id="rId21"/>
    <sheet name="21.H-duš.vlast" sheetId="97" r:id="rId22"/>
    <sheet name="22.I-Ostatné" sheetId="77" r:id="rId23"/>
    <sheet name="23.PR_Co" sheetId="114" r:id="rId24"/>
    <sheet name="24.PR_Cob" sheetId="115" r:id="rId25"/>
    <sheet name="25.PR-Rychl.kon(Kraje)" sheetId="82" r:id="rId26"/>
  </sheets>
  <definedNames>
    <definedName name="_xlnm.Print_Area" localSheetId="1">'1.PR-Vybavene (1)'!$A$1:$K$15</definedName>
    <definedName name="_xlnm.Print_Area" localSheetId="10">'10.PR-pocet,sp_vyb.(ZA)'!$A$1:$M$15</definedName>
    <definedName name="_xlnm.Print_Area" localSheetId="11">'11.PR-pocet,sp_vyb.(BB)'!$A$1:$M$15</definedName>
    <definedName name="_xlnm.Print_Area" localSheetId="12">'12.PR-pocet,sp_vyb.(PO)'!$A$1:$M$15</definedName>
    <definedName name="_xlnm.Print_Area" localSheetId="13">'13.PR-pocet,sp_vyb.(KE)'!$A$1:$M$15</definedName>
    <definedName name="_xlnm.Print_Area" localSheetId="15">'15.B-Prac.spory'!$A$1:$R$18</definedName>
    <definedName name="_xlnm.Print_Area" localSheetId="2">'2.PR - Vybavene (2)'!$A$1:$K$15</definedName>
    <definedName name="_xlnm.Print_Area" localSheetId="20">'20.G-Nároky byty'!$A$1:$G$15</definedName>
    <definedName name="_xlnm.Print_Area" localSheetId="21">'21.H-duš.vlast'!$A$1:$I$16</definedName>
    <definedName name="_xlnm.Print_Area" localSheetId="22">'22.I-Ostatné'!$A$1:$G$15</definedName>
    <definedName name="_xlnm.Print_Area" localSheetId="23">'23.PR_Co'!$A$1:$J$19</definedName>
    <definedName name="_xlnm.Print_Area" localSheetId="24">'24.PR_Cob'!$A$1:$J$19</definedName>
    <definedName name="_xlnm.Print_Area" localSheetId="25">'25.PR-Rychl.kon(Kraje)'!$A$1:$J$16</definedName>
    <definedName name="_xlnm.Print_Area" localSheetId="3">'3.PR - rychl.kon'!$A$1:$J$16</definedName>
    <definedName name="_xlnm.Print_Area" localSheetId="4">'4.GRAF-spôs_vyb.vecí'!$A$1:$L$37</definedName>
    <definedName name="_xlnm.Print_Area" localSheetId="5">'5.PR-pocet,sp_vybav.(SR)'!$A$1:$M$15</definedName>
    <definedName name="_xlnm.Print_Area" localSheetId="6">'6.PR-pocet,sp_vyb.(BA)'!$A$1:$M$15</definedName>
    <definedName name="_xlnm.Print_Area" localSheetId="7">'7.PR-pocet,sp_vyb.(TT)'!$A$1:$M$15</definedName>
    <definedName name="_xlnm.Print_Area" localSheetId="8">'8.PR-pocet,sp_vyb.(TN)'!$A$1:$M$15</definedName>
    <definedName name="_xlnm.Print_Area" localSheetId="9">'9.PR-pocet,sp_vyb.(NR)'!$A$1:$M$15</definedName>
    <definedName name="_xlnm.Print_Area" localSheetId="0">'Komentár-2011'!$A$1:$A$25</definedName>
  </definedNames>
  <calcPr calcId="125725"/>
</workbook>
</file>

<file path=xl/calcChain.xml><?xml version="1.0" encoding="utf-8"?>
<calcChain xmlns="http://schemas.openxmlformats.org/spreadsheetml/2006/main">
  <c r="I16" i="115"/>
  <c r="G16"/>
  <c r="E16"/>
  <c r="C16"/>
  <c r="B15"/>
  <c r="H15" s="1"/>
  <c r="H14"/>
  <c r="D14"/>
  <c r="B14"/>
  <c r="J14" s="1"/>
  <c r="B13"/>
  <c r="H13" s="1"/>
  <c r="H12"/>
  <c r="D12"/>
  <c r="B12"/>
  <c r="J12" s="1"/>
  <c r="B11"/>
  <c r="H11" s="1"/>
  <c r="H10"/>
  <c r="D10"/>
  <c r="B10"/>
  <c r="J10" s="1"/>
  <c r="B9"/>
  <c r="H9" s="1"/>
  <c r="H8"/>
  <c r="D8"/>
  <c r="B8"/>
  <c r="B16" s="1"/>
  <c r="I16" i="114"/>
  <c r="G16"/>
  <c r="E16"/>
  <c r="C16"/>
  <c r="H15"/>
  <c r="D15"/>
  <c r="B15"/>
  <c r="J15" s="1"/>
  <c r="B14"/>
  <c r="H14" s="1"/>
  <c r="H13"/>
  <c r="D13"/>
  <c r="B13"/>
  <c r="J13" s="1"/>
  <c r="B12"/>
  <c r="H12" s="1"/>
  <c r="H11"/>
  <c r="D11"/>
  <c r="B11"/>
  <c r="J11" s="1"/>
  <c r="B10"/>
  <c r="H10" s="1"/>
  <c r="H9"/>
  <c r="D9"/>
  <c r="B9"/>
  <c r="J9" s="1"/>
  <c r="B8"/>
  <c r="H8" s="1"/>
  <c r="K8" i="59"/>
  <c r="K9"/>
  <c r="K10"/>
  <c r="K11"/>
  <c r="K12"/>
  <c r="K13"/>
  <c r="K14"/>
  <c r="K15"/>
  <c r="K7"/>
  <c r="J8"/>
  <c r="J9"/>
  <c r="J10"/>
  <c r="J11"/>
  <c r="J12"/>
  <c r="J13"/>
  <c r="J14"/>
  <c r="J15"/>
  <c r="J7"/>
  <c r="I14" i="82"/>
  <c r="B14" i="47"/>
  <c r="I14"/>
  <c r="F15" i="64"/>
  <c r="F15" i="65"/>
  <c r="F15" i="68"/>
  <c r="J15"/>
  <c r="L15" i="61"/>
  <c r="L15" i="50"/>
  <c r="J15" i="64"/>
  <c r="E17" i="98"/>
  <c r="B14" i="82"/>
  <c r="C14"/>
  <c r="D9" i="66"/>
  <c r="F9"/>
  <c r="H9"/>
  <c r="J9"/>
  <c r="L9"/>
  <c r="D10"/>
  <c r="F10"/>
  <c r="H10"/>
  <c r="J10"/>
  <c r="L10"/>
  <c r="D11"/>
  <c r="F11"/>
  <c r="H11"/>
  <c r="J11"/>
  <c r="L11"/>
  <c r="D12"/>
  <c r="F12"/>
  <c r="H12"/>
  <c r="J12"/>
  <c r="L12"/>
  <c r="D13"/>
  <c r="F13"/>
  <c r="H13"/>
  <c r="J13"/>
  <c r="L13"/>
  <c r="D14"/>
  <c r="F14"/>
  <c r="H14"/>
  <c r="J14"/>
  <c r="L14"/>
  <c r="D15"/>
  <c r="H15"/>
  <c r="D8"/>
  <c r="F8"/>
  <c r="H8"/>
  <c r="J8"/>
  <c r="L8"/>
  <c r="D9" i="65"/>
  <c r="F9"/>
  <c r="H9"/>
  <c r="J9"/>
  <c r="L9"/>
  <c r="D10"/>
  <c r="F10"/>
  <c r="H10"/>
  <c r="J10"/>
  <c r="L10"/>
  <c r="D11"/>
  <c r="F11"/>
  <c r="H11"/>
  <c r="J11"/>
  <c r="L11"/>
  <c r="D12"/>
  <c r="F12"/>
  <c r="H12"/>
  <c r="J12"/>
  <c r="L12"/>
  <c r="D13"/>
  <c r="F13"/>
  <c r="H13"/>
  <c r="J13"/>
  <c r="L13"/>
  <c r="D14"/>
  <c r="F14"/>
  <c r="H14"/>
  <c r="J14"/>
  <c r="L14"/>
  <c r="J15"/>
  <c r="D8"/>
  <c r="F8"/>
  <c r="H8"/>
  <c r="J8"/>
  <c r="L8"/>
  <c r="D9" i="64"/>
  <c r="F9"/>
  <c r="H9"/>
  <c r="J9"/>
  <c r="L9"/>
  <c r="D10"/>
  <c r="F10"/>
  <c r="H10"/>
  <c r="J10"/>
  <c r="L10"/>
  <c r="D11"/>
  <c r="F11"/>
  <c r="H11"/>
  <c r="J11"/>
  <c r="L11"/>
  <c r="D12"/>
  <c r="F12"/>
  <c r="H12"/>
  <c r="J12"/>
  <c r="L12"/>
  <c r="D13"/>
  <c r="F13"/>
  <c r="H13"/>
  <c r="J13"/>
  <c r="L13"/>
  <c r="D14"/>
  <c r="F14"/>
  <c r="H14"/>
  <c r="J14"/>
  <c r="L14"/>
  <c r="D15"/>
  <c r="D8"/>
  <c r="F8"/>
  <c r="H8"/>
  <c r="J8"/>
  <c r="L8"/>
  <c r="D9" i="63"/>
  <c r="F9"/>
  <c r="H9"/>
  <c r="J9"/>
  <c r="L9"/>
  <c r="D10"/>
  <c r="F10"/>
  <c r="H10"/>
  <c r="J10"/>
  <c r="L10"/>
  <c r="D11"/>
  <c r="F11"/>
  <c r="H11"/>
  <c r="J11"/>
  <c r="L11"/>
  <c r="D12"/>
  <c r="F12"/>
  <c r="H12"/>
  <c r="J12"/>
  <c r="L12"/>
  <c r="D13"/>
  <c r="F13"/>
  <c r="H13"/>
  <c r="J13"/>
  <c r="L13"/>
  <c r="D14"/>
  <c r="F14"/>
  <c r="H14"/>
  <c r="J14"/>
  <c r="L14"/>
  <c r="D8"/>
  <c r="F8"/>
  <c r="H8"/>
  <c r="J8"/>
  <c r="L8"/>
  <c r="D9" i="62"/>
  <c r="F9"/>
  <c r="H9"/>
  <c r="J9"/>
  <c r="L9"/>
  <c r="D10"/>
  <c r="F10"/>
  <c r="H10"/>
  <c r="J10"/>
  <c r="L10"/>
  <c r="D11"/>
  <c r="F11"/>
  <c r="H11"/>
  <c r="J11"/>
  <c r="L11"/>
  <c r="D12"/>
  <c r="F12"/>
  <c r="H12"/>
  <c r="J12"/>
  <c r="L12"/>
  <c r="D13"/>
  <c r="F13"/>
  <c r="H13"/>
  <c r="J13"/>
  <c r="L13"/>
  <c r="D14"/>
  <c r="F14"/>
  <c r="H14"/>
  <c r="J14"/>
  <c r="L14"/>
  <c r="D8"/>
  <c r="F8"/>
  <c r="H8"/>
  <c r="J8"/>
  <c r="L8"/>
  <c r="D9" i="61"/>
  <c r="F9"/>
  <c r="H9"/>
  <c r="J9"/>
  <c r="L9"/>
  <c r="D10"/>
  <c r="F10"/>
  <c r="H10"/>
  <c r="J10"/>
  <c r="L11"/>
  <c r="D11"/>
  <c r="F11"/>
  <c r="H11"/>
  <c r="J11"/>
  <c r="L12"/>
  <c r="D12"/>
  <c r="F12"/>
  <c r="H12"/>
  <c r="J12"/>
  <c r="D13"/>
  <c r="F13"/>
  <c r="H13"/>
  <c r="J13"/>
  <c r="L13"/>
  <c r="L14"/>
  <c r="D14"/>
  <c r="F14"/>
  <c r="H14"/>
  <c r="J14"/>
  <c r="D15"/>
  <c r="J15"/>
  <c r="D8"/>
  <c r="F8"/>
  <c r="H8"/>
  <c r="J8"/>
  <c r="L8"/>
  <c r="L9" i="50"/>
  <c r="D9"/>
  <c r="F9"/>
  <c r="H9"/>
  <c r="J9"/>
  <c r="L10"/>
  <c r="D10"/>
  <c r="F10"/>
  <c r="H10"/>
  <c r="J10"/>
  <c r="L11"/>
  <c r="D11"/>
  <c r="F11"/>
  <c r="H11"/>
  <c r="J11"/>
  <c r="L12"/>
  <c r="D12"/>
  <c r="F12"/>
  <c r="H12"/>
  <c r="J12"/>
  <c r="L13"/>
  <c r="D13"/>
  <c r="F13"/>
  <c r="H13"/>
  <c r="J13"/>
  <c r="L14"/>
  <c r="D14"/>
  <c r="F14"/>
  <c r="H14"/>
  <c r="J14"/>
  <c r="D15"/>
  <c r="F15"/>
  <c r="H15"/>
  <c r="J15"/>
  <c r="D8"/>
  <c r="F8"/>
  <c r="H8"/>
  <c r="J8"/>
  <c r="L8"/>
  <c r="C17" i="98"/>
  <c r="C14" i="47"/>
  <c r="D14"/>
  <c r="E14"/>
  <c r="F14"/>
  <c r="G14"/>
  <c r="H14"/>
  <c r="C15" i="59"/>
  <c r="D15"/>
  <c r="E15"/>
  <c r="F15"/>
  <c r="G15"/>
  <c r="H15"/>
  <c r="I15"/>
  <c r="B15"/>
  <c r="C15" i="46"/>
  <c r="D15"/>
  <c r="E15"/>
  <c r="F15"/>
  <c r="G15"/>
  <c r="H15"/>
  <c r="I15"/>
  <c r="B15"/>
  <c r="B18" i="75"/>
  <c r="D14" i="82"/>
  <c r="E14"/>
  <c r="F14"/>
  <c r="G14"/>
  <c r="H14"/>
  <c r="B16" i="70"/>
  <c r="K18" i="71"/>
  <c r="H16" i="97"/>
  <c r="I16"/>
  <c r="G16"/>
  <c r="F16"/>
  <c r="E16"/>
  <c r="D16"/>
  <c r="C16"/>
  <c r="B16"/>
  <c r="J18" i="75"/>
  <c r="I18"/>
  <c r="M17" i="74"/>
  <c r="L17"/>
  <c r="K17"/>
  <c r="J17"/>
  <c r="I17"/>
  <c r="H17"/>
  <c r="J17" i="72"/>
  <c r="H17"/>
  <c r="Q18" i="71"/>
  <c r="M18"/>
  <c r="L18"/>
  <c r="J16" i="70"/>
  <c r="G16"/>
  <c r="N16"/>
  <c r="M16"/>
  <c r="L16"/>
  <c r="K16"/>
  <c r="I16"/>
  <c r="H16"/>
  <c r="F16"/>
  <c r="E16"/>
  <c r="D16"/>
  <c r="C16"/>
  <c r="R18" i="71"/>
  <c r="P18"/>
  <c r="O18"/>
  <c r="N18"/>
  <c r="J18"/>
  <c r="I18"/>
  <c r="H18"/>
  <c r="G18"/>
  <c r="F18"/>
  <c r="E18"/>
  <c r="D18"/>
  <c r="C18"/>
  <c r="B18"/>
  <c r="K17" i="72"/>
  <c r="I17"/>
  <c r="G17"/>
  <c r="F17"/>
  <c r="E17"/>
  <c r="D17"/>
  <c r="C17"/>
  <c r="B17"/>
  <c r="H15" i="73"/>
  <c r="G15"/>
  <c r="F15"/>
  <c r="E15"/>
  <c r="D15"/>
  <c r="C15"/>
  <c r="B15"/>
  <c r="G17" i="74"/>
  <c r="F17"/>
  <c r="E17"/>
  <c r="D17"/>
  <c r="C17"/>
  <c r="B17"/>
  <c r="K18" i="75"/>
  <c r="H18"/>
  <c r="G18"/>
  <c r="F18"/>
  <c r="E18"/>
  <c r="D18"/>
  <c r="C18"/>
  <c r="L14" i="68"/>
  <c r="L13"/>
  <c r="L12"/>
  <c r="L11"/>
  <c r="L10"/>
  <c r="L9"/>
  <c r="L8"/>
  <c r="L14" i="67"/>
  <c r="L13"/>
  <c r="L12"/>
  <c r="L11"/>
  <c r="L10"/>
  <c r="L9"/>
  <c r="L8"/>
  <c r="J14" i="68"/>
  <c r="J13"/>
  <c r="J12"/>
  <c r="J11"/>
  <c r="J10"/>
  <c r="J9"/>
  <c r="J8"/>
  <c r="J14" i="67"/>
  <c r="J13"/>
  <c r="J12"/>
  <c r="J11"/>
  <c r="J10"/>
  <c r="J9"/>
  <c r="J8"/>
  <c r="H14" i="68"/>
  <c r="H13"/>
  <c r="H12"/>
  <c r="H11"/>
  <c r="H10"/>
  <c r="H9"/>
  <c r="H8"/>
  <c r="H14" i="67"/>
  <c r="H13"/>
  <c r="H12"/>
  <c r="H11"/>
  <c r="H10"/>
  <c r="H9"/>
  <c r="H8"/>
  <c r="F14" i="68"/>
  <c r="F13"/>
  <c r="F12"/>
  <c r="F11"/>
  <c r="F10"/>
  <c r="F9"/>
  <c r="F8"/>
  <c r="F14" i="67"/>
  <c r="F13"/>
  <c r="F12"/>
  <c r="F11"/>
  <c r="F10"/>
  <c r="F9"/>
  <c r="F8"/>
  <c r="D14" i="68"/>
  <c r="D13"/>
  <c r="D12"/>
  <c r="D11"/>
  <c r="D10"/>
  <c r="D9"/>
  <c r="D8"/>
  <c r="D14" i="67"/>
  <c r="D13"/>
  <c r="D12"/>
  <c r="D11"/>
  <c r="D10"/>
  <c r="D9"/>
  <c r="D8"/>
  <c r="G15" i="77"/>
  <c r="F15"/>
  <c r="E15"/>
  <c r="D15"/>
  <c r="C15"/>
  <c r="B15"/>
  <c r="G15" i="76"/>
  <c r="F15"/>
  <c r="E15"/>
  <c r="D15"/>
  <c r="C15"/>
  <c r="B15"/>
  <c r="D16" i="115" l="1"/>
  <c r="H16"/>
  <c r="F16"/>
  <c r="J16"/>
  <c r="F8" i="114"/>
  <c r="J8"/>
  <c r="F10"/>
  <c r="J10"/>
  <c r="F12"/>
  <c r="J12"/>
  <c r="F14"/>
  <c r="J14"/>
  <c r="B16"/>
  <c r="F9" i="115"/>
  <c r="J9"/>
  <c r="F11"/>
  <c r="J11"/>
  <c r="F13"/>
  <c r="J13"/>
  <c r="F15"/>
  <c r="J15"/>
  <c r="D8" i="114"/>
  <c r="F9"/>
  <c r="D10"/>
  <c r="F11"/>
  <c r="D12"/>
  <c r="F13"/>
  <c r="D14"/>
  <c r="F15"/>
  <c r="F8" i="115"/>
  <c r="J8"/>
  <c r="D9"/>
  <c r="F10"/>
  <c r="D11"/>
  <c r="F12"/>
  <c r="D13"/>
  <c r="F14"/>
  <c r="D15"/>
  <c r="J16" i="114" l="1"/>
  <c r="H16"/>
  <c r="F16"/>
  <c r="D16"/>
</calcChain>
</file>

<file path=xl/sharedStrings.xml><?xml version="1.0" encoding="utf-8"?>
<sst xmlns="http://schemas.openxmlformats.org/spreadsheetml/2006/main" count="731" uniqueCount="201">
  <si>
    <t>Kraj</t>
  </si>
  <si>
    <t>PO</t>
  </si>
  <si>
    <t>KE</t>
  </si>
  <si>
    <t>SR</t>
  </si>
  <si>
    <t>BA</t>
  </si>
  <si>
    <t>TT</t>
  </si>
  <si>
    <t>TN</t>
  </si>
  <si>
    <t>NR</t>
  </si>
  <si>
    <t>ZA</t>
  </si>
  <si>
    <t>BB</t>
  </si>
  <si>
    <t>Spolu</t>
  </si>
  <si>
    <t>Druh sporu</t>
  </si>
  <si>
    <t>Bratislavský kraj</t>
  </si>
  <si>
    <t>Trnavský kraj</t>
  </si>
  <si>
    <t>Trenčiansky kraj</t>
  </si>
  <si>
    <t>Nitriansky kraj</t>
  </si>
  <si>
    <t>Počet</t>
  </si>
  <si>
    <t xml:space="preserve">vecí </t>
  </si>
  <si>
    <t>nárokov</t>
  </si>
  <si>
    <t>vecí</t>
  </si>
  <si>
    <t xml:space="preserve">nárokov </t>
  </si>
  <si>
    <t>Žilinský kraj</t>
  </si>
  <si>
    <t>Banskobystrický kraj</t>
  </si>
  <si>
    <t>Prešovský kraj</t>
  </si>
  <si>
    <t>Košický kraj</t>
  </si>
  <si>
    <t>Počet vybavených vecí +</t>
  </si>
  <si>
    <t>Od dôjdenia veci na súd do právoplatnosti rozhodnutia uplynulo</t>
  </si>
  <si>
    <t>Priemer v mes.</t>
  </si>
  <si>
    <t>do 1 mesiaca</t>
  </si>
  <si>
    <t>od 1 do 3 mesiacov</t>
  </si>
  <si>
    <t>od 3 do 6 mesiacov</t>
  </si>
  <si>
    <t>od 6 mes. do 1 roku</t>
  </si>
  <si>
    <t>+ bez vecí s medzinárodným prvkom</t>
  </si>
  <si>
    <t>iné</t>
  </si>
  <si>
    <t>vyhovené úplne</t>
  </si>
  <si>
    <t>zmier</t>
  </si>
  <si>
    <t>vyhovené čiastočne</t>
  </si>
  <si>
    <t>%</t>
  </si>
  <si>
    <t>Druh sporov</t>
  </si>
  <si>
    <t>Počet vybav. vecí</t>
  </si>
  <si>
    <t>Spôsob vybavenia</t>
  </si>
  <si>
    <t>Počet sporov vo vybav. veciach</t>
  </si>
  <si>
    <t>zamietnutie</t>
  </si>
  <si>
    <t>inak</t>
  </si>
  <si>
    <t>počet</t>
  </si>
  <si>
    <t>BRATISLAVSKÝ KRAJ</t>
  </si>
  <si>
    <t>TRNAVSKÝ KRAJ</t>
  </si>
  <si>
    <t>TRENČIANSKY KRAJ</t>
  </si>
  <si>
    <t>NITRIANSKY KRAJ</t>
  </si>
  <si>
    <t>ŽILINSKÝ KRAJ</t>
  </si>
  <si>
    <t>BANSKOBYSTRICKÝ KRAJ</t>
  </si>
  <si>
    <t>PREŠOVSKÝ KRAJ</t>
  </si>
  <si>
    <t>KOŠICKÝ KRAJ</t>
  </si>
  <si>
    <t>Vybrané nároky</t>
  </si>
  <si>
    <t>vnútorné spory</t>
  </si>
  <si>
    <t>vonkajšie spory</t>
  </si>
  <si>
    <t>všeobecné</t>
  </si>
  <si>
    <t>nekalá súťaž</t>
  </si>
  <si>
    <t>spolu</t>
  </si>
  <si>
    <t>mzda, nároky</t>
  </si>
  <si>
    <t>písm.         a - c</t>
  </si>
  <si>
    <t>písm.         d</t>
  </si>
  <si>
    <t>písm.         e</t>
  </si>
  <si>
    <t>všeobecná zodpovednosť</t>
  </si>
  <si>
    <t>osobitná zodpovednosť</t>
  </si>
  <si>
    <t>z toho</t>
  </si>
  <si>
    <t>z trestnej činnosti</t>
  </si>
  <si>
    <t>nájom a podnájom nebytových priestorov</t>
  </si>
  <si>
    <t>BSM</t>
  </si>
  <si>
    <t>určenie vlastníctva</t>
  </si>
  <si>
    <t>Počet vecí vybavených odvolacím súdom</t>
  </si>
  <si>
    <t>Spôsob vybavenia odvolania</t>
  </si>
  <si>
    <t>potvrdené +</t>
  </si>
  <si>
    <t>zmenené</t>
  </si>
  <si>
    <t>zrušené a vrátené</t>
  </si>
  <si>
    <t xml:space="preserve">% </t>
  </si>
  <si>
    <t>(OKRESNÉ SÚDY)</t>
  </si>
  <si>
    <t xml:space="preserve"> a veci, v ktorých vzali odvolanie späť</t>
  </si>
  <si>
    <t>do 1 mes.</t>
  </si>
  <si>
    <t>od 1 mes. do 3 mes.</t>
  </si>
  <si>
    <t>od 3 mes. do 6 mes.</t>
  </si>
  <si>
    <t>od 6 mes. do 1 r.</t>
  </si>
  <si>
    <t>z porušenia zmluvy</t>
  </si>
  <si>
    <t>I. Obchodné právo</t>
  </si>
  <si>
    <t>II. Pracovné právo</t>
  </si>
  <si>
    <t>III. Rodinné právo</t>
  </si>
  <si>
    <t>c) byty a iné miestnosti</t>
  </si>
  <si>
    <t>V. Právo duševného vlastníctva</t>
  </si>
  <si>
    <t>z toho: a) vecné práva</t>
  </si>
  <si>
    <t>b) zodpovednosť za škodu</t>
  </si>
  <si>
    <t>SLOVENSKÁ  REPUBLIKA</t>
  </si>
  <si>
    <t>IV. Spory občianskoprávnej povahy</t>
  </si>
  <si>
    <t>spory s medzi-    národným prvkom</t>
  </si>
  <si>
    <t>nedovo-     lené obmedz.    hospod. súťaže</t>
  </si>
  <si>
    <t>ostatné konštit.         a deklar. rozhod. súdu</t>
  </si>
  <si>
    <t>ochrana obchod. mena</t>
  </si>
  <si>
    <t>ochrana obchod. tajomstva</t>
  </si>
  <si>
    <t>zodpo-vednostné</t>
  </si>
  <si>
    <t>ostatné</t>
  </si>
  <si>
    <t>konšti-      tučné rozhod.   súdu</t>
  </si>
  <si>
    <t>zodpovednosť za škodu</t>
  </si>
  <si>
    <t>spôsobenú zamestnávateľom</t>
  </si>
  <si>
    <t>pracovný úraz</t>
  </si>
  <si>
    <t>pracovný úraz-smrť</t>
  </si>
  <si>
    <t>okamžité skončenie pracovného pomeru zo strany</t>
  </si>
  <si>
    <t>výpoveď zo strany zamest-nanca</t>
  </si>
  <si>
    <t>zamest-nanca</t>
  </si>
  <si>
    <t>spôso-benú zamest-nancom</t>
  </si>
  <si>
    <t>vyživovacia povinnosť v ostatných prípadoch</t>
  </si>
  <si>
    <t>rodičov voči plnoletým deťom</t>
  </si>
  <si>
    <t>detí voči rodičom</t>
  </si>
  <si>
    <t>medzi ostatnými príbuznými</t>
  </si>
  <si>
    <t>zrušenie vyživovacej povinnosti</t>
  </si>
  <si>
    <t>ochrana osobnosti</t>
  </si>
  <si>
    <t>dedenie</t>
  </si>
  <si>
    <t>práva a povinnosti vyplývajúce z BSM</t>
  </si>
  <si>
    <t>dohody o vzniku a vyporiadaní BSM</t>
  </si>
  <si>
    <t>zrušenie BSM za trvania manželstva</t>
  </si>
  <si>
    <t>spory o vydržaní      (§ 134 OZ)</t>
  </si>
  <si>
    <t>zrušenie      a vyporia-    danie spolu-    vlastníctva</t>
  </si>
  <si>
    <t>ostatné spory           z BSM</t>
  </si>
  <si>
    <t>za škodu spôsobenú maloletou osobou, duševnou chorobou alebo zanedbaním dohľadu nad nimi</t>
  </si>
  <si>
    <t>za škodu spôsobenú osobou uvedenou do stavu, kedy nie je schopná ovládať svoje konanie, alebo posúdiť jeho následky</t>
  </si>
  <si>
    <t>za škodu spôsobenú       v doprave</t>
  </si>
  <si>
    <t>zrušenie práva spoločného nájmu manželov po rozvode manželstva (§ 705)</t>
  </si>
  <si>
    <t>vznik, trvanie            a zánik nájmu, neplatnosť výpovede z nájmu</t>
  </si>
  <si>
    <t>spory                               o určenie          nájomného</t>
  </si>
  <si>
    <t>I - OSTATNÉ SPORY OBČIANSKOPRÁVNEJ POVAHY</t>
  </si>
  <si>
    <t>konania                  týkajúce sa vlastníctva bytov        a nebytových priestorov         (podľa zákona         č. 182/1993 Z. z.)</t>
  </si>
  <si>
    <t>spory                            z doplnkového dôchodkového poistenia         (podľa zákona         č. 650/2004 Z. z.)</t>
  </si>
  <si>
    <t>spory                     zo starobného dôchodkového sporenia         (podľa zákona         č. 43/2004 Z. z.)</t>
  </si>
  <si>
    <t>určenie autorstva</t>
  </si>
  <si>
    <t>zákaz ohrozenia</t>
  </si>
  <si>
    <t>licenčná zmluva</t>
  </si>
  <si>
    <t>zlepšovacie návrhy</t>
  </si>
  <si>
    <t>ochranná známka</t>
  </si>
  <si>
    <t>právo                                                           priemyselného vlastníctva</t>
  </si>
  <si>
    <t>príspevok       na výživu rozvedeného manžela</t>
  </si>
  <si>
    <t>vyživovacia povinnosť medzi manželmi      za trvania manželstva</t>
  </si>
  <si>
    <t>príspevok      na výživu      a úhradu niektorých nákladov nevydatej matke</t>
  </si>
  <si>
    <t>vydanie                        alebo vrátenie      veci</t>
  </si>
  <si>
    <t>za škodu podľa zákona         č. 514/2003       Z. z.</t>
  </si>
  <si>
    <t>autorské právo                                              (podľa zákona č. 618/2003 Z. z.)</t>
  </si>
  <si>
    <t>výpoveď                                  podľa § 63, ods.1 Zák.práce</t>
  </si>
  <si>
    <t>zamest-návateľa</t>
  </si>
  <si>
    <t>spory            zo zmlúv           o preprave osôb</t>
  </si>
  <si>
    <t>patenty</t>
  </si>
  <si>
    <t>vyporia-       danie           po zániku manželstva</t>
  </si>
  <si>
    <t>vznik,  trvanie</t>
  </si>
  <si>
    <t>zmena, zánik, zrušenie</t>
  </si>
  <si>
    <t>B - PRACOVNÉ SPORY</t>
  </si>
  <si>
    <t>C - SPORY Z RODINNÉHO PRÁVA</t>
  </si>
  <si>
    <t>D - SPORY OBČIANSKOPRÁVNEJ POVAHY</t>
  </si>
  <si>
    <t>E - VECNÉ PRÁVA</t>
  </si>
  <si>
    <t>F - SPORY O NÁHRADU ŠKODY</t>
  </si>
  <si>
    <t>G - VYBRANÉ DRUHY NÁROKOV Z NÁJMU BYTOV A INÝCH OBYTNÝCH MIESNOSTÍ</t>
  </si>
  <si>
    <t>H - SPORY Z PRÁVA DUŠEVNÉHO VLASTNÍCTVA</t>
  </si>
  <si>
    <t>ochrana spotrebiteľa         (podľa zákona         č. 634/1992 Zb.)</t>
  </si>
  <si>
    <t>mzda</t>
  </si>
  <si>
    <t>min. mzda</t>
  </si>
  <si>
    <t>odstupné</t>
  </si>
  <si>
    <t xml:space="preserve">choroba    z povol.     </t>
  </si>
  <si>
    <t>spory              z darovacích zmlúv</t>
  </si>
  <si>
    <t>spory              z poistných zmlúv</t>
  </si>
  <si>
    <t xml:space="preserve">PREHĽAD </t>
  </si>
  <si>
    <t>+  Do kategórie potvrdených rozhodnutí sú započítané aj veci, v ktorých účastníci v odvolacom konaní uzavreli zmier</t>
  </si>
  <si>
    <t>návrh zamietnutý</t>
  </si>
  <si>
    <t>od 1            do 2 rokov</t>
  </si>
  <si>
    <t>-</t>
  </si>
  <si>
    <t>A - OBCHODNÉ SPORY</t>
  </si>
  <si>
    <t>presne</t>
  </si>
  <si>
    <t>V rámci vybavovania občianskoprávnych vecí súdy v Slovenskej republike rozhodovali o nárokoch zahrnutých do týchto skupín :</t>
  </si>
  <si>
    <t>O RÝCHLOSTI KONANIA V OBČIANSKOPRÁVNYCH VECIACH V JEDNOTLIVÝCH KRAJOCH V ROKU 2011</t>
  </si>
  <si>
    <t>O VÝSLEDKOCH ODVOLACIEHO KONANIA V OBCHODNEJ AGENDE V ROKU 2011</t>
  </si>
  <si>
    <t>O VÝSLEDKOCH ODVOLACIEHO KONANIA V OBČIANSKOPRÁVNEJ AGENDE V ROKU 2011</t>
  </si>
  <si>
    <t>O POČTE VYBRANÝCH NÁROKOV V NIEKTORÝCH DRUHOCH SPOROV V ROKU 2011</t>
  </si>
  <si>
    <t>O POČTE A SPÔSOBE VYBAVENIA OBČIANSKOPRÁVNYCH VECÍ PODĽA JEDNOTLIVÝCH DRUHOV SPOROV V ROKU 2011</t>
  </si>
  <si>
    <t>O RÝCHLOSTI KONANIA V OBČIANSKOPRÁVNYCH VECIACH ZA SR V ROKU 2011</t>
  </si>
  <si>
    <t>O POČTE VYBAVENÝCH OBČIANSKOPRÁVNYCH VECÍ A POČET NÁROKOV V TÝCHTO VECIACH V ROKU 2011</t>
  </si>
  <si>
    <t xml:space="preserve">O POČTE VYBAVENÝCH OBČIANSKOPRÁVNYCH VECÍ A POČET NÁROKOV V TÝCHTO VECIACH V ROKU 2011 </t>
  </si>
  <si>
    <t>od 2            do 4 rokov</t>
  </si>
  <si>
    <t>viac ako       4 roky</t>
  </si>
  <si>
    <r>
      <t>I.</t>
    </r>
    <r>
      <rPr>
        <sz val="7"/>
        <color theme="1"/>
        <rFont val="Times New Roman"/>
        <family val="1"/>
        <charset val="238"/>
      </rPr>
      <t xml:space="preserve">      </t>
    </r>
    <r>
      <rPr>
        <sz val="10"/>
        <color theme="1"/>
        <rFont val="Arial"/>
        <family val="2"/>
        <charset val="238"/>
      </rPr>
      <t>Obchodné právo</t>
    </r>
  </si>
  <si>
    <r>
      <t>II.</t>
    </r>
    <r>
      <rPr>
        <sz val="7"/>
        <color theme="1"/>
        <rFont val="Times New Roman"/>
        <family val="1"/>
        <charset val="238"/>
      </rPr>
      <t xml:space="preserve">     </t>
    </r>
    <r>
      <rPr>
        <sz val="10"/>
        <color theme="1"/>
        <rFont val="Arial"/>
        <family val="2"/>
        <charset val="238"/>
      </rPr>
      <t>Pracovné právo</t>
    </r>
  </si>
  <si>
    <r>
      <t>III.</t>
    </r>
    <r>
      <rPr>
        <sz val="7"/>
        <color theme="1"/>
        <rFont val="Times New Roman"/>
        <family val="1"/>
        <charset val="238"/>
      </rPr>
      <t xml:space="preserve">    </t>
    </r>
    <r>
      <rPr>
        <sz val="10"/>
        <color theme="1"/>
        <rFont val="Arial"/>
        <family val="2"/>
        <charset val="238"/>
      </rPr>
      <t>Rodinné právo</t>
    </r>
  </si>
  <si>
    <r>
      <t>IV.</t>
    </r>
    <r>
      <rPr>
        <sz val="7"/>
        <color theme="1"/>
        <rFont val="Times New Roman"/>
        <family val="1"/>
        <charset val="238"/>
      </rPr>
      <t xml:space="preserve">   </t>
    </r>
    <r>
      <rPr>
        <sz val="10"/>
        <color theme="1"/>
        <rFont val="Arial"/>
        <family val="2"/>
        <charset val="238"/>
      </rPr>
      <t>Spory občianskoprávnej povahy</t>
    </r>
  </si>
  <si>
    <t xml:space="preserve">z toho: </t>
  </si>
  <si>
    <t xml:space="preserve">a) vecné práva </t>
  </si>
  <si>
    <t>c) byty a iné miestnosti</t>
  </si>
  <si>
    <r>
      <t>V.</t>
    </r>
    <r>
      <rPr>
        <sz val="7"/>
        <color theme="1"/>
        <rFont val="Times New Roman"/>
        <family val="1"/>
        <charset val="238"/>
      </rPr>
      <t xml:space="preserve">    </t>
    </r>
    <r>
      <rPr>
        <sz val="10"/>
        <color theme="1"/>
        <rFont val="Arial"/>
        <family val="2"/>
        <charset val="238"/>
      </rPr>
      <t>Právo duševného vlastníctva</t>
    </r>
  </si>
  <si>
    <t xml:space="preserve">V roku 2011 súdy v Slovenskej republike vybavili 83 714 občianskoprávnych vecí so 108 511 nárokmi (vrátane obchodných vecí), čo je o 1 778 vecí menej ako v roku 2010. </t>
  </si>
  <si>
    <t xml:space="preserve">Pokiaľ ide o skladbu občianskoprávnej agendy, ktorú vybavili súdy v roku 2011, prevažujú spory občianskoprávnej povahy – 53 217 vybavených vecí s 74 292 nárokmi. Z týchto nárokov až 15 292 sa týkalo sporov zo zmlúv o preprave osôb, 2 258 nárokov sa týkalo sporov z poistných zmlúv, dedenia sa týkalo 2 042 nárokov a ochrany osobnosti 366 nárokov. </t>
  </si>
  <si>
    <t>V poradí vybavených vecí nasleduje skupina sporov týkajúcich sa rodinného práva 8 681 vecí s 9 726 nárokmi. Z celkového počtu sporov z rodinného práva 3 139 sa týkalo príspevku na výživu rozvedeného manžela, 1 476 vyživovacej povinnosti medzi manželmi za trvania manželstva a 3 540 rodičov voči plnoletým deťom.</t>
  </si>
  <si>
    <t>Najmenej vybavených vecí sa týkalo práva duševného vlastníctva – 23 vecí, ktoré sa týkali 36 nárokov.</t>
  </si>
  <si>
    <t>Z prehľadu o rýchlosti konania v občianskoprávnych veciach v roku 2011 vyplýva, že priemerná dĺžka právoplatného vybavenia týchto vecí na okresných súdoch bola 11,35 mesiaca. Najdlhšie trvalo priemerné vybavenie jednej veci od jej nápadu do právoplatného skončenia vo veciach týkajúcich sa práva duševného vlastníctva – 41,55 mesiaca, vo veciach pracovného práva - 24,95 mesiaca, vo veciach vecného práva – 24,56 mesiaca, vo veciach zodpovednosti za škodu - 24,21 mesiaca a v obchodných sporoch 13,70 mesiaca.</t>
  </si>
  <si>
    <t xml:space="preserve">Najdlhšie boli vybavované občianskoprávne veci na súdoch v obvode Krajského súdu v Bratislave – 14,39 mesiaca, na súdoch v obvode Krajského súdu v Košiciach – 12,82 mesiaca a na súdoch v obvode Krajského súdu v Žiline – 11,91 mesiaca. Najrýchlejšie sa vybavovali občianskoprávne veci na súdoch v obvode Krajského súdu v Banskej Bystrici – 8,53 mesiaca. </t>
  </si>
  <si>
    <t>V roku 2011 krajské súdy v Slovenskej republike vybavili 41 411 odvolaní proti rozhodnutiam okresných súdov v občianskoprávnych veciach (bez obchodných vecí). Z toho počtu bolo 24 561 (59,31 %) prvostupňových rozhodnutí potvrdených, 3 315 (8,01 %) prvostupňových rozhodnutí zmenených, 7 112 (17,17 %) prvostupňových rozhodnutí zrušených a vrátených na ďalšie konanie a rozhodnutie a 6 423 (15,51 %) vybavili odvolacie súdy inak. Najviac potvrdených rozhodnutí mali okresné súdy v obvode Krajského súdu v Trenčíne – 77,39 %, najviac zrušených a vrátených rozhodnutí zaznamenali okresné súdy v obvode Krajského súdu v Nitre – 22,74 % a Krajského súdu v Žiline – 19,49 %.</t>
  </si>
  <si>
    <t>V roku 2011 krajské súdy v Slovenskej republike vybavili 5 884 odvolaní proti rozhodnutiam okresných súdov v obchodných veciach. Z toho počtu bolo 3 264 (55,47 %) prvostupňových rozhodnutí potvrdených, 492 (8,36 %) prvostupňových rozhodnutí zmenených, 1 116 (18,97 %) prvostupňových rozhodnutí zrušených a vrátených na ďalšie konanie a rozhodnutie a 1 012 (17,20 %) vybavili súdy inak. Najviac potvrdených rozhodnutí mali okresné súdy v obvode Krajského súdu v Trenčíne - 67,17 %, najviac zrušených a vrátených rozhodnutí zaznamenali okresné súdy v obvode Krajského súdu v Trnave – 25,67 %.</t>
  </si>
  <si>
    <t>Toto delenie vychádza z číselníka druhov nárokov podľa Smernice 31/2005 Ministerstva spravodlivosti SR z 20. decembra 2005 o súdnej štatistike, účinnej od 1. januára 2006.</t>
  </si>
  <si>
    <t>V tejto veľkej skupine najpočetnejšiu podskupinu tvoria spory z užívania bytov a iných obytných miestností s počtom 3 645 vecí s 5 529 nárokmi. Druhú najpočetnejšiu podskupinu tvoria spory vecného práva - 3 513 vybavených vecí so 14 103 nárokmi. Z nich 8 344 nárokov sa týkalo určenia vlastníctva a 1 641 bezpodielového spoluvlastníctva manželov. Tretiu najpočetnejšiu podskupinu tvoria spory zodpovednosti za škodu - 2 031 vecí s 3 753 nárokmi.</t>
  </si>
  <si>
    <t>Po sporoch občianskoprávnej povahy druhou najpočetnejšou skupinou boli veci obchodného práva. V roku 2011 bolo vybavených 20 394 vecí s                            22 672 právami. V tejto skupine najpočetnejšie boli tzv. všeobecné vonkajšie spory, vybavených bolo 19 126 takýchto nárokov, zodpovednostných vonkajších sporov bolo 1 635 a 1 601 konštitučných rozhodnutí súdu. Z celkového počtu 22 672 vybavených obchodných sporov bolo 504 (2,22 %) s medzinárodným prvkom.</t>
  </si>
</sst>
</file>

<file path=xl/styles.xml><?xml version="1.0" encoding="utf-8"?>
<styleSheet xmlns="http://schemas.openxmlformats.org/spreadsheetml/2006/main">
  <numFmts count="1">
    <numFmt numFmtId="164" formatCode="_-* #,##0.00\ _S_k_-;\-* #,##0.00\ _S_k_-;_-* &quot;-&quot;??\ _S_k_-;_-@_-"/>
  </numFmts>
  <fonts count="19">
    <font>
      <sz val="10"/>
      <name val="Arial"/>
      <charset val="238"/>
    </font>
    <font>
      <sz val="10"/>
      <color theme="1"/>
      <name val="Calibri"/>
      <family val="2"/>
      <charset val="238"/>
      <scheme val="minor"/>
    </font>
    <font>
      <sz val="10"/>
      <color theme="1"/>
      <name val="Calibri"/>
      <family val="2"/>
      <charset val="238"/>
      <scheme val="minor"/>
    </font>
    <font>
      <sz val="10"/>
      <color theme="1"/>
      <name val="Calibri"/>
      <family val="2"/>
      <charset val="238"/>
      <scheme val="minor"/>
    </font>
    <font>
      <sz val="10"/>
      <name val="Arial"/>
      <family val="2"/>
      <charset val="238"/>
    </font>
    <font>
      <sz val="10"/>
      <name val="Times New Roman"/>
      <family val="1"/>
      <charset val="238"/>
    </font>
    <font>
      <b/>
      <sz val="10"/>
      <name val="Times New Roman"/>
      <family val="1"/>
      <charset val="238"/>
    </font>
    <font>
      <sz val="8"/>
      <name val="Arial"/>
      <family val="2"/>
      <charset val="238"/>
    </font>
    <font>
      <sz val="10"/>
      <color indexed="63"/>
      <name val="Times New Roman"/>
      <family val="1"/>
      <charset val="238"/>
    </font>
    <font>
      <b/>
      <sz val="10"/>
      <color indexed="63"/>
      <name val="Times New Roman"/>
      <family val="1"/>
      <charset val="238"/>
    </font>
    <font>
      <sz val="10"/>
      <name val="CG Times"/>
    </font>
    <font>
      <sz val="10"/>
      <name val="Arial"/>
      <family val="2"/>
      <charset val="238"/>
    </font>
    <font>
      <b/>
      <sz val="10"/>
      <name val="Arial"/>
      <family val="2"/>
      <charset val="238"/>
    </font>
    <font>
      <sz val="9"/>
      <name val="Arial"/>
      <family val="2"/>
      <charset val="238"/>
    </font>
    <font>
      <b/>
      <sz val="8"/>
      <color indexed="17"/>
      <name val="Arial"/>
      <family val="2"/>
      <charset val="238"/>
    </font>
    <font>
      <i/>
      <sz val="9"/>
      <name val="Arial"/>
      <family val="2"/>
      <charset val="238"/>
    </font>
    <font>
      <b/>
      <sz val="8"/>
      <name val="Arial"/>
      <family val="2"/>
      <charset val="238"/>
    </font>
    <font>
      <sz val="10"/>
      <color theme="1"/>
      <name val="Arial"/>
      <family val="2"/>
      <charset val="238"/>
    </font>
    <font>
      <sz val="7"/>
      <color theme="1"/>
      <name val="Times New Roman"/>
      <family val="1"/>
      <charset val="238"/>
    </font>
  </fonts>
  <fills count="2">
    <fill>
      <patternFill patternType="none"/>
    </fill>
    <fill>
      <patternFill patternType="gray125"/>
    </fill>
  </fills>
  <borders count="65">
    <border>
      <left/>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thin">
        <color indexed="64"/>
      </bottom>
      <diagonal/>
    </border>
    <border>
      <left/>
      <right/>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double">
        <color indexed="64"/>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xf numFmtId="164" fontId="4" fillId="0" borderId="0" applyFont="0" applyFill="0" applyBorder="0" applyAlignment="0" applyProtection="0"/>
    <xf numFmtId="0" fontId="11" fillId="0" borderId="0"/>
    <xf numFmtId="0" fontId="3" fillId="0" borderId="0"/>
    <xf numFmtId="0" fontId="4" fillId="0" borderId="0"/>
    <xf numFmtId="0" fontId="2" fillId="0" borderId="0"/>
    <xf numFmtId="0" fontId="1" fillId="0" borderId="0"/>
  </cellStyleXfs>
  <cellXfs count="426">
    <xf numFmtId="0" fontId="0" fillId="0" borderId="0" xfId="0"/>
    <xf numFmtId="0" fontId="0" fillId="0" borderId="0" xfId="0" applyBorder="1"/>
    <xf numFmtId="0" fontId="6" fillId="0" borderId="0"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wrapText="1"/>
    </xf>
    <xf numFmtId="3" fontId="8" fillId="0"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3" fontId="9" fillId="0"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wrapText="1"/>
    </xf>
    <xf numFmtId="49" fontId="5" fillId="0" borderId="0" xfId="0" applyNumberFormat="1" applyFont="1" applyBorder="1" applyAlignment="1">
      <alignment wrapText="1"/>
    </xf>
    <xf numFmtId="49" fontId="5" fillId="0" borderId="0" xfId="0" applyNumberFormat="1" applyFont="1" applyBorder="1" applyAlignment="1"/>
    <xf numFmtId="0" fontId="6" fillId="0" borderId="0" xfId="0" applyFont="1" applyBorder="1" applyAlignment="1">
      <alignment wrapText="1"/>
    </xf>
    <xf numFmtId="0" fontId="10" fillId="0" borderId="0" xfId="0" applyFont="1" applyBorder="1" applyAlignment="1">
      <alignment wrapText="1"/>
    </xf>
    <xf numFmtId="0" fontId="5" fillId="0" borderId="0" xfId="0" applyFont="1" applyBorder="1" applyAlignment="1">
      <alignment wrapText="1"/>
    </xf>
    <xf numFmtId="0" fontId="0" fillId="0" borderId="0" xfId="0" applyAlignment="1">
      <alignment horizontal="center" vertical="center"/>
    </xf>
    <xf numFmtId="0" fontId="6" fillId="0" borderId="0" xfId="0" applyFont="1" applyAlignment="1">
      <alignment vertical="center"/>
    </xf>
    <xf numFmtId="0" fontId="6" fillId="0" borderId="0" xfId="0" applyFont="1" applyAlignment="1"/>
    <xf numFmtId="0" fontId="11" fillId="0" borderId="0" xfId="0" applyFont="1"/>
    <xf numFmtId="0" fontId="12" fillId="0" borderId="3"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0" xfId="0" applyFont="1" applyBorder="1" applyAlignment="1">
      <alignment vertical="center" wrapText="1"/>
    </xf>
    <xf numFmtId="0" fontId="12"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3" fontId="11" fillId="0" borderId="9" xfId="0" applyNumberFormat="1" applyFont="1" applyBorder="1" applyAlignment="1">
      <alignment horizontal="right" vertical="center" indent="1"/>
    </xf>
    <xf numFmtId="3" fontId="11" fillId="0" borderId="10" xfId="0" applyNumberFormat="1" applyFont="1" applyBorder="1" applyAlignment="1">
      <alignment horizontal="right" vertical="center" indent="1"/>
    </xf>
    <xf numFmtId="3" fontId="11" fillId="0" borderId="11" xfId="0" applyNumberFormat="1" applyFont="1" applyBorder="1" applyAlignment="1">
      <alignment horizontal="right" vertical="center" indent="1"/>
    </xf>
    <xf numFmtId="3" fontId="11" fillId="0" borderId="9" xfId="0" applyNumberFormat="1" applyFont="1" applyBorder="1" applyAlignment="1">
      <alignment horizontal="right" vertical="center" wrapText="1" indent="1"/>
    </xf>
    <xf numFmtId="3" fontId="11" fillId="0" borderId="10" xfId="0" applyNumberFormat="1" applyFont="1" applyBorder="1" applyAlignment="1">
      <alignment horizontal="right" vertical="center" wrapText="1" indent="1"/>
    </xf>
    <xf numFmtId="3" fontId="11" fillId="0" borderId="11" xfId="0" applyNumberFormat="1" applyFont="1" applyBorder="1" applyAlignment="1">
      <alignment horizontal="right" vertical="center" wrapText="1" indent="1"/>
    </xf>
    <xf numFmtId="3" fontId="11" fillId="0" borderId="12" xfId="0" applyNumberFormat="1" applyFont="1" applyBorder="1" applyAlignment="1">
      <alignment horizontal="right" vertical="center" wrapText="1" indent="1"/>
    </xf>
    <xf numFmtId="3" fontId="11" fillId="0" borderId="2" xfId="0" applyNumberFormat="1" applyFont="1" applyBorder="1" applyAlignment="1">
      <alignment horizontal="right" vertical="center" wrapText="1" indent="1"/>
    </xf>
    <xf numFmtId="3" fontId="11" fillId="0" borderId="10" xfId="0" applyNumberFormat="1" applyFont="1" applyBorder="1" applyAlignment="1">
      <alignment horizontal="right" vertical="center" wrapText="1" indent="2"/>
    </xf>
    <xf numFmtId="3" fontId="11" fillId="0" borderId="12" xfId="0" applyNumberFormat="1" applyFont="1" applyBorder="1" applyAlignment="1">
      <alignment horizontal="right" vertical="center" wrapText="1" indent="2"/>
    </xf>
    <xf numFmtId="3" fontId="11" fillId="0" borderId="13" xfId="0" applyNumberFormat="1" applyFont="1" applyBorder="1" applyAlignment="1">
      <alignment horizontal="right" vertical="center" wrapText="1" indent="2"/>
    </xf>
    <xf numFmtId="3" fontId="11" fillId="0" borderId="14" xfId="0" applyNumberFormat="1" applyFont="1" applyBorder="1" applyAlignment="1">
      <alignment horizontal="right" vertical="center" wrapText="1" indent="2"/>
    </xf>
    <xf numFmtId="3" fontId="11" fillId="0" borderId="15" xfId="0" applyNumberFormat="1" applyFont="1" applyBorder="1" applyAlignment="1">
      <alignment horizontal="right" vertical="center" wrapText="1" indent="2"/>
    </xf>
    <xf numFmtId="3" fontId="11" fillId="0" borderId="16" xfId="0" applyNumberFormat="1" applyFont="1" applyBorder="1" applyAlignment="1">
      <alignment horizontal="right" vertical="center" wrapText="1" indent="2"/>
    </xf>
    <xf numFmtId="3" fontId="11" fillId="0" borderId="17" xfId="0" applyNumberFormat="1" applyFont="1" applyBorder="1" applyAlignment="1">
      <alignment horizontal="right" vertical="center" wrapText="1" indent="1"/>
    </xf>
    <xf numFmtId="3" fontId="11" fillId="0" borderId="13" xfId="0" applyNumberFormat="1" applyFont="1" applyBorder="1" applyAlignment="1">
      <alignment horizontal="right" vertical="center" wrapText="1" indent="1"/>
    </xf>
    <xf numFmtId="3" fontId="11" fillId="0" borderId="9" xfId="0" applyNumberFormat="1" applyFont="1" applyBorder="1" applyAlignment="1">
      <alignment horizontal="right" vertical="center" wrapText="1" indent="3"/>
    </xf>
    <xf numFmtId="3" fontId="11" fillId="0" borderId="10" xfId="0" applyNumberFormat="1" applyFont="1" applyBorder="1" applyAlignment="1">
      <alignment horizontal="right" vertical="center" wrapText="1" indent="3"/>
    </xf>
    <xf numFmtId="3" fontId="11" fillId="0" borderId="14" xfId="0" applyNumberFormat="1" applyFont="1" applyBorder="1" applyAlignment="1">
      <alignment horizontal="right" vertical="center" wrapText="1" indent="3"/>
    </xf>
    <xf numFmtId="3" fontId="11" fillId="0" borderId="11" xfId="0" applyNumberFormat="1" applyFont="1" applyBorder="1" applyAlignment="1">
      <alignment horizontal="right" vertical="center" wrapText="1" indent="3"/>
    </xf>
    <xf numFmtId="3" fontId="11" fillId="0" borderId="12" xfId="0" applyNumberFormat="1" applyFont="1" applyBorder="1" applyAlignment="1">
      <alignment horizontal="right" vertical="center" wrapText="1" indent="3"/>
    </xf>
    <xf numFmtId="3" fontId="11" fillId="0" borderId="17" xfId="0" applyNumberFormat="1" applyFont="1" applyBorder="1" applyAlignment="1">
      <alignment horizontal="right" vertical="center" wrapText="1" indent="3"/>
    </xf>
    <xf numFmtId="3" fontId="11" fillId="0" borderId="13" xfId="0" applyNumberFormat="1" applyFont="1" applyBorder="1" applyAlignment="1">
      <alignment horizontal="right" vertical="center" wrapText="1" indent="3"/>
    </xf>
    <xf numFmtId="3" fontId="0" fillId="0" borderId="0" xfId="0" applyNumberFormat="1"/>
    <xf numFmtId="3" fontId="11" fillId="0" borderId="14" xfId="0" applyNumberFormat="1" applyFont="1" applyBorder="1" applyAlignment="1">
      <alignment horizontal="right" vertical="center" wrapText="1" indent="4"/>
    </xf>
    <xf numFmtId="3" fontId="11" fillId="0" borderId="15" xfId="0" applyNumberFormat="1" applyFont="1" applyBorder="1" applyAlignment="1">
      <alignment horizontal="right" vertical="center" wrapText="1" indent="4"/>
    </xf>
    <xf numFmtId="3" fontId="11" fillId="0" borderId="16" xfId="0" applyNumberFormat="1" applyFont="1" applyBorder="1" applyAlignment="1">
      <alignment horizontal="right" vertical="center" wrapText="1" indent="4"/>
    </xf>
    <xf numFmtId="3" fontId="11" fillId="0" borderId="9" xfId="0" applyNumberFormat="1" applyFont="1" applyBorder="1" applyAlignment="1">
      <alignment horizontal="right" vertical="center" wrapText="1" indent="2"/>
    </xf>
    <xf numFmtId="3" fontId="11" fillId="0" borderId="9" xfId="0" applyNumberFormat="1" applyFont="1" applyBorder="1" applyAlignment="1">
      <alignment horizontal="right" vertical="center" wrapText="1" indent="4"/>
    </xf>
    <xf numFmtId="3" fontId="11" fillId="0" borderId="10" xfId="0" applyNumberFormat="1" applyFont="1" applyBorder="1" applyAlignment="1">
      <alignment horizontal="right" vertical="center" wrapText="1" indent="4"/>
    </xf>
    <xf numFmtId="3" fontId="11" fillId="0" borderId="11" xfId="0" applyNumberFormat="1" applyFont="1" applyBorder="1" applyAlignment="1">
      <alignment horizontal="right" vertical="center" wrapText="1" indent="4"/>
    </xf>
    <xf numFmtId="3" fontId="11" fillId="0" borderId="12" xfId="0" applyNumberFormat="1" applyFont="1" applyBorder="1" applyAlignment="1">
      <alignment horizontal="right" vertical="center" wrapText="1" indent="4"/>
    </xf>
    <xf numFmtId="3" fontId="11" fillId="0" borderId="17" xfId="0" applyNumberFormat="1" applyFont="1" applyBorder="1" applyAlignment="1">
      <alignment horizontal="right" vertical="center" wrapText="1" indent="4"/>
    </xf>
    <xf numFmtId="3" fontId="11" fillId="0" borderId="13" xfId="0" applyNumberFormat="1" applyFont="1" applyBorder="1" applyAlignment="1">
      <alignment horizontal="right" vertical="center" wrapText="1" indent="4"/>
    </xf>
    <xf numFmtId="3" fontId="11" fillId="0" borderId="18" xfId="0" applyNumberFormat="1" applyFont="1" applyBorder="1" applyAlignment="1">
      <alignment horizontal="right" vertical="center" wrapText="1" indent="1"/>
    </xf>
    <xf numFmtId="0" fontId="11" fillId="0" borderId="4" xfId="0" applyNumberFormat="1" applyFont="1" applyBorder="1" applyAlignment="1">
      <alignment horizontal="left" vertical="center" wrapText="1" indent="1"/>
    </xf>
    <xf numFmtId="0" fontId="11" fillId="0" borderId="6" xfId="0" applyNumberFormat="1" applyFont="1" applyBorder="1" applyAlignment="1">
      <alignment horizontal="left" vertical="center" wrapText="1" indent="1"/>
    </xf>
    <xf numFmtId="0" fontId="11" fillId="0" borderId="19" xfId="0" applyNumberFormat="1" applyFont="1" applyBorder="1" applyAlignment="1">
      <alignment horizontal="left" vertical="center" wrapText="1" indent="1"/>
    </xf>
    <xf numFmtId="3" fontId="11" fillId="0" borderId="11" xfId="0" applyNumberFormat="1" applyFont="1" applyBorder="1" applyAlignment="1">
      <alignment horizontal="right" vertical="center" wrapText="1" indent="2"/>
    </xf>
    <xf numFmtId="3" fontId="11" fillId="0" borderId="17" xfId="0" applyNumberFormat="1" applyFont="1" applyBorder="1" applyAlignment="1">
      <alignment horizontal="right" vertical="center" wrapText="1" indent="2"/>
    </xf>
    <xf numFmtId="3" fontId="11" fillId="0" borderId="20" xfId="0" applyNumberFormat="1" applyFont="1" applyBorder="1" applyAlignment="1">
      <alignment horizontal="right" vertical="center" wrapText="1" indent="1"/>
    </xf>
    <xf numFmtId="4" fontId="11" fillId="0" borderId="5" xfId="0" applyNumberFormat="1" applyFont="1" applyBorder="1" applyAlignment="1">
      <alignment horizontal="center" vertical="center" wrapText="1"/>
    </xf>
    <xf numFmtId="3" fontId="11" fillId="0" borderId="12" xfId="0" applyNumberFormat="1" applyFont="1" applyFill="1" applyBorder="1" applyAlignment="1">
      <alignment horizontal="right" vertical="center" wrapText="1" indent="1"/>
    </xf>
    <xf numFmtId="3" fontId="11" fillId="0" borderId="12" xfId="0" applyNumberFormat="1" applyFont="1" applyFill="1" applyBorder="1" applyAlignment="1">
      <alignment horizontal="right" vertical="center" wrapText="1" indent="2"/>
    </xf>
    <xf numFmtId="3" fontId="11" fillId="0" borderId="13" xfId="0" applyNumberFormat="1" applyFont="1" applyFill="1" applyBorder="1" applyAlignment="1">
      <alignment horizontal="right" vertical="center" wrapText="1" indent="2"/>
    </xf>
    <xf numFmtId="0" fontId="6" fillId="0" borderId="0" xfId="0" applyFont="1" applyFill="1" applyBorder="1" applyAlignment="1">
      <alignment vertical="center"/>
    </xf>
    <xf numFmtId="0" fontId="0" fillId="0" borderId="0" xfId="0" applyFill="1"/>
    <xf numFmtId="0" fontId="0" fillId="0" borderId="0" xfId="0" applyFill="1" applyBorder="1"/>
    <xf numFmtId="0" fontId="11" fillId="0" borderId="21" xfId="0" applyFont="1" applyFill="1" applyBorder="1" applyAlignment="1">
      <alignment horizontal="center" vertical="center" wrapText="1"/>
    </xf>
    <xf numFmtId="0" fontId="12" fillId="0" borderId="22" xfId="0" applyFont="1" applyBorder="1" applyAlignment="1">
      <alignment horizontal="center" vertical="center" wrapText="1"/>
    </xf>
    <xf numFmtId="0" fontId="11" fillId="0" borderId="23" xfId="0" applyFont="1" applyBorder="1" applyAlignment="1">
      <alignment horizontal="center" vertical="center" wrapText="1"/>
    </xf>
    <xf numFmtId="3" fontId="11" fillId="0" borderId="10" xfId="0" applyNumberFormat="1" applyFont="1" applyBorder="1" applyAlignment="1">
      <alignment horizontal="center" vertical="center" wrapText="1"/>
    </xf>
    <xf numFmtId="3" fontId="11" fillId="0" borderId="24" xfId="0" applyNumberFormat="1" applyFont="1" applyBorder="1" applyAlignment="1">
      <alignment horizontal="right" vertical="center" wrapText="1" indent="3"/>
    </xf>
    <xf numFmtId="0" fontId="12" fillId="0" borderId="2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6" xfId="0" applyFont="1" applyBorder="1" applyAlignment="1">
      <alignment horizontal="center" vertical="center" wrapText="1"/>
    </xf>
    <xf numFmtId="3" fontId="11" fillId="0" borderId="14" xfId="0" applyNumberFormat="1" applyFont="1" applyFill="1" applyBorder="1" applyAlignment="1">
      <alignment horizontal="right" vertical="center" indent="1"/>
    </xf>
    <xf numFmtId="3" fontId="11" fillId="0" borderId="15" xfId="0" applyNumberFormat="1" applyFont="1" applyFill="1" applyBorder="1" applyAlignment="1">
      <alignment horizontal="right" vertical="center" indent="1"/>
    </xf>
    <xf numFmtId="0" fontId="1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pplyFill="1" applyAlignment="1"/>
    <xf numFmtId="0" fontId="0" fillId="0" borderId="0" xfId="0" applyBorder="1" applyAlignment="1">
      <alignment horizontal="center" vertical="center"/>
    </xf>
    <xf numFmtId="3" fontId="11" fillId="0" borderId="24" xfId="0" applyNumberFormat="1" applyFont="1" applyBorder="1" applyAlignment="1">
      <alignment horizontal="right" vertical="center" wrapText="1" indent="2"/>
    </xf>
    <xf numFmtId="3" fontId="11" fillId="0" borderId="28" xfId="0" applyNumberFormat="1" applyFont="1" applyBorder="1" applyAlignment="1">
      <alignment horizontal="right" vertical="center" wrapText="1" indent="2"/>
    </xf>
    <xf numFmtId="3" fontId="11" fillId="0" borderId="29" xfId="0" applyNumberFormat="1" applyFont="1" applyBorder="1" applyAlignment="1">
      <alignment horizontal="right" vertical="center" wrapText="1" indent="2"/>
    </xf>
    <xf numFmtId="0" fontId="6" fillId="0" borderId="30" xfId="0" applyFont="1" applyBorder="1" applyAlignment="1">
      <alignment wrapText="1"/>
    </xf>
    <xf numFmtId="0" fontId="5" fillId="0" borderId="30" xfId="0" applyFont="1" applyBorder="1" applyAlignment="1">
      <alignment wrapText="1"/>
    </xf>
    <xf numFmtId="3" fontId="11" fillId="0" borderId="31" xfId="0" applyNumberFormat="1" applyFont="1" applyBorder="1" applyAlignment="1">
      <alignment horizontal="right" vertical="center" wrapText="1" indent="1"/>
    </xf>
    <xf numFmtId="3" fontId="11" fillId="0" borderId="31" xfId="0" applyNumberFormat="1" applyFont="1" applyBorder="1" applyAlignment="1">
      <alignment horizontal="right" vertical="center" wrapText="1" indent="2"/>
    </xf>
    <xf numFmtId="3" fontId="11" fillId="0" borderId="24" xfId="0" applyNumberFormat="1" applyFont="1" applyBorder="1" applyAlignment="1">
      <alignment horizontal="right" vertical="center" wrapText="1" indent="1"/>
    </xf>
    <xf numFmtId="3" fontId="11" fillId="0" borderId="28" xfId="0" applyNumberFormat="1" applyFont="1" applyBorder="1" applyAlignment="1">
      <alignment horizontal="right" vertical="center" wrapText="1" indent="1"/>
    </xf>
    <xf numFmtId="3" fontId="11" fillId="0" borderId="29" xfId="0" applyNumberFormat="1" applyFont="1" applyBorder="1" applyAlignment="1">
      <alignment horizontal="right" vertical="center" wrapText="1" indent="1"/>
    </xf>
    <xf numFmtId="3" fontId="11" fillId="0" borderId="32" xfId="0" applyNumberFormat="1" applyFont="1" applyBorder="1" applyAlignment="1">
      <alignment horizontal="right" vertical="center" wrapText="1" indent="2"/>
    </xf>
    <xf numFmtId="3" fontId="11" fillId="0" borderId="2" xfId="0" applyNumberFormat="1" applyFont="1" applyBorder="1" applyAlignment="1">
      <alignment horizontal="right" vertical="center" wrapText="1" indent="2"/>
    </xf>
    <xf numFmtId="3" fontId="11" fillId="0" borderId="5" xfId="0" applyNumberFormat="1" applyFont="1" applyBorder="1" applyAlignment="1">
      <alignment horizontal="right" vertical="center" wrapText="1" indent="2"/>
    </xf>
    <xf numFmtId="3" fontId="11" fillId="0" borderId="10" xfId="0" applyNumberFormat="1" applyFont="1" applyFill="1" applyBorder="1" applyAlignment="1">
      <alignment horizontal="right" vertical="center" wrapText="1" indent="4"/>
    </xf>
    <xf numFmtId="3" fontId="11" fillId="0" borderId="14" xfId="0" applyNumberFormat="1" applyFont="1" applyFill="1" applyBorder="1" applyAlignment="1">
      <alignment horizontal="right" vertical="center" wrapText="1" indent="4"/>
    </xf>
    <xf numFmtId="3" fontId="11" fillId="0" borderId="12" xfId="0" applyNumberFormat="1" applyFont="1" applyFill="1" applyBorder="1" applyAlignment="1">
      <alignment horizontal="right" vertical="center" wrapText="1" indent="4"/>
    </xf>
    <xf numFmtId="3" fontId="11" fillId="0" borderId="15" xfId="0" applyNumberFormat="1" applyFont="1" applyFill="1" applyBorder="1" applyAlignment="1">
      <alignment horizontal="right" vertical="center" wrapText="1" indent="4"/>
    </xf>
    <xf numFmtId="3" fontId="11" fillId="0" borderId="13" xfId="0" applyNumberFormat="1" applyFont="1" applyFill="1" applyBorder="1" applyAlignment="1">
      <alignment horizontal="right" vertical="center" wrapText="1" indent="4"/>
    </xf>
    <xf numFmtId="3" fontId="11" fillId="0" borderId="16" xfId="0" applyNumberFormat="1" applyFont="1" applyFill="1" applyBorder="1" applyAlignment="1">
      <alignment horizontal="right" vertical="center" wrapText="1" indent="4"/>
    </xf>
    <xf numFmtId="0" fontId="12" fillId="0" borderId="0" xfId="0" applyFont="1" applyAlignment="1">
      <alignment horizontal="left" vertical="center" wrapText="1"/>
    </xf>
    <xf numFmtId="3" fontId="11" fillId="0" borderId="9" xfId="0" applyNumberFormat="1" applyFont="1" applyFill="1" applyBorder="1" applyAlignment="1">
      <alignment horizontal="right" vertical="center" wrapText="1" indent="3"/>
    </xf>
    <xf numFmtId="3" fontId="11" fillId="0" borderId="10" xfId="0" applyNumberFormat="1" applyFont="1" applyFill="1" applyBorder="1" applyAlignment="1">
      <alignment horizontal="right" vertical="center" wrapText="1" indent="3"/>
    </xf>
    <xf numFmtId="3" fontId="11" fillId="0" borderId="11" xfId="0" applyNumberFormat="1" applyFont="1" applyFill="1" applyBorder="1" applyAlignment="1">
      <alignment horizontal="right" vertical="center" wrapText="1" indent="3"/>
    </xf>
    <xf numFmtId="3" fontId="11" fillId="0" borderId="12" xfId="0" applyNumberFormat="1" applyFont="1" applyFill="1" applyBorder="1" applyAlignment="1">
      <alignment horizontal="right" vertical="center" wrapText="1" indent="3"/>
    </xf>
    <xf numFmtId="3" fontId="11" fillId="0" borderId="17" xfId="0" applyNumberFormat="1" applyFont="1" applyFill="1" applyBorder="1" applyAlignment="1">
      <alignment horizontal="right" vertical="center" wrapText="1" indent="3"/>
    </xf>
    <xf numFmtId="3" fontId="11" fillId="0" borderId="13" xfId="0" applyNumberFormat="1" applyFont="1" applyFill="1" applyBorder="1" applyAlignment="1">
      <alignment horizontal="right" vertical="center" wrapText="1" indent="3"/>
    </xf>
    <xf numFmtId="3" fontId="11" fillId="0" borderId="1" xfId="0" applyNumberFormat="1" applyFont="1" applyBorder="1" applyAlignment="1">
      <alignment horizontal="right" vertical="center" wrapText="1" indent="1"/>
    </xf>
    <xf numFmtId="0" fontId="0" fillId="0" borderId="0" xfId="0" applyAlignment="1">
      <alignment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49" fontId="13" fillId="0" borderId="0" xfId="0" applyNumberFormat="1" applyFont="1" applyBorder="1" applyAlignment="1">
      <alignment vertical="center" wrapText="1"/>
    </xf>
    <xf numFmtId="0" fontId="11" fillId="0" borderId="21" xfId="0" applyFont="1" applyBorder="1" applyAlignment="1">
      <alignment horizontal="center" vertical="center" wrapText="1"/>
    </xf>
    <xf numFmtId="0" fontId="0" fillId="0" borderId="33" xfId="0" applyBorder="1"/>
    <xf numFmtId="0" fontId="7" fillId="0" borderId="0" xfId="0" applyFont="1"/>
    <xf numFmtId="3" fontId="11" fillId="0" borderId="28" xfId="0" applyNumberFormat="1" applyFont="1" applyFill="1" applyBorder="1" applyAlignment="1">
      <alignment horizontal="right" vertical="center" wrapText="1" indent="1"/>
    </xf>
    <xf numFmtId="3" fontId="11" fillId="0" borderId="15" xfId="0" applyNumberFormat="1" applyFont="1" applyFill="1" applyBorder="1" applyAlignment="1">
      <alignment horizontal="right" vertical="center" wrapText="1" indent="2"/>
    </xf>
    <xf numFmtId="3" fontId="11" fillId="0" borderId="10" xfId="0" applyNumberFormat="1" applyFont="1" applyBorder="1" applyAlignment="1">
      <alignment horizontal="right" vertical="center" wrapText="1" indent="5"/>
    </xf>
    <xf numFmtId="3" fontId="11" fillId="0" borderId="12" xfId="0" applyNumberFormat="1" applyFont="1" applyBorder="1" applyAlignment="1">
      <alignment horizontal="right" vertical="center" wrapText="1" indent="5"/>
    </xf>
    <xf numFmtId="3" fontId="11" fillId="0" borderId="13" xfId="0" applyNumberFormat="1" applyFont="1" applyBorder="1" applyAlignment="1">
      <alignment horizontal="right" vertical="center" wrapText="1" indent="5"/>
    </xf>
    <xf numFmtId="3" fontId="11" fillId="0" borderId="24" xfId="0" applyNumberFormat="1" applyFont="1" applyBorder="1" applyAlignment="1">
      <alignment horizontal="center" vertical="center" wrapText="1"/>
    </xf>
    <xf numFmtId="3" fontId="11" fillId="0" borderId="28" xfId="0" applyNumberFormat="1" applyFont="1" applyBorder="1" applyAlignment="1">
      <alignment horizontal="center" vertical="center" wrapText="1"/>
    </xf>
    <xf numFmtId="3" fontId="11" fillId="0" borderId="29" xfId="0" applyNumberFormat="1" applyFont="1" applyBorder="1" applyAlignment="1">
      <alignment horizontal="center" vertical="center" wrapText="1"/>
    </xf>
    <xf numFmtId="0" fontId="12" fillId="0" borderId="19" xfId="0" applyFont="1" applyBorder="1" applyAlignment="1">
      <alignment horizontal="center" vertical="center" wrapText="1"/>
    </xf>
    <xf numFmtId="0" fontId="11" fillId="0" borderId="6" xfId="0" applyNumberFormat="1" applyFont="1" applyBorder="1" applyAlignment="1">
      <alignment horizontal="left" vertical="center" wrapText="1" indent="4"/>
    </xf>
    <xf numFmtId="3" fontId="12" fillId="0" borderId="36" xfId="0" applyNumberFormat="1" applyFont="1" applyFill="1" applyBorder="1" applyAlignment="1">
      <alignment horizontal="right" vertical="center" wrapText="1" indent="1"/>
    </xf>
    <xf numFmtId="4" fontId="11" fillId="0" borderId="13" xfId="0" applyNumberFormat="1" applyFont="1" applyBorder="1" applyAlignment="1">
      <alignment horizontal="right" vertical="center" wrapText="1" indent="1"/>
    </xf>
    <xf numFmtId="3" fontId="11" fillId="0" borderId="35" xfId="0" applyNumberFormat="1" applyFont="1" applyBorder="1" applyAlignment="1">
      <alignment horizontal="right" vertical="center" wrapText="1" indent="1"/>
    </xf>
    <xf numFmtId="4" fontId="11" fillId="0" borderId="12" xfId="0" applyNumberFormat="1" applyFont="1" applyBorder="1" applyAlignment="1">
      <alignment horizontal="right" vertical="center" wrapText="1" indent="1"/>
    </xf>
    <xf numFmtId="4" fontId="11" fillId="0" borderId="2" xfId="0" applyNumberFormat="1" applyFont="1" applyBorder="1" applyAlignment="1">
      <alignment horizontal="right" vertical="center" wrapText="1" indent="1"/>
    </xf>
    <xf numFmtId="3" fontId="11" fillId="0" borderId="18" xfId="0" applyNumberFormat="1" applyFont="1" applyBorder="1" applyAlignment="1">
      <alignment horizontal="right" vertical="center" indent="1"/>
    </xf>
    <xf numFmtId="3" fontId="11" fillId="0" borderId="21" xfId="0" applyNumberFormat="1" applyFont="1" applyBorder="1" applyAlignment="1">
      <alignment horizontal="right" vertical="center" wrapText="1" indent="1"/>
    </xf>
    <xf numFmtId="4" fontId="11" fillId="0" borderId="21" xfId="0" applyNumberFormat="1" applyFont="1" applyBorder="1" applyAlignment="1">
      <alignment horizontal="right" vertical="center" wrapText="1" indent="1"/>
    </xf>
    <xf numFmtId="4" fontId="11" fillId="0" borderId="2" xfId="0" applyNumberFormat="1" applyFont="1" applyBorder="1" applyAlignment="1">
      <alignment horizontal="center" vertical="center" wrapText="1"/>
    </xf>
    <xf numFmtId="3" fontId="12" fillId="0" borderId="39" xfId="0" applyNumberFormat="1" applyFont="1" applyBorder="1" applyAlignment="1">
      <alignment horizontal="right" vertical="center" wrapText="1" indent="1"/>
    </xf>
    <xf numFmtId="3" fontId="12" fillId="0" borderId="36" xfId="0" applyNumberFormat="1" applyFont="1" applyBorder="1" applyAlignment="1">
      <alignment horizontal="right" vertical="center" wrapText="1" indent="2"/>
    </xf>
    <xf numFmtId="3" fontId="12" fillId="0" borderId="36" xfId="0" applyNumberFormat="1" applyFont="1" applyBorder="1" applyAlignment="1">
      <alignment horizontal="right" vertical="center" wrapText="1" indent="1"/>
    </xf>
    <xf numFmtId="3" fontId="12" fillId="0" borderId="27" xfId="0" applyNumberFormat="1" applyFont="1" applyBorder="1" applyAlignment="1">
      <alignment horizontal="right" vertical="center" wrapText="1" indent="2"/>
    </xf>
    <xf numFmtId="3" fontId="12" fillId="0" borderId="36" xfId="0" applyNumberFormat="1" applyFont="1" applyBorder="1" applyAlignment="1">
      <alignment horizontal="center" vertical="center" wrapText="1"/>
    </xf>
    <xf numFmtId="3" fontId="12" fillId="0" borderId="36" xfId="0" applyNumberFormat="1" applyFont="1" applyFill="1" applyBorder="1" applyAlignment="1">
      <alignment horizontal="right" vertical="center" wrapText="1" indent="2"/>
    </xf>
    <xf numFmtId="3" fontId="12" fillId="0" borderId="21" xfId="0" applyNumberFormat="1" applyFont="1" applyBorder="1" applyAlignment="1">
      <alignment horizontal="right" vertical="center" wrapText="1" indent="1"/>
    </xf>
    <xf numFmtId="3" fontId="12" fillId="0" borderId="21" xfId="0" applyNumberFormat="1" applyFont="1" applyBorder="1" applyAlignment="1">
      <alignment horizontal="right" vertical="center" wrapText="1" indent="2"/>
    </xf>
    <xf numFmtId="3" fontId="12" fillId="0" borderId="40" xfId="0" applyNumberFormat="1" applyFont="1" applyBorder="1" applyAlignment="1">
      <alignment horizontal="right" vertical="center" wrapText="1" indent="1"/>
    </xf>
    <xf numFmtId="3" fontId="12" fillId="0" borderId="37" xfId="0" applyNumberFormat="1" applyFont="1" applyBorder="1" applyAlignment="1">
      <alignment horizontal="right" vertical="center" wrapText="1" indent="2"/>
    </xf>
    <xf numFmtId="3" fontId="12" fillId="0" borderId="36" xfId="0" applyNumberFormat="1" applyFont="1" applyBorder="1" applyAlignment="1">
      <alignment horizontal="right" vertical="center" wrapText="1" indent="5"/>
    </xf>
    <xf numFmtId="3" fontId="12" fillId="0" borderId="40" xfId="0" applyNumberFormat="1" applyFont="1" applyBorder="1" applyAlignment="1">
      <alignment horizontal="center" vertical="center" wrapText="1"/>
    </xf>
    <xf numFmtId="3" fontId="12" fillId="0" borderId="41" xfId="0" applyNumberFormat="1" applyFont="1" applyBorder="1" applyAlignment="1">
      <alignment horizontal="right" vertical="center" wrapText="1" indent="2"/>
    </xf>
    <xf numFmtId="3" fontId="12" fillId="0" borderId="36" xfId="0" applyNumberFormat="1" applyFont="1" applyBorder="1" applyAlignment="1">
      <alignment horizontal="right" vertical="center" wrapText="1" indent="4"/>
    </xf>
    <xf numFmtId="3" fontId="12" fillId="0" borderId="27" xfId="0" applyNumberFormat="1" applyFont="1" applyBorder="1" applyAlignment="1">
      <alignment horizontal="right" vertical="center" wrapText="1" indent="4"/>
    </xf>
    <xf numFmtId="3" fontId="12" fillId="0" borderId="36" xfId="0" applyNumberFormat="1" applyFont="1" applyBorder="1" applyAlignment="1">
      <alignment horizontal="right" vertical="center" wrapText="1" indent="3"/>
    </xf>
    <xf numFmtId="3" fontId="12" fillId="0" borderId="40" xfId="0" applyNumberFormat="1" applyFont="1" applyBorder="1" applyAlignment="1">
      <alignment horizontal="right" vertical="center" wrapText="1" indent="3"/>
    </xf>
    <xf numFmtId="3" fontId="12" fillId="0" borderId="41" xfId="0" applyNumberFormat="1" applyFont="1" applyBorder="1" applyAlignment="1">
      <alignment horizontal="right" vertical="center" wrapText="1" indent="3"/>
    </xf>
    <xf numFmtId="3" fontId="12" fillId="0" borderId="36" xfId="0" applyNumberFormat="1" applyFont="1" applyFill="1" applyBorder="1" applyAlignment="1">
      <alignment horizontal="right" vertical="center" wrapText="1" indent="3"/>
    </xf>
    <xf numFmtId="3" fontId="12" fillId="0" borderId="36" xfId="0" applyNumberFormat="1" applyFont="1" applyFill="1" applyBorder="1" applyAlignment="1">
      <alignment horizontal="right" vertical="center" wrapText="1" indent="4"/>
    </xf>
    <xf numFmtId="3" fontId="12" fillId="0" borderId="27" xfId="0" applyNumberFormat="1" applyFont="1" applyFill="1" applyBorder="1" applyAlignment="1">
      <alignment horizontal="right" vertical="center" wrapText="1" indent="4"/>
    </xf>
    <xf numFmtId="0" fontId="12" fillId="0" borderId="16" xfId="0" applyFont="1" applyBorder="1" applyAlignment="1">
      <alignment horizontal="center" vertical="center" wrapText="1"/>
    </xf>
    <xf numFmtId="3" fontId="12" fillId="0" borderId="48" xfId="0" applyNumberFormat="1" applyFont="1" applyBorder="1" applyAlignment="1">
      <alignment horizontal="right" vertical="center" wrapText="1" indent="2"/>
    </xf>
    <xf numFmtId="3" fontId="12" fillId="0" borderId="60" xfId="0" applyNumberFormat="1" applyFont="1" applyBorder="1" applyAlignment="1">
      <alignment horizontal="right" vertical="center" wrapText="1" indent="2"/>
    </xf>
    <xf numFmtId="3" fontId="12" fillId="0" borderId="60" xfId="0" applyNumberFormat="1" applyFont="1" applyBorder="1" applyAlignment="1">
      <alignment horizontal="right" vertical="center" wrapText="1" indent="1"/>
    </xf>
    <xf numFmtId="4" fontId="0" fillId="0" borderId="32" xfId="0" applyNumberFormat="1" applyFill="1" applyBorder="1" applyAlignment="1">
      <alignment horizontal="center" vertical="center" wrapText="1"/>
    </xf>
    <xf numFmtId="4" fontId="0" fillId="0" borderId="15" xfId="0" applyNumberFormat="1" applyFill="1" applyBorder="1" applyAlignment="1">
      <alignment horizontal="center" vertical="center" wrapText="1"/>
    </xf>
    <xf numFmtId="4" fontId="0" fillId="0" borderId="5" xfId="0" applyNumberFormat="1" applyFill="1" applyBorder="1" applyAlignment="1">
      <alignment horizontal="center" vertical="center" wrapText="1"/>
    </xf>
    <xf numFmtId="4" fontId="12" fillId="0" borderId="38"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2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0" fillId="0" borderId="0" xfId="0" applyNumberFormat="1" applyAlignment="1">
      <alignment horizontal="center" vertical="center"/>
    </xf>
    <xf numFmtId="3" fontId="4" fillId="0" borderId="0" xfId="0" applyNumberFormat="1" applyFont="1"/>
    <xf numFmtId="0" fontId="16" fillId="0" borderId="0" xfId="0" applyFont="1" applyFill="1"/>
    <xf numFmtId="4" fontId="7" fillId="0" borderId="0" xfId="0" applyNumberFormat="1" applyFont="1" applyBorder="1"/>
    <xf numFmtId="0" fontId="7" fillId="0" borderId="0" xfId="0" applyFont="1" applyFill="1" applyBorder="1" applyAlignment="1">
      <alignment horizontal="left" vertical="center" indent="1"/>
    </xf>
    <xf numFmtId="3" fontId="14" fillId="0" borderId="0" xfId="0" applyNumberFormat="1" applyFont="1" applyFill="1" applyBorder="1" applyAlignment="1">
      <alignment horizontal="right" vertical="center" wrapText="1" indent="1"/>
    </xf>
    <xf numFmtId="164" fontId="7" fillId="0" borderId="0" xfId="1" applyNumberFormat="1" applyFont="1" applyFill="1" applyBorder="1" applyAlignment="1">
      <alignment horizontal="right" vertical="center" wrapText="1" indent="1"/>
    </xf>
    <xf numFmtId="0" fontId="7" fillId="0" borderId="0" xfId="0" applyFont="1" applyFill="1" applyBorder="1" applyAlignment="1">
      <alignment horizontal="left" vertical="center" wrapText="1" indent="1"/>
    </xf>
    <xf numFmtId="164" fontId="7" fillId="0" borderId="0" xfId="1" applyFont="1" applyFill="1" applyBorder="1" applyAlignment="1">
      <alignment horizontal="right" vertical="center" wrapText="1" indent="1"/>
    </xf>
    <xf numFmtId="0" fontId="7" fillId="0" borderId="0" xfId="0" applyFont="1" applyFill="1" applyBorder="1" applyAlignment="1">
      <alignment horizontal="center"/>
    </xf>
    <xf numFmtId="4" fontId="0" fillId="0" borderId="0" xfId="0" applyNumberFormat="1" applyBorder="1"/>
    <xf numFmtId="3" fontId="6" fillId="0" borderId="0" xfId="0" applyNumberFormat="1" applyFont="1" applyBorder="1" applyAlignment="1">
      <alignment vertical="center"/>
    </xf>
    <xf numFmtId="3" fontId="6" fillId="0" borderId="0" xfId="0" applyNumberFormat="1" applyFont="1" applyFill="1" applyBorder="1" applyAlignment="1">
      <alignment vertical="center"/>
    </xf>
    <xf numFmtId="0" fontId="11" fillId="0" borderId="2" xfId="0" applyFont="1" applyBorder="1" applyAlignment="1">
      <alignment horizontal="center" vertical="center" wrapText="1"/>
    </xf>
    <xf numFmtId="3" fontId="11" fillId="0" borderId="32" xfId="0" applyNumberFormat="1" applyFont="1" applyFill="1" applyBorder="1" applyAlignment="1">
      <alignment horizontal="right" vertical="center" indent="1"/>
    </xf>
    <xf numFmtId="3" fontId="11" fillId="0" borderId="5" xfId="0" applyNumberFormat="1" applyFont="1" applyFill="1" applyBorder="1" applyAlignment="1">
      <alignment horizontal="right" vertical="center" indent="1"/>
    </xf>
    <xf numFmtId="3" fontId="11" fillId="0" borderId="37" xfId="0" applyNumberFormat="1" applyFont="1" applyFill="1" applyBorder="1" applyAlignment="1">
      <alignment horizontal="right" vertical="center" indent="1"/>
    </xf>
    <xf numFmtId="3" fontId="12" fillId="0" borderId="0" xfId="0" applyNumberFormat="1" applyFont="1" applyFill="1" applyBorder="1"/>
    <xf numFmtId="3" fontId="0" fillId="0" borderId="0" xfId="0" applyNumberFormat="1" applyFill="1" applyBorder="1"/>
    <xf numFmtId="3" fontId="4" fillId="0" borderId="0" xfId="0" applyNumberFormat="1" applyFont="1" applyFill="1" applyBorder="1"/>
    <xf numFmtId="3" fontId="0" fillId="0" borderId="0" xfId="0" applyNumberFormat="1" applyBorder="1" applyAlignment="1">
      <alignment horizontal="center" vertical="center"/>
    </xf>
    <xf numFmtId="3" fontId="12" fillId="0" borderId="61" xfId="0" applyNumberFormat="1" applyFont="1" applyFill="1" applyBorder="1" applyAlignment="1">
      <alignment horizontal="right" vertical="center" wrapText="1" inden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4" fontId="11" fillId="0" borderId="32" xfId="0" applyNumberFormat="1" applyFont="1" applyBorder="1" applyAlignment="1">
      <alignment horizontal="center" vertical="center" wrapText="1"/>
    </xf>
    <xf numFmtId="4" fontId="11" fillId="0" borderId="15" xfId="0" applyNumberFormat="1" applyFont="1" applyBorder="1" applyAlignment="1">
      <alignment horizontal="center" vertical="center" wrapText="1"/>
    </xf>
    <xf numFmtId="0" fontId="4" fillId="0" borderId="6" xfId="0" applyNumberFormat="1" applyFont="1" applyBorder="1" applyAlignment="1">
      <alignment horizontal="left" vertical="center" wrapText="1" indent="1"/>
    </xf>
    <xf numFmtId="4" fontId="12" fillId="0" borderId="27" xfId="0" applyNumberFormat="1" applyFont="1" applyFill="1" applyBorder="1" applyAlignment="1">
      <alignment horizontal="center" vertical="center" wrapText="1"/>
    </xf>
    <xf numFmtId="3" fontId="4" fillId="0" borderId="12" xfId="0" applyNumberFormat="1" applyFont="1" applyFill="1" applyBorder="1" applyAlignment="1">
      <alignment horizontal="right" vertical="center" indent="1"/>
    </xf>
    <xf numFmtId="3" fontId="12" fillId="0" borderId="15" xfId="0" applyNumberFormat="1" applyFont="1" applyFill="1" applyBorder="1" applyAlignment="1">
      <alignment horizontal="right" vertical="center" indent="1"/>
    </xf>
    <xf numFmtId="0" fontId="12" fillId="0" borderId="18" xfId="0" applyNumberFormat="1" applyFont="1" applyFill="1" applyBorder="1" applyAlignment="1">
      <alignment horizontal="center" vertical="center" wrapText="1"/>
    </xf>
    <xf numFmtId="3" fontId="4" fillId="0" borderId="10" xfId="0" applyNumberFormat="1" applyFont="1" applyFill="1" applyBorder="1" applyAlignment="1">
      <alignment horizontal="right" vertical="center" indent="1"/>
    </xf>
    <xf numFmtId="3" fontId="12" fillId="0" borderId="14" xfId="0" applyNumberFormat="1" applyFont="1" applyFill="1" applyBorder="1" applyAlignment="1">
      <alignment horizontal="right" vertical="center" indent="1"/>
    </xf>
    <xf numFmtId="0" fontId="12" fillId="0" borderId="2"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3" fontId="4" fillId="0" borderId="9" xfId="0" applyNumberFormat="1" applyFont="1" applyFill="1" applyBorder="1" applyAlignment="1">
      <alignment horizontal="right" vertical="center" indent="1"/>
    </xf>
    <xf numFmtId="3" fontId="4" fillId="0" borderId="11" xfId="0" applyNumberFormat="1" applyFont="1" applyFill="1" applyBorder="1" applyAlignment="1">
      <alignment horizontal="right" vertical="center" indent="1"/>
    </xf>
    <xf numFmtId="3" fontId="12" fillId="0" borderId="1" xfId="0" applyNumberFormat="1" applyFont="1" applyFill="1" applyBorder="1" applyAlignment="1">
      <alignment horizontal="right" vertical="center" indent="1"/>
    </xf>
    <xf numFmtId="0" fontId="4" fillId="0" borderId="8" xfId="0" applyNumberFormat="1" applyFont="1" applyFill="1" applyBorder="1" applyAlignment="1">
      <alignment horizontal="left" vertical="center" wrapText="1" indent="1"/>
    </xf>
    <xf numFmtId="0" fontId="4" fillId="0" borderId="6" xfId="0" applyNumberFormat="1" applyFont="1" applyFill="1" applyBorder="1" applyAlignment="1">
      <alignment horizontal="left" vertical="center" wrapText="1" indent="1"/>
    </xf>
    <xf numFmtId="0" fontId="4" fillId="0" borderId="6" xfId="0" applyNumberFormat="1" applyFont="1" applyFill="1" applyBorder="1" applyAlignment="1">
      <alignment horizontal="left" vertical="center" wrapText="1" indent="4"/>
    </xf>
    <xf numFmtId="0" fontId="12"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right" vertical="center" indent="1"/>
    </xf>
    <xf numFmtId="3" fontId="4" fillId="0" borderId="28" xfId="0" applyNumberFormat="1" applyFont="1" applyFill="1" applyBorder="1" applyAlignment="1">
      <alignment horizontal="right" vertical="center" indent="1"/>
    </xf>
    <xf numFmtId="3" fontId="12" fillId="0" borderId="26" xfId="0" applyNumberFormat="1" applyFont="1" applyFill="1" applyBorder="1" applyAlignment="1">
      <alignment horizontal="right" vertical="center" indent="1"/>
    </xf>
    <xf numFmtId="3" fontId="12" fillId="0" borderId="25" xfId="0" applyNumberFormat="1" applyFont="1" applyFill="1" applyBorder="1" applyAlignment="1">
      <alignment horizontal="right" vertical="center" indent="1"/>
    </xf>
    <xf numFmtId="0" fontId="4" fillId="0" borderId="7" xfId="0" applyNumberFormat="1" applyFont="1" applyFill="1" applyBorder="1" applyAlignment="1">
      <alignment horizontal="left" vertical="center" wrapText="1" indent="1"/>
    </xf>
    <xf numFmtId="3" fontId="4" fillId="0" borderId="17" xfId="0" applyNumberFormat="1" applyFont="1" applyFill="1" applyBorder="1" applyAlignment="1">
      <alignment horizontal="right" vertical="center" indent="1"/>
    </xf>
    <xf numFmtId="3" fontId="4" fillId="0" borderId="13" xfId="0" applyNumberFormat="1" applyFont="1" applyFill="1" applyBorder="1" applyAlignment="1">
      <alignment horizontal="right" vertical="center" indent="1"/>
    </xf>
    <xf numFmtId="3" fontId="4" fillId="0" borderId="29" xfId="0" applyNumberFormat="1" applyFont="1" applyFill="1" applyBorder="1" applyAlignment="1">
      <alignment horizontal="right" vertical="center" indent="1"/>
    </xf>
    <xf numFmtId="3" fontId="12" fillId="0" borderId="59" xfId="0" applyNumberFormat="1" applyFont="1" applyFill="1" applyBorder="1" applyAlignment="1">
      <alignment horizontal="right" vertical="center" indent="1"/>
    </xf>
    <xf numFmtId="3" fontId="12" fillId="0" borderId="16" xfId="0" applyNumberFormat="1" applyFont="1" applyFill="1" applyBorder="1" applyAlignment="1">
      <alignment horizontal="right" vertical="center" indent="1"/>
    </xf>
    <xf numFmtId="0" fontId="12" fillId="0" borderId="3" xfId="0" applyNumberFormat="1" applyFont="1" applyFill="1" applyBorder="1" applyAlignment="1">
      <alignment horizontal="center" vertical="center" wrapText="1"/>
    </xf>
    <xf numFmtId="3" fontId="12" fillId="0" borderId="36" xfId="0" applyNumberFormat="1" applyFont="1" applyFill="1" applyBorder="1" applyAlignment="1">
      <alignment horizontal="right" vertical="center" indent="1"/>
    </xf>
    <xf numFmtId="3" fontId="12" fillId="0" borderId="40" xfId="0" applyNumberFormat="1" applyFont="1" applyFill="1" applyBorder="1" applyAlignment="1">
      <alignment horizontal="right" vertical="center" indent="1"/>
    </xf>
    <xf numFmtId="3" fontId="12" fillId="0" borderId="62" xfId="0" applyNumberFormat="1" applyFont="1" applyFill="1" applyBorder="1" applyAlignment="1">
      <alignment horizontal="right" vertical="center" indent="1"/>
    </xf>
    <xf numFmtId="3" fontId="12" fillId="0" borderId="34" xfId="0" applyNumberFormat="1" applyFont="1" applyFill="1" applyBorder="1" applyAlignment="1">
      <alignment horizontal="right" vertical="center" indent="1"/>
    </xf>
    <xf numFmtId="3" fontId="12" fillId="0" borderId="27" xfId="0" applyNumberFormat="1" applyFont="1" applyFill="1" applyBorder="1" applyAlignment="1">
      <alignment horizontal="right" vertical="center" indent="1"/>
    </xf>
    <xf numFmtId="3" fontId="12" fillId="0" borderId="15" xfId="0" applyNumberFormat="1" applyFont="1" applyFill="1" applyBorder="1" applyAlignment="1">
      <alignment horizontal="right" vertical="center" wrapText="1" indent="1"/>
    </xf>
    <xf numFmtId="3" fontId="12" fillId="0" borderId="5" xfId="0" applyNumberFormat="1" applyFont="1" applyFill="1" applyBorder="1" applyAlignment="1">
      <alignment horizontal="right" vertical="center" wrapText="1" indent="1"/>
    </xf>
    <xf numFmtId="3" fontId="12" fillId="0" borderId="21" xfId="0" applyNumberFormat="1" applyFont="1" applyFill="1" applyBorder="1" applyAlignment="1">
      <alignment horizontal="right" vertical="center" indent="1"/>
    </xf>
    <xf numFmtId="3" fontId="12" fillId="0" borderId="37" xfId="0" applyNumberFormat="1" applyFont="1" applyFill="1" applyBorder="1" applyAlignment="1">
      <alignment horizontal="right" vertical="center" wrapText="1" indent="1"/>
    </xf>
    <xf numFmtId="3" fontId="4" fillId="0" borderId="2" xfId="0" applyNumberFormat="1" applyFont="1" applyFill="1" applyBorder="1" applyAlignment="1">
      <alignment horizontal="right" vertical="center" indent="1"/>
    </xf>
    <xf numFmtId="3" fontId="4" fillId="0" borderId="1" xfId="0" applyNumberFormat="1" applyFont="1" applyFill="1" applyBorder="1" applyAlignment="1">
      <alignment horizontal="right" vertical="center" indent="1"/>
    </xf>
    <xf numFmtId="3" fontId="12" fillId="0" borderId="39" xfId="0" applyNumberFormat="1" applyFont="1" applyFill="1" applyBorder="1" applyAlignment="1">
      <alignment horizontal="right" vertical="center" indent="1"/>
    </xf>
    <xf numFmtId="0" fontId="4" fillId="0" borderId="19" xfId="0" applyNumberFormat="1" applyFont="1" applyFill="1" applyBorder="1" applyAlignment="1">
      <alignment horizontal="left" vertical="center" wrapText="1" indent="1"/>
    </xf>
    <xf numFmtId="0" fontId="12" fillId="0" borderId="52" xfId="0" applyNumberFormat="1" applyFont="1" applyFill="1" applyBorder="1" applyAlignment="1">
      <alignment horizontal="center" vertical="center" wrapText="1"/>
    </xf>
    <xf numFmtId="3" fontId="12" fillId="0" borderId="11" xfId="0" applyNumberFormat="1" applyFont="1" applyFill="1" applyBorder="1" applyAlignment="1">
      <alignment horizontal="right" vertical="center" indent="1"/>
    </xf>
    <xf numFmtId="3" fontId="4" fillId="0" borderId="1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3" fontId="12" fillId="0" borderId="37" xfId="0" applyNumberFormat="1" applyFont="1" applyFill="1" applyBorder="1" applyAlignment="1">
      <alignment horizontal="right" vertical="center" indent="1"/>
    </xf>
    <xf numFmtId="3" fontId="4" fillId="0" borderId="14" xfId="0" applyNumberFormat="1" applyFont="1" applyFill="1" applyBorder="1" applyAlignment="1">
      <alignment horizontal="right" vertical="center" indent="1"/>
    </xf>
    <xf numFmtId="3" fontId="12" fillId="0" borderId="9" xfId="0" applyNumberFormat="1" applyFont="1" applyFill="1" applyBorder="1" applyAlignment="1">
      <alignment horizontal="right" vertical="center" indent="1"/>
    </xf>
    <xf numFmtId="3" fontId="12" fillId="0" borderId="14" xfId="0" applyNumberFormat="1" applyFont="1" applyFill="1" applyBorder="1" applyAlignment="1">
      <alignment horizontal="right" vertical="center" wrapText="1" indent="1"/>
    </xf>
    <xf numFmtId="3" fontId="4" fillId="0" borderId="9" xfId="0" applyNumberFormat="1" applyFont="1" applyFill="1" applyBorder="1" applyAlignment="1">
      <alignment horizontal="right" vertical="center" wrapText="1" indent="1"/>
    </xf>
    <xf numFmtId="3" fontId="4" fillId="0" borderId="1" xfId="0" applyNumberFormat="1" applyFont="1" applyFill="1" applyBorder="1" applyAlignment="1">
      <alignment horizontal="right" vertical="center" wrapText="1" indent="1"/>
    </xf>
    <xf numFmtId="0" fontId="6" fillId="0" borderId="0" xfId="4" applyFont="1" applyBorder="1" applyAlignment="1">
      <alignment vertical="center"/>
    </xf>
    <xf numFmtId="0" fontId="4" fillId="0" borderId="0" xfId="4"/>
    <xf numFmtId="0" fontId="5" fillId="0" borderId="0" xfId="4" applyFont="1" applyBorder="1" applyAlignment="1">
      <alignment vertical="center"/>
    </xf>
    <xf numFmtId="0" fontId="4" fillId="0" borderId="0" xfId="4" applyBorder="1"/>
    <xf numFmtId="0" fontId="4" fillId="0" borderId="2"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12" fillId="0" borderId="8" xfId="4" applyFont="1" applyFill="1" applyBorder="1" applyAlignment="1">
      <alignment horizontal="center" vertical="center" wrapText="1"/>
    </xf>
    <xf numFmtId="3" fontId="4" fillId="0" borderId="9" xfId="4" applyNumberFormat="1" applyFont="1" applyFill="1" applyBorder="1" applyAlignment="1">
      <alignment horizontal="right" vertical="center" wrapText="1" indent="2"/>
    </xf>
    <xf numFmtId="3" fontId="4" fillId="0" borderId="10" xfId="4" applyNumberFormat="1" applyFont="1" applyFill="1" applyBorder="1" applyAlignment="1">
      <alignment horizontal="right" vertical="center" wrapText="1" indent="1"/>
    </xf>
    <xf numFmtId="2" fontId="4" fillId="0" borderId="10" xfId="4" applyNumberFormat="1" applyFont="1" applyFill="1" applyBorder="1" applyAlignment="1">
      <alignment horizontal="center" vertical="center" wrapText="1"/>
    </xf>
    <xf numFmtId="3" fontId="4" fillId="0" borderId="10" xfId="4" applyNumberFormat="1" applyFont="1" applyFill="1" applyBorder="1" applyAlignment="1">
      <alignment horizontal="right" vertical="center" wrapText="1" indent="2"/>
    </xf>
    <xf numFmtId="2" fontId="4" fillId="0" borderId="14" xfId="4" applyNumberFormat="1" applyFont="1" applyFill="1" applyBorder="1" applyAlignment="1">
      <alignment horizontal="center" vertical="center" wrapText="1"/>
    </xf>
    <xf numFmtId="0" fontId="12" fillId="0" borderId="6" xfId="4" applyFont="1" applyFill="1" applyBorder="1" applyAlignment="1">
      <alignment horizontal="center" vertical="center" wrapText="1"/>
    </xf>
    <xf numFmtId="3" fontId="4" fillId="0" borderId="12" xfId="4" applyNumberFormat="1" applyFont="1" applyFill="1" applyBorder="1" applyAlignment="1">
      <alignment horizontal="right" vertical="center" wrapText="1" indent="1"/>
    </xf>
    <xf numFmtId="3" fontId="4" fillId="0" borderId="12" xfId="4" applyNumberFormat="1" applyFont="1" applyFill="1" applyBorder="1" applyAlignment="1">
      <alignment horizontal="right" vertical="center" wrapText="1" indent="2"/>
    </xf>
    <xf numFmtId="0" fontId="12" fillId="0" borderId="7" xfId="4" applyFont="1" applyFill="1" applyBorder="1" applyAlignment="1">
      <alignment horizontal="center" vertical="center" wrapText="1"/>
    </xf>
    <xf numFmtId="3" fontId="4" fillId="0" borderId="13" xfId="4" applyNumberFormat="1" applyFont="1" applyFill="1" applyBorder="1" applyAlignment="1">
      <alignment horizontal="right" vertical="center" wrapText="1" indent="1"/>
    </xf>
    <xf numFmtId="2" fontId="4" fillId="0" borderId="20" xfId="4" applyNumberFormat="1" applyFont="1" applyFill="1" applyBorder="1" applyAlignment="1">
      <alignment horizontal="center" vertical="center" wrapText="1"/>
    </xf>
    <xf numFmtId="3" fontId="4" fillId="0" borderId="13" xfId="4" applyNumberFormat="1" applyFont="1" applyFill="1" applyBorder="1" applyAlignment="1">
      <alignment horizontal="right" vertical="center" wrapText="1" indent="2"/>
    </xf>
    <xf numFmtId="2" fontId="4" fillId="0" borderId="38" xfId="4" applyNumberFormat="1" applyFont="1" applyFill="1" applyBorder="1" applyAlignment="1">
      <alignment horizontal="center" vertical="center" wrapText="1"/>
    </xf>
    <xf numFmtId="0" fontId="12" fillId="0" borderId="3" xfId="4" applyFont="1" applyFill="1" applyBorder="1" applyAlignment="1">
      <alignment horizontal="center" vertical="center" wrapText="1"/>
    </xf>
    <xf numFmtId="3" fontId="12" fillId="0" borderId="34" xfId="4" applyNumberFormat="1" applyFont="1" applyFill="1" applyBorder="1" applyAlignment="1">
      <alignment horizontal="right" vertical="center" wrapText="1" indent="2"/>
    </xf>
    <xf numFmtId="3" fontId="12" fillId="0" borderId="40" xfId="4" applyNumberFormat="1" applyFont="1" applyFill="1" applyBorder="1" applyAlignment="1">
      <alignment horizontal="right" vertical="center" wrapText="1" indent="1"/>
    </xf>
    <xf numFmtId="2" fontId="12" fillId="0" borderId="40" xfId="4" applyNumberFormat="1" applyFont="1" applyFill="1" applyBorder="1" applyAlignment="1">
      <alignment horizontal="center" vertical="center" wrapText="1"/>
    </xf>
    <xf numFmtId="3" fontId="12" fillId="0" borderId="40" xfId="4" applyNumberFormat="1" applyFont="1" applyFill="1" applyBorder="1" applyAlignment="1">
      <alignment horizontal="right" vertical="center" wrapText="1" indent="2"/>
    </xf>
    <xf numFmtId="2" fontId="12" fillId="0" borderId="27" xfId="4" applyNumberFormat="1" applyFont="1" applyFill="1" applyBorder="1" applyAlignment="1">
      <alignment horizontal="center" vertical="center" wrapText="1"/>
    </xf>
    <xf numFmtId="0" fontId="12" fillId="0" borderId="0" xfId="4" applyFont="1" applyFill="1" applyBorder="1" applyAlignment="1">
      <alignment horizontal="center" vertical="center" wrapText="1"/>
    </xf>
    <xf numFmtId="3" fontId="12" fillId="0" borderId="0" xfId="4" applyNumberFormat="1" applyFont="1" applyFill="1" applyBorder="1" applyAlignment="1">
      <alignment horizontal="right" vertical="center" wrapText="1" indent="2"/>
    </xf>
    <xf numFmtId="3" fontId="12" fillId="0" borderId="0" xfId="4" applyNumberFormat="1" applyFont="1" applyFill="1" applyBorder="1" applyAlignment="1">
      <alignment horizontal="right" vertical="center" wrapText="1" indent="1"/>
    </xf>
    <xf numFmtId="2" fontId="12" fillId="0" borderId="0" xfId="4" applyNumberFormat="1" applyFont="1" applyFill="1" applyBorder="1" applyAlignment="1">
      <alignment horizontal="center" vertical="center" wrapText="1"/>
    </xf>
    <xf numFmtId="0" fontId="13" fillId="0" borderId="0" xfId="4" applyFont="1" applyBorder="1" applyAlignment="1"/>
    <xf numFmtId="0" fontId="13" fillId="0" borderId="0" xfId="4" applyFont="1"/>
    <xf numFmtId="0" fontId="13" fillId="0" borderId="0" xfId="4" applyFont="1" applyAlignment="1"/>
    <xf numFmtId="0" fontId="4" fillId="0" borderId="0" xfId="4" applyAlignment="1"/>
    <xf numFmtId="3" fontId="4" fillId="0" borderId="0" xfId="4" applyNumberFormat="1"/>
    <xf numFmtId="0" fontId="6" fillId="0" borderId="0" xfId="4" applyFont="1" applyFill="1" applyBorder="1" applyAlignment="1">
      <alignment vertical="center"/>
    </xf>
    <xf numFmtId="0" fontId="4" fillId="0" borderId="0" xfId="4" applyFill="1"/>
    <xf numFmtId="0" fontId="5" fillId="0" borderId="0" xfId="4" applyFont="1" applyFill="1" applyBorder="1" applyAlignment="1">
      <alignment vertical="center"/>
    </xf>
    <xf numFmtId="0" fontId="4" fillId="0" borderId="0" xfId="4" applyFill="1" applyBorder="1"/>
    <xf numFmtId="3" fontId="12" fillId="0" borderId="36" xfId="4" applyNumberFormat="1" applyFont="1" applyFill="1" applyBorder="1" applyAlignment="1">
      <alignment horizontal="right" vertical="center" wrapText="1" indent="2"/>
    </xf>
    <xf numFmtId="0" fontId="4" fillId="0" borderId="0" xfId="4" applyFont="1" applyFill="1"/>
    <xf numFmtId="3" fontId="4" fillId="0" borderId="0" xfId="4" applyNumberFormat="1" applyFill="1"/>
    <xf numFmtId="0" fontId="17" fillId="0" borderId="0" xfId="6" applyFont="1" applyAlignment="1">
      <alignment horizontal="justify" vertical="center" wrapText="1"/>
    </xf>
    <xf numFmtId="0" fontId="1" fillId="0" borderId="0" xfId="6"/>
    <xf numFmtId="0" fontId="17" fillId="0" borderId="0" xfId="6" applyFont="1" applyAlignment="1">
      <alignment horizontal="left" vertical="center" wrapText="1" indent="3"/>
    </xf>
    <xf numFmtId="0" fontId="17" fillId="0" borderId="0" xfId="6" applyFont="1" applyAlignment="1">
      <alignment horizontal="left" vertical="center" wrapText="1" indent="5"/>
    </xf>
    <xf numFmtId="0" fontId="17" fillId="0" borderId="0" xfId="6" applyFont="1" applyAlignment="1">
      <alignment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2" fillId="0" borderId="42" xfId="0" applyNumberFormat="1" applyFont="1" applyFill="1" applyBorder="1" applyAlignment="1">
      <alignment horizontal="center" vertical="center" wrapText="1"/>
    </xf>
    <xf numFmtId="0" fontId="12" fillId="0" borderId="32"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31" xfId="0" applyNumberFormat="1" applyFont="1" applyFill="1" applyBorder="1" applyAlignment="1">
      <alignment horizontal="center" vertical="center" wrapText="1"/>
    </xf>
    <xf numFmtId="0" fontId="12" fillId="0" borderId="48" xfId="0" applyNumberFormat="1" applyFont="1" applyFill="1" applyBorder="1" applyAlignment="1">
      <alignment horizontal="center" vertical="center" wrapText="1"/>
    </xf>
    <xf numFmtId="0" fontId="12" fillId="0" borderId="45" xfId="0" applyNumberFormat="1" applyFont="1" applyFill="1" applyBorder="1" applyAlignment="1">
      <alignment horizontal="center" vertical="center" wrapText="1"/>
    </xf>
    <xf numFmtId="0" fontId="12" fillId="0" borderId="25" xfId="0" applyNumberFormat="1" applyFont="1" applyFill="1" applyBorder="1" applyAlignment="1">
      <alignment horizontal="center" vertical="center" wrapText="1"/>
    </xf>
    <xf numFmtId="0" fontId="12" fillId="0" borderId="60" xfId="0" applyNumberFormat="1" applyFont="1" applyFill="1" applyBorder="1" applyAlignment="1">
      <alignment horizontal="center" vertical="center" wrapText="1"/>
    </xf>
    <xf numFmtId="0" fontId="12" fillId="0" borderId="63" xfId="0" applyNumberFormat="1" applyFont="1" applyFill="1" applyBorder="1" applyAlignment="1">
      <alignment horizontal="center" vertical="center" wrapText="1"/>
    </xf>
    <xf numFmtId="0" fontId="12" fillId="0" borderId="64" xfId="0" applyNumberFormat="1" applyFont="1" applyFill="1" applyBorder="1" applyAlignment="1">
      <alignment horizontal="center" vertical="center" wrapText="1"/>
    </xf>
    <xf numFmtId="49" fontId="15"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1" fillId="0" borderId="43" xfId="0" applyFont="1" applyBorder="1" applyAlignment="1">
      <alignment horizontal="center" vertical="center"/>
    </xf>
    <xf numFmtId="0" fontId="11" fillId="0" borderId="0" xfId="0" applyFont="1" applyBorder="1" applyAlignment="1">
      <alignment horizontal="center" vertical="center"/>
    </xf>
    <xf numFmtId="0" fontId="12" fillId="0" borderId="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Alignment="1">
      <alignment horizontal="center" vertical="center"/>
    </xf>
    <xf numFmtId="0" fontId="12" fillId="0" borderId="43" xfId="0" applyFont="1" applyBorder="1" applyAlignment="1">
      <alignment horizontal="left" vertical="center" wrapText="1"/>
    </xf>
    <xf numFmtId="0" fontId="12" fillId="0" borderId="0" xfId="0" applyFont="1" applyAlignment="1">
      <alignment horizontal="left" vertical="center" wrapText="1"/>
    </xf>
    <xf numFmtId="0" fontId="12" fillId="0" borderId="4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4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35" xfId="0" applyFont="1" applyBorder="1" applyAlignment="1">
      <alignment horizontal="center" vertical="center" wrapText="1"/>
    </xf>
    <xf numFmtId="0" fontId="12" fillId="0" borderId="0" xfId="0" applyFont="1" applyBorder="1" applyAlignment="1">
      <alignment horizontal="center"/>
    </xf>
    <xf numFmtId="0" fontId="12" fillId="0" borderId="7" xfId="0" applyFont="1" applyBorder="1" applyAlignment="1">
      <alignment horizontal="center" vertical="center" wrapText="1"/>
    </xf>
    <xf numFmtId="0" fontId="11" fillId="0" borderId="43" xfId="0" applyFont="1" applyBorder="1" applyAlignment="1">
      <alignment horizontal="center"/>
    </xf>
    <xf numFmtId="0" fontId="12" fillId="0" borderId="5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8"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2"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1" fillId="0" borderId="16" xfId="0" applyFont="1" applyBorder="1" applyAlignment="1">
      <alignment horizontal="center" vertical="center" wrapText="1"/>
    </xf>
    <xf numFmtId="0" fontId="11" fillId="0" borderId="37" xfId="0" applyFont="1" applyBorder="1" applyAlignment="1">
      <alignment horizontal="center" vertical="center" wrapText="1"/>
    </xf>
    <xf numFmtId="0" fontId="12" fillId="0" borderId="0" xfId="0" applyFont="1" applyFill="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4" fillId="0" borderId="12" xfId="4" applyFont="1" applyFill="1" applyBorder="1" applyAlignment="1">
      <alignment horizontal="center" vertical="center" wrapText="1"/>
    </xf>
    <xf numFmtId="0" fontId="4" fillId="0" borderId="15" xfId="4" applyFont="1" applyFill="1" applyBorder="1" applyAlignment="1">
      <alignment horizontal="center" vertical="center" wrapText="1"/>
    </xf>
    <xf numFmtId="49" fontId="15" fillId="0" borderId="0" xfId="4" applyNumberFormat="1" applyFont="1" applyBorder="1" applyAlignment="1">
      <alignment horizontal="left" vertical="center" wrapText="1"/>
    </xf>
    <xf numFmtId="49" fontId="15" fillId="0" borderId="0" xfId="4" applyNumberFormat="1" applyFont="1" applyAlignment="1">
      <alignment horizontal="left" vertical="center" wrapText="1" indent="1"/>
    </xf>
    <xf numFmtId="0" fontId="4" fillId="0" borderId="0" xfId="4" applyAlignment="1">
      <alignment horizontal="center"/>
    </xf>
    <xf numFmtId="0" fontId="12" fillId="0" borderId="0" xfId="4" applyFont="1" applyBorder="1" applyAlignment="1">
      <alignment horizontal="center" vertical="center" wrapText="1"/>
    </xf>
    <xf numFmtId="0" fontId="12" fillId="0" borderId="0" xfId="4" applyFont="1" applyAlignment="1">
      <alignment horizontal="center" vertical="center" wrapText="1"/>
    </xf>
    <xf numFmtId="0" fontId="4" fillId="0" borderId="0" xfId="4" applyFont="1" applyBorder="1" applyAlignment="1">
      <alignment horizontal="center"/>
    </xf>
    <xf numFmtId="0" fontId="12" fillId="0" borderId="4" xfId="4" applyFont="1" applyFill="1" applyBorder="1" applyAlignment="1">
      <alignment horizontal="center" vertical="center" wrapText="1"/>
    </xf>
    <xf numFmtId="0" fontId="12" fillId="0" borderId="6" xfId="4" applyFont="1" applyFill="1" applyBorder="1" applyAlignment="1">
      <alignment horizontal="center" vertical="center" wrapText="1"/>
    </xf>
    <xf numFmtId="0" fontId="12" fillId="0" borderId="19" xfId="4" applyFont="1" applyFill="1" applyBorder="1" applyAlignment="1">
      <alignment horizontal="center" vertical="center" wrapText="1"/>
    </xf>
    <xf numFmtId="0" fontId="12" fillId="0" borderId="42" xfId="4" applyFont="1" applyFill="1" applyBorder="1" applyAlignment="1">
      <alignment horizontal="center" vertical="center" wrapText="1"/>
    </xf>
    <xf numFmtId="0" fontId="12" fillId="0" borderId="11"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31" xfId="4" applyFont="1" applyFill="1" applyBorder="1" applyAlignment="1">
      <alignment horizontal="center" vertical="center" wrapText="1"/>
    </xf>
    <xf numFmtId="0" fontId="12" fillId="0" borderId="32" xfId="4" applyFont="1" applyFill="1" applyBorder="1" applyAlignment="1">
      <alignment horizontal="center" vertical="center" wrapText="1"/>
    </xf>
    <xf numFmtId="49" fontId="15" fillId="0" borderId="0" xfId="4" applyNumberFormat="1" applyFont="1" applyFill="1" applyBorder="1" applyAlignment="1">
      <alignment horizontal="left" vertical="center" wrapText="1"/>
    </xf>
    <xf numFmtId="49" fontId="15" fillId="0" borderId="0" xfId="4" applyNumberFormat="1" applyFont="1" applyFill="1" applyBorder="1" applyAlignment="1">
      <alignment horizontal="left" vertical="center"/>
    </xf>
    <xf numFmtId="49" fontId="15" fillId="0" borderId="0" xfId="4" applyNumberFormat="1" applyFont="1" applyFill="1" applyAlignment="1">
      <alignment horizontal="left" vertical="center" wrapText="1" indent="1"/>
    </xf>
    <xf numFmtId="0" fontId="4" fillId="0" borderId="0" xfId="4" applyFill="1" applyAlignment="1">
      <alignment horizontal="center"/>
    </xf>
    <xf numFmtId="0" fontId="12" fillId="0" borderId="0" xfId="4" applyFont="1" applyFill="1" applyBorder="1" applyAlignment="1">
      <alignment horizontal="center" vertical="center" wrapText="1"/>
    </xf>
    <xf numFmtId="0" fontId="12" fillId="0" borderId="0" xfId="4" applyFont="1" applyFill="1" applyAlignment="1">
      <alignment horizontal="center" vertical="center" wrapText="1"/>
    </xf>
    <xf numFmtId="0" fontId="12" fillId="0" borderId="0" xfId="4" applyFont="1" applyFill="1" applyBorder="1" applyAlignment="1">
      <alignment horizontal="center" vertical="center"/>
    </xf>
    <xf numFmtId="49" fontId="11" fillId="0" borderId="33" xfId="0" applyNumberFormat="1" applyFont="1" applyBorder="1" applyAlignment="1">
      <alignment horizontal="left"/>
    </xf>
    <xf numFmtId="0" fontId="12" fillId="0" borderId="43" xfId="0" applyFont="1" applyBorder="1" applyAlignment="1">
      <alignment horizontal="center" vertical="center"/>
    </xf>
  </cellXfs>
  <cellStyles count="7">
    <cellStyle name="čiarky" xfId="1" builtinId="3"/>
    <cellStyle name="normálne" xfId="0" builtinId="0"/>
    <cellStyle name="normálne 2" xfId="2"/>
    <cellStyle name="normálne 2 2" xfId="4"/>
    <cellStyle name="normálne 3" xfId="3"/>
    <cellStyle name="normálne 4" xfId="5"/>
    <cellStyle name="normálne 4 2" xfId="6"/>
  </cellStyles>
  <dxfs count="0"/>
  <tableStyles count="0" defaultTableStyle="TableStyleMedium9" defaultPivotStyle="PivotStyleLight16"/>
  <colors>
    <mruColors>
      <color rgb="FFFF9933"/>
      <color rgb="FFFFCC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400"/>
            </a:pPr>
            <a:r>
              <a:rPr lang="en-US" sz="1400"/>
              <a:t>Podiel</a:t>
            </a:r>
            <a:r>
              <a:rPr lang="sk-SK" sz="1400"/>
              <a:t> spôsobu vybavovania z celkového počtu</a:t>
            </a:r>
          </a:p>
          <a:p>
            <a:pPr>
              <a:defRPr sz="1400"/>
            </a:pPr>
            <a:r>
              <a:rPr lang="sk-SK" sz="1400"/>
              <a:t>vybavených vecí C na súdoch SR v roku 2011 </a:t>
            </a:r>
            <a:endParaRPr lang="en-US" sz="1400"/>
          </a:p>
        </c:rich>
      </c:tx>
      <c:layout>
        <c:manualLayout>
          <c:xMode val="edge"/>
          <c:yMode val="edge"/>
          <c:x val="0.29024121984751905"/>
          <c:y val="2.5300439774479211E-2"/>
        </c:manualLayout>
      </c:layout>
      <c:spPr>
        <a:solidFill>
          <a:sysClr val="window" lastClr="FFFFFF"/>
        </a:solidFill>
        <a:effectLst/>
      </c:spPr>
    </c:title>
    <c:view3D>
      <c:rotX val="35"/>
      <c:rotY val="140"/>
      <c:depthPercent val="100"/>
      <c:rAngAx val="1"/>
    </c:view3D>
    <c:plotArea>
      <c:layout>
        <c:manualLayout>
          <c:layoutTarget val="inner"/>
          <c:xMode val="edge"/>
          <c:yMode val="edge"/>
          <c:x val="7.8977759359027497E-2"/>
          <c:y val="0.1400216076284323"/>
          <c:w val="0.83786940933179765"/>
          <c:h val="0.81725752784838901"/>
        </c:manualLayout>
      </c:layout>
      <c:pie3DChart>
        <c:varyColors val="1"/>
        <c:ser>
          <c:idx val="0"/>
          <c:order val="0"/>
          <c:spPr>
            <a:ln w="19050">
              <a:solidFill>
                <a:sysClr val="window" lastClr="FFFFFF"/>
              </a:solidFill>
            </a:ln>
          </c:spPr>
          <c:explosion val="25"/>
          <c:dPt>
            <c:idx val="4"/>
            <c:spPr>
              <a:solidFill>
                <a:schemeClr val="accent6">
                  <a:lumMod val="75000"/>
                </a:schemeClr>
              </a:solidFill>
              <a:ln w="19050">
                <a:solidFill>
                  <a:sysClr val="window" lastClr="FFFFFF"/>
                </a:solidFill>
              </a:ln>
            </c:spPr>
          </c:dPt>
          <c:dLbls>
            <c:dLbl>
              <c:idx val="0"/>
              <c:layout>
                <c:manualLayout>
                  <c:x val="-0.10733903749395952"/>
                  <c:y val="-0.22168613151544095"/>
                </c:manualLayout>
              </c:layout>
              <c:tx>
                <c:rich>
                  <a:bodyPr/>
                  <a:lstStyle/>
                  <a:p>
                    <a:r>
                      <a:rPr lang="sk-SK"/>
                      <a:t>N</a:t>
                    </a:r>
                    <a:r>
                      <a:rPr lang="en-US"/>
                      <a:t>ávrh zamietnutý</a:t>
                    </a:r>
                    <a:endParaRPr lang="sk-SK"/>
                  </a:p>
                  <a:p>
                    <a:r>
                      <a:rPr lang="en-US"/>
                      <a:t>8 842</a:t>
                    </a:r>
                    <a:endParaRPr lang="sk-SK"/>
                  </a:p>
                  <a:p>
                    <a:r>
                      <a:rPr lang="sk-SK"/>
                      <a:t>11,24 </a:t>
                    </a:r>
                    <a:r>
                      <a:rPr lang="en-US"/>
                      <a:t>%</a:t>
                    </a:r>
                  </a:p>
                </c:rich>
              </c:tx>
              <c:dLblPos val="bestFit"/>
              <c:showVal val="1"/>
              <c:showCatName val="1"/>
              <c:showPercent val="1"/>
            </c:dLbl>
            <c:dLbl>
              <c:idx val="1"/>
              <c:layout>
                <c:manualLayout>
                  <c:x val="5.3669013394986274E-2"/>
                  <c:y val="-0.24285190861209471"/>
                </c:manualLayout>
              </c:layout>
              <c:tx>
                <c:rich>
                  <a:bodyPr/>
                  <a:lstStyle/>
                  <a:p>
                    <a:r>
                      <a:rPr lang="sk-SK"/>
                      <a:t>I</a:t>
                    </a:r>
                    <a:r>
                      <a:rPr lang="en-US"/>
                      <a:t>né </a:t>
                    </a:r>
                    <a:endParaRPr lang="sk-SK"/>
                  </a:p>
                  <a:p>
                    <a:r>
                      <a:rPr lang="en-US"/>
                      <a:t>5 956</a:t>
                    </a:r>
                    <a:endParaRPr lang="sk-SK"/>
                  </a:p>
                  <a:p>
                    <a:r>
                      <a:rPr lang="sk-SK"/>
                      <a:t>4,83%</a:t>
                    </a:r>
                  </a:p>
                  <a:p>
                    <a:endParaRPr lang="en-US"/>
                  </a:p>
                </c:rich>
              </c:tx>
              <c:dLblPos val="bestFit"/>
              <c:showVal val="1"/>
              <c:showCatName val="1"/>
            </c:dLbl>
            <c:dLbl>
              <c:idx val="2"/>
              <c:layout>
                <c:manualLayout>
                  <c:x val="0.15477890263717151"/>
                  <c:y val="-0.19524705384981353"/>
                </c:manualLayout>
              </c:layout>
              <c:tx>
                <c:rich>
                  <a:bodyPr/>
                  <a:lstStyle/>
                  <a:p>
                    <a:r>
                      <a:rPr lang="sk-SK"/>
                      <a:t>V</a:t>
                    </a:r>
                    <a:r>
                      <a:rPr lang="en-US"/>
                      <a:t>yhovené čiastočne</a:t>
                    </a:r>
                    <a:endParaRPr lang="sk-SK"/>
                  </a:p>
                  <a:p>
                    <a:r>
                      <a:rPr lang="en-US"/>
                      <a:t>8 405</a:t>
                    </a:r>
                    <a:endParaRPr lang="sk-SK"/>
                  </a:p>
                  <a:p>
                    <a:r>
                      <a:rPr lang="sk-SK"/>
                      <a:t>9,81</a:t>
                    </a:r>
                    <a:r>
                      <a:rPr lang="en-US"/>
                      <a:t>%</a:t>
                    </a:r>
                  </a:p>
                </c:rich>
              </c:tx>
              <c:dLblPos val="bestFit"/>
              <c:showVal val="1"/>
              <c:showCatName val="1"/>
              <c:showPercent val="1"/>
            </c:dLbl>
            <c:dLbl>
              <c:idx val="3"/>
              <c:layout/>
              <c:tx>
                <c:rich>
                  <a:bodyPr/>
                  <a:lstStyle/>
                  <a:p>
                    <a:r>
                      <a:rPr lang="sk-SK" sz="1000" b="1">
                        <a:solidFill>
                          <a:schemeClr val="bg1"/>
                        </a:solidFill>
                      </a:rPr>
                      <a:t>V</a:t>
                    </a:r>
                    <a:r>
                      <a:rPr lang="en-US">
                        <a:solidFill>
                          <a:schemeClr val="bg1"/>
                        </a:solidFill>
                      </a:rPr>
                      <a:t>yhovené úplne</a:t>
                    </a:r>
                    <a:endParaRPr lang="sk-SK">
                      <a:solidFill>
                        <a:schemeClr val="bg1"/>
                      </a:solidFill>
                    </a:endParaRPr>
                  </a:p>
                  <a:p>
                    <a:r>
                      <a:rPr lang="en-US">
                        <a:solidFill>
                          <a:schemeClr val="bg1"/>
                        </a:solidFill>
                      </a:rPr>
                      <a:t>56 831</a:t>
                    </a:r>
                    <a:endParaRPr lang="sk-SK">
                      <a:solidFill>
                        <a:schemeClr val="bg1"/>
                      </a:solidFill>
                    </a:endParaRPr>
                  </a:p>
                  <a:p>
                    <a:r>
                      <a:rPr lang="sk-SK">
                        <a:solidFill>
                          <a:schemeClr val="bg1"/>
                        </a:solidFill>
                      </a:rPr>
                      <a:t>69,85 </a:t>
                    </a:r>
                    <a:r>
                      <a:rPr lang="en-US">
                        <a:solidFill>
                          <a:schemeClr val="bg1"/>
                        </a:solidFill>
                      </a:rPr>
                      <a:t>%</a:t>
                    </a:r>
                  </a:p>
                </c:rich>
              </c:tx>
              <c:dLblPos val="ctr"/>
              <c:showVal val="1"/>
              <c:showCatName val="1"/>
              <c:showPercent val="1"/>
            </c:dLbl>
            <c:dLbl>
              <c:idx val="4"/>
              <c:layout>
                <c:manualLayout>
                  <c:x val="-7.8750643534179168E-2"/>
                  <c:y val="-0.14991544681076188"/>
                </c:manualLayout>
              </c:layout>
              <c:tx>
                <c:rich>
                  <a:bodyPr/>
                  <a:lstStyle/>
                  <a:p>
                    <a:r>
                      <a:rPr lang="sk-SK"/>
                      <a:t>Z</a:t>
                    </a:r>
                    <a:r>
                      <a:rPr lang="en-US"/>
                      <a:t>mier</a:t>
                    </a:r>
                    <a:endParaRPr lang="sk-SK"/>
                  </a:p>
                  <a:p>
                    <a:r>
                      <a:rPr lang="en-US"/>
                      <a:t>3 680</a:t>
                    </a:r>
                    <a:endParaRPr lang="sk-SK"/>
                  </a:p>
                  <a:p>
                    <a:r>
                      <a:rPr lang="en-US"/>
                      <a:t>4</a:t>
                    </a:r>
                    <a:r>
                      <a:rPr lang="sk-SK"/>
                      <a:t>,27 </a:t>
                    </a:r>
                    <a:r>
                      <a:rPr lang="en-US"/>
                      <a:t>%</a:t>
                    </a:r>
                  </a:p>
                </c:rich>
              </c:tx>
              <c:dLblPos val="bestFit"/>
              <c:showVal val="1"/>
              <c:showCatName val="1"/>
              <c:showPercent val="1"/>
            </c:dLbl>
            <c:numFmt formatCode="#,##0.00" sourceLinked="0"/>
            <c:spPr>
              <a:noFill/>
            </c:spPr>
            <c:txPr>
              <a:bodyPr/>
              <a:lstStyle/>
              <a:p>
                <a:pPr>
                  <a:defRPr sz="1000" b="1">
                    <a:solidFill>
                      <a:schemeClr val="bg1"/>
                    </a:solidFill>
                  </a:defRPr>
                </a:pPr>
                <a:endParaRPr lang="sk-SK"/>
              </a:p>
            </c:txPr>
            <c:dLblPos val="ctr"/>
            <c:showVal val="1"/>
            <c:showCatName val="1"/>
            <c:showPercent val="1"/>
            <c:showLeaderLines val="1"/>
          </c:dLbls>
          <c:cat>
            <c:strRef>
              <c:f>'4.GRAF-spôs_vyb.vecí'!$B$12:$B$16</c:f>
              <c:strCache>
                <c:ptCount val="5"/>
                <c:pt idx="0">
                  <c:v>návrh zamietnutý</c:v>
                </c:pt>
                <c:pt idx="1">
                  <c:v>iné</c:v>
                </c:pt>
                <c:pt idx="2">
                  <c:v>vyhovené čiastočne</c:v>
                </c:pt>
                <c:pt idx="3">
                  <c:v>vyhovené úplne</c:v>
                </c:pt>
                <c:pt idx="4">
                  <c:v>zmier</c:v>
                </c:pt>
              </c:strCache>
            </c:strRef>
          </c:cat>
          <c:val>
            <c:numRef>
              <c:f>'4.GRAF-spôs_vyb.vecí'!$C$12:$C$16</c:f>
              <c:numCache>
                <c:formatCode>#,##0</c:formatCode>
                <c:ptCount val="5"/>
                <c:pt idx="0">
                  <c:v>8842</c:v>
                </c:pt>
                <c:pt idx="1">
                  <c:v>5956</c:v>
                </c:pt>
                <c:pt idx="2">
                  <c:v>8405</c:v>
                </c:pt>
                <c:pt idx="3">
                  <c:v>56831</c:v>
                </c:pt>
                <c:pt idx="4">
                  <c:v>3680</c:v>
                </c:pt>
              </c:numCache>
            </c:numRef>
          </c:val>
        </c:ser>
        <c:ser>
          <c:idx val="1"/>
          <c:order val="1"/>
          <c:explosion val="25"/>
          <c:cat>
            <c:strRef>
              <c:f>'4.GRAF-spôs_vyb.vecí'!$B$12:$B$16</c:f>
              <c:strCache>
                <c:ptCount val="5"/>
                <c:pt idx="0">
                  <c:v>návrh zamietnutý</c:v>
                </c:pt>
                <c:pt idx="1">
                  <c:v>iné</c:v>
                </c:pt>
                <c:pt idx="2">
                  <c:v>vyhovené čiastočne</c:v>
                </c:pt>
                <c:pt idx="3">
                  <c:v>vyhovené úplne</c:v>
                </c:pt>
                <c:pt idx="4">
                  <c:v>zmier</c:v>
                </c:pt>
              </c:strCache>
            </c:strRef>
          </c:cat>
          <c:val>
            <c:numRef>
              <c:f>'4.GRAF-spôs_vyb.vecí'!$D$12:$D$16</c:f>
              <c:numCache>
                <c:formatCode>_-* #,##0.00\ _S_k_-;\-* #,##0.00\ _S_k_-;_-* "-"??\ _S_k_-;_-@_-</c:formatCode>
                <c:ptCount val="5"/>
              </c:numCache>
            </c:numRef>
          </c:val>
        </c:ser>
      </c:pie3DChart>
      <c:spPr>
        <a:noFill/>
      </c:spPr>
    </c:plotArea>
    <c:plotVisOnly val="1"/>
  </c:chart>
  <c:spPr>
    <a:gradFill>
      <a:gsLst>
        <a:gs pos="0">
          <a:sysClr val="window" lastClr="FFFFFF">
            <a:lumMod val="75000"/>
          </a:sysClr>
        </a:gs>
        <a:gs pos="44000">
          <a:sysClr val="window" lastClr="FFFFFF"/>
        </a:gs>
      </a:gsLst>
      <a:lin ang="5400000" scaled="0"/>
    </a:gradFill>
    <a:ln w="12700">
      <a:solidFill>
        <a:schemeClr val="accent1"/>
      </a:solidFill>
    </a:ln>
  </c:spPr>
  <c:printSettings>
    <c:headerFooter/>
    <c:pageMargins b="0.78740157480314954" l="0.78740157480314954" r="0.78740157480314954" t="0.78740157480314954" header="0.31496062992126617" footer="0.31496062992126617"/>
    <c:pageSetup paperSize="9" orientation="landscape" horizont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66676</xdr:rowOff>
    </xdr:from>
    <xdr:to>
      <xdr:col>11</xdr:col>
      <xdr:colOff>523875</xdr:colOff>
      <xdr:row>36</xdr:row>
      <xdr:rowOff>28576</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26"/>
  <sheetViews>
    <sheetView zoomScaleNormal="100" workbookViewId="0">
      <selection activeCell="B14" sqref="B14"/>
    </sheetView>
  </sheetViews>
  <sheetFormatPr defaultRowHeight="12.75"/>
  <cols>
    <col min="1" max="1" width="130.7109375" style="306" customWidth="1"/>
    <col min="2" max="16384" width="9.140625" style="306"/>
  </cols>
  <sheetData>
    <row r="1" spans="1:1">
      <c r="A1" s="305" t="s">
        <v>171</v>
      </c>
    </row>
    <row r="2" spans="1:1" ht="6" customHeight="1">
      <c r="A2" s="305"/>
    </row>
    <row r="3" spans="1:1">
      <c r="A3" s="307" t="s">
        <v>182</v>
      </c>
    </row>
    <row r="4" spans="1:1">
      <c r="A4" s="307" t="s">
        <v>183</v>
      </c>
    </row>
    <row r="5" spans="1:1">
      <c r="A5" s="307" t="s">
        <v>184</v>
      </c>
    </row>
    <row r="6" spans="1:1">
      <c r="A6" s="307" t="s">
        <v>185</v>
      </c>
    </row>
    <row r="7" spans="1:1">
      <c r="A7" s="308" t="s">
        <v>186</v>
      </c>
    </row>
    <row r="8" spans="1:1">
      <c r="A8" s="308" t="s">
        <v>187</v>
      </c>
    </row>
    <row r="9" spans="1:1">
      <c r="A9" s="308" t="s">
        <v>89</v>
      </c>
    </row>
    <row r="10" spans="1:1">
      <c r="A10" s="308" t="s">
        <v>188</v>
      </c>
    </row>
    <row r="11" spans="1:1" ht="6" customHeight="1">
      <c r="A11" s="305"/>
    </row>
    <row r="12" spans="1:1">
      <c r="A12" s="307" t="s">
        <v>189</v>
      </c>
    </row>
    <row r="13" spans="1:1" ht="6" customHeight="1">
      <c r="A13" s="305"/>
    </row>
    <row r="14" spans="1:1" ht="25.5">
      <c r="A14" s="305" t="s">
        <v>198</v>
      </c>
    </row>
    <row r="15" spans="1:1" ht="6" customHeight="1">
      <c r="A15" s="305"/>
    </row>
    <row r="16" spans="1:1" ht="29.25" customHeight="1">
      <c r="A16" s="305" t="s">
        <v>190</v>
      </c>
    </row>
    <row r="17" spans="1:1" ht="47.25" customHeight="1">
      <c r="A17" s="305" t="s">
        <v>191</v>
      </c>
    </row>
    <row r="18" spans="1:1" ht="54" customHeight="1">
      <c r="A18" s="305" t="s">
        <v>199</v>
      </c>
    </row>
    <row r="19" spans="1:1" ht="57.75" customHeight="1">
      <c r="A19" s="305" t="s">
        <v>200</v>
      </c>
    </row>
    <row r="20" spans="1:1" ht="38.25">
      <c r="A20" s="305" t="s">
        <v>192</v>
      </c>
    </row>
    <row r="21" spans="1:1" ht="19.5" customHeight="1">
      <c r="A21" s="305" t="s">
        <v>193</v>
      </c>
    </row>
    <row r="22" spans="1:1" ht="51">
      <c r="A22" s="305" t="s">
        <v>194</v>
      </c>
    </row>
    <row r="23" spans="1:1" ht="52.5" customHeight="1">
      <c r="A23" s="305" t="s">
        <v>195</v>
      </c>
    </row>
    <row r="24" spans="1:1" ht="63.75">
      <c r="A24" s="305" t="s">
        <v>196</v>
      </c>
    </row>
    <row r="25" spans="1:1" ht="65.25" customHeight="1">
      <c r="A25" s="305" t="s">
        <v>197</v>
      </c>
    </row>
    <row r="26" spans="1:1">
      <c r="A26" s="309"/>
    </row>
  </sheetData>
  <printOptions horizontalCentered="1"/>
  <pageMargins left="0.98425196850393704" right="0.98425196850393704" top="0.78740157480314965" bottom="0.78740157480314965" header="0.31496062992125984" footer="0.31496062992125984"/>
  <pageSetup paperSize="9" fitToHeight="2" orientation="landscape" r:id="rId1"/>
</worksheet>
</file>

<file path=xl/worksheets/sheet10.xml><?xml version="1.0" encoding="utf-8"?>
<worksheet xmlns="http://schemas.openxmlformats.org/spreadsheetml/2006/main" xmlns:r="http://schemas.openxmlformats.org/officeDocument/2006/relationships">
  <sheetPr codeName="List10">
    <pageSetUpPr fitToPage="1"/>
  </sheetPr>
  <dimension ref="A1:M27"/>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s="125" customFormat="1" ht="20.100000000000001" customHeight="1">
      <c r="A1" s="339" t="s">
        <v>164</v>
      </c>
      <c r="B1" s="346"/>
      <c r="C1" s="346"/>
      <c r="D1" s="346"/>
      <c r="E1" s="346"/>
      <c r="F1" s="346"/>
      <c r="G1" s="346"/>
      <c r="H1" s="346"/>
      <c r="I1" s="346"/>
      <c r="J1" s="346"/>
      <c r="K1" s="346"/>
      <c r="L1" s="346"/>
      <c r="M1" s="346"/>
    </row>
    <row r="2" spans="1:13" s="125" customFormat="1" ht="20.100000000000001" customHeight="1">
      <c r="A2" s="339" t="s">
        <v>176</v>
      </c>
      <c r="B2" s="339"/>
      <c r="C2" s="339"/>
      <c r="D2" s="339"/>
      <c r="E2" s="339"/>
      <c r="F2" s="339"/>
      <c r="G2" s="339"/>
      <c r="H2" s="339"/>
      <c r="I2" s="339"/>
      <c r="J2" s="339"/>
      <c r="K2" s="339"/>
      <c r="L2" s="339"/>
      <c r="M2" s="339"/>
    </row>
    <row r="3" spans="1:13" s="125" customFormat="1" ht="20.100000000000001" customHeight="1">
      <c r="A3" s="348"/>
      <c r="B3" s="348"/>
      <c r="C3" s="348"/>
      <c r="D3" s="348"/>
      <c r="E3" s="348"/>
      <c r="F3" s="348"/>
      <c r="G3" s="348"/>
      <c r="H3" s="348"/>
      <c r="I3" s="348"/>
      <c r="J3" s="348"/>
      <c r="K3" s="348"/>
      <c r="L3" s="348"/>
      <c r="M3" s="348"/>
    </row>
    <row r="4" spans="1:13" s="125" customFormat="1" ht="20.100000000000001" customHeight="1" thickBot="1">
      <c r="A4" s="348" t="s">
        <v>48</v>
      </c>
      <c r="B4" s="348"/>
      <c r="C4" s="348"/>
      <c r="D4" s="348"/>
      <c r="E4" s="348"/>
      <c r="F4" s="348"/>
      <c r="G4" s="348"/>
      <c r="H4" s="348"/>
      <c r="I4" s="348"/>
      <c r="J4" s="348"/>
      <c r="K4" s="348"/>
      <c r="L4" s="348"/>
      <c r="M4" s="348"/>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199" t="s">
        <v>44</v>
      </c>
      <c r="D7" s="199" t="s">
        <v>37</v>
      </c>
      <c r="E7" s="199" t="s">
        <v>44</v>
      </c>
      <c r="F7" s="199" t="s">
        <v>37</v>
      </c>
      <c r="G7" s="199" t="s">
        <v>44</v>
      </c>
      <c r="H7" s="199" t="s">
        <v>37</v>
      </c>
      <c r="I7" s="199" t="s">
        <v>44</v>
      </c>
      <c r="J7" s="199" t="s">
        <v>37</v>
      </c>
      <c r="K7" s="199" t="s">
        <v>44</v>
      </c>
      <c r="L7" s="199" t="s">
        <v>37</v>
      </c>
      <c r="M7" s="344"/>
    </row>
    <row r="8" spans="1:13" ht="30" customHeight="1" thickTop="1">
      <c r="A8" s="71" t="s">
        <v>83</v>
      </c>
      <c r="B8" s="37">
        <v>2224</v>
      </c>
      <c r="C8" s="40">
        <v>1556</v>
      </c>
      <c r="D8" s="145">
        <f t="shared" ref="D8:D14" si="0">C8/B8*100</f>
        <v>69.964028776978409</v>
      </c>
      <c r="E8" s="40">
        <v>185</v>
      </c>
      <c r="F8" s="145">
        <f t="shared" ref="F8:F15" si="1">E8/B8*100</f>
        <v>8.3183453237410063</v>
      </c>
      <c r="G8" s="40">
        <v>110</v>
      </c>
      <c r="H8" s="145">
        <f t="shared" ref="H8:H14" si="2">G8/B8*100</f>
        <v>4.9460431654676258</v>
      </c>
      <c r="I8" s="40">
        <v>97</v>
      </c>
      <c r="J8" s="145">
        <f t="shared" ref="J8:J15" si="3">I8/B8*100</f>
        <v>4.3615107913669062</v>
      </c>
      <c r="K8" s="40">
        <v>276</v>
      </c>
      <c r="L8" s="145">
        <f t="shared" ref="L8:L14" si="4">K8/B8*100</f>
        <v>12.410071942446043</v>
      </c>
      <c r="M8" s="200">
        <v>2328</v>
      </c>
    </row>
    <row r="9" spans="1:13" ht="30" customHeight="1">
      <c r="A9" s="72" t="s">
        <v>84</v>
      </c>
      <c r="B9" s="37">
        <v>129</v>
      </c>
      <c r="C9" s="42">
        <v>56</v>
      </c>
      <c r="D9" s="147">
        <f t="shared" si="0"/>
        <v>43.410852713178294</v>
      </c>
      <c r="E9" s="42">
        <v>24</v>
      </c>
      <c r="F9" s="147">
        <f t="shared" si="1"/>
        <v>18.604651162790699</v>
      </c>
      <c r="G9" s="42">
        <v>10</v>
      </c>
      <c r="H9" s="147">
        <f t="shared" si="2"/>
        <v>7.7519379844961236</v>
      </c>
      <c r="I9" s="42">
        <v>31</v>
      </c>
      <c r="J9" s="147">
        <f t="shared" si="3"/>
        <v>24.031007751937985</v>
      </c>
      <c r="K9" s="42">
        <v>8</v>
      </c>
      <c r="L9" s="147">
        <f t="shared" si="4"/>
        <v>6.2015503875968996</v>
      </c>
      <c r="M9" s="92">
        <v>175</v>
      </c>
    </row>
    <row r="10" spans="1:13" ht="30" customHeight="1">
      <c r="A10" s="72" t="s">
        <v>85</v>
      </c>
      <c r="B10" s="37">
        <v>1050</v>
      </c>
      <c r="C10" s="42">
        <v>326</v>
      </c>
      <c r="D10" s="147">
        <f t="shared" si="0"/>
        <v>31.047619047619047</v>
      </c>
      <c r="E10" s="42">
        <v>128</v>
      </c>
      <c r="F10" s="147">
        <f t="shared" si="1"/>
        <v>12.19047619047619</v>
      </c>
      <c r="G10" s="42">
        <v>118</v>
      </c>
      <c r="H10" s="147">
        <f t="shared" si="2"/>
        <v>11.238095238095239</v>
      </c>
      <c r="I10" s="42">
        <v>459</v>
      </c>
      <c r="J10" s="147">
        <f t="shared" si="3"/>
        <v>43.714285714285715</v>
      </c>
      <c r="K10" s="42">
        <v>19</v>
      </c>
      <c r="L10" s="147">
        <f t="shared" si="4"/>
        <v>1.8095238095238095</v>
      </c>
      <c r="M10" s="92">
        <v>1073</v>
      </c>
    </row>
    <row r="11" spans="1:13" ht="30" customHeight="1">
      <c r="A11" s="72" t="s">
        <v>91</v>
      </c>
      <c r="B11" s="37">
        <v>3926</v>
      </c>
      <c r="C11" s="42">
        <v>2413</v>
      </c>
      <c r="D11" s="147">
        <f t="shared" si="0"/>
        <v>61.46204788588895</v>
      </c>
      <c r="E11" s="42">
        <v>568</v>
      </c>
      <c r="F11" s="147">
        <f t="shared" si="1"/>
        <v>14.467651553744268</v>
      </c>
      <c r="G11" s="42">
        <v>192</v>
      </c>
      <c r="H11" s="147">
        <f t="shared" si="2"/>
        <v>4.8904737646459502</v>
      </c>
      <c r="I11" s="42">
        <v>322</v>
      </c>
      <c r="J11" s="147">
        <f t="shared" si="3"/>
        <v>8.2017320427916456</v>
      </c>
      <c r="K11" s="42">
        <v>431</v>
      </c>
      <c r="L11" s="147">
        <f t="shared" si="4"/>
        <v>10.978094752929191</v>
      </c>
      <c r="M11" s="92">
        <v>5013</v>
      </c>
    </row>
    <row r="12" spans="1:13" ht="30" customHeight="1">
      <c r="A12" s="72" t="s">
        <v>88</v>
      </c>
      <c r="B12" s="37">
        <v>344</v>
      </c>
      <c r="C12" s="42">
        <v>203</v>
      </c>
      <c r="D12" s="147">
        <f t="shared" si="0"/>
        <v>59.011627906976749</v>
      </c>
      <c r="E12" s="42">
        <v>24</v>
      </c>
      <c r="F12" s="147">
        <f t="shared" si="1"/>
        <v>6.9767441860465116</v>
      </c>
      <c r="G12" s="42">
        <v>39</v>
      </c>
      <c r="H12" s="147">
        <f t="shared" si="2"/>
        <v>11.337209302325581</v>
      </c>
      <c r="I12" s="42">
        <v>63</v>
      </c>
      <c r="J12" s="147">
        <f t="shared" si="3"/>
        <v>18.313953488372093</v>
      </c>
      <c r="K12" s="42">
        <v>15</v>
      </c>
      <c r="L12" s="147">
        <f t="shared" si="4"/>
        <v>4.3604651162790695</v>
      </c>
      <c r="M12" s="92">
        <v>789</v>
      </c>
    </row>
    <row r="13" spans="1:13" ht="30" customHeight="1">
      <c r="A13" s="143" t="s">
        <v>89</v>
      </c>
      <c r="B13" s="37">
        <v>140</v>
      </c>
      <c r="C13" s="42">
        <v>71</v>
      </c>
      <c r="D13" s="147">
        <f t="shared" si="0"/>
        <v>50.714285714285708</v>
      </c>
      <c r="E13" s="42">
        <v>26</v>
      </c>
      <c r="F13" s="147">
        <f t="shared" si="1"/>
        <v>18.571428571428573</v>
      </c>
      <c r="G13" s="42">
        <v>14</v>
      </c>
      <c r="H13" s="147">
        <f t="shared" si="2"/>
        <v>10</v>
      </c>
      <c r="I13" s="42">
        <v>22</v>
      </c>
      <c r="J13" s="147">
        <f t="shared" si="3"/>
        <v>15.714285714285714</v>
      </c>
      <c r="K13" s="42">
        <v>7</v>
      </c>
      <c r="L13" s="147">
        <f t="shared" si="4"/>
        <v>5</v>
      </c>
      <c r="M13" s="92">
        <v>186</v>
      </c>
    </row>
    <row r="14" spans="1:13" ht="30" customHeight="1">
      <c r="A14" s="143" t="s">
        <v>86</v>
      </c>
      <c r="B14" s="37">
        <v>286</v>
      </c>
      <c r="C14" s="42">
        <v>172</v>
      </c>
      <c r="D14" s="147">
        <f t="shared" si="0"/>
        <v>60.139860139860133</v>
      </c>
      <c r="E14" s="42">
        <v>21</v>
      </c>
      <c r="F14" s="147">
        <f t="shared" si="1"/>
        <v>7.3426573426573425</v>
      </c>
      <c r="G14" s="42">
        <v>17</v>
      </c>
      <c r="H14" s="147">
        <f t="shared" si="2"/>
        <v>5.9440559440559442</v>
      </c>
      <c r="I14" s="42">
        <v>21</v>
      </c>
      <c r="J14" s="147">
        <f t="shared" si="3"/>
        <v>7.3426573426573425</v>
      </c>
      <c r="K14" s="42">
        <v>55</v>
      </c>
      <c r="L14" s="147">
        <f t="shared" si="4"/>
        <v>19.230769230769234</v>
      </c>
      <c r="M14" s="92">
        <v>431</v>
      </c>
    </row>
    <row r="15" spans="1:13" ht="30" customHeight="1" thickBot="1">
      <c r="A15" s="73" t="s">
        <v>87</v>
      </c>
      <c r="B15" s="149">
        <v>5</v>
      </c>
      <c r="C15" s="43">
        <v>2</v>
      </c>
      <c r="D15" s="151">
        <f>C15/B15*100</f>
        <v>40</v>
      </c>
      <c r="E15" s="43">
        <v>1</v>
      </c>
      <c r="F15" s="148">
        <f t="shared" si="1"/>
        <v>20</v>
      </c>
      <c r="G15" s="43">
        <v>0</v>
      </c>
      <c r="H15" s="152" t="s">
        <v>168</v>
      </c>
      <c r="I15" s="43">
        <v>1</v>
      </c>
      <c r="J15" s="148">
        <f t="shared" si="3"/>
        <v>20</v>
      </c>
      <c r="K15" s="43">
        <v>1</v>
      </c>
      <c r="L15" s="152" t="s">
        <v>168</v>
      </c>
      <c r="M15" s="201">
        <v>5</v>
      </c>
    </row>
    <row r="16" spans="1:13" ht="16.5" customHeight="1" thickTop="1">
      <c r="B16" s="132"/>
      <c r="J16" s="132"/>
      <c r="L16" s="132"/>
    </row>
    <row r="17" spans="1:13" ht="16.5" customHeight="1"/>
    <row r="18" spans="1:13" ht="16.5" customHeight="1">
      <c r="B18" s="59"/>
      <c r="C18" s="59"/>
      <c r="D18" s="59"/>
      <c r="E18" s="59"/>
      <c r="F18" s="59"/>
      <c r="G18" s="59"/>
      <c r="H18" s="59"/>
      <c r="I18" s="59"/>
      <c r="J18" s="59"/>
      <c r="K18" s="59"/>
      <c r="M18" s="59"/>
    </row>
    <row r="19" spans="1:13" ht="16.5" customHeight="1"/>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sheetData>
  <mergeCells count="13">
    <mergeCell ref="A1:M1"/>
    <mergeCell ref="A4:M4"/>
    <mergeCell ref="A5:A7"/>
    <mergeCell ref="B5:B7"/>
    <mergeCell ref="C5:L5"/>
    <mergeCell ref="M5:M7"/>
    <mergeCell ref="C6:D6"/>
    <mergeCell ref="E6:F6"/>
    <mergeCell ref="G6:H6"/>
    <mergeCell ref="I6:J6"/>
    <mergeCell ref="K6:L6"/>
    <mergeCell ref="A2:M2"/>
    <mergeCell ref="A3:M3"/>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M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s="125" customFormat="1" ht="20.100000000000001" customHeight="1">
      <c r="A1" s="339" t="s">
        <v>164</v>
      </c>
      <c r="B1" s="346"/>
      <c r="C1" s="346"/>
      <c r="D1" s="346"/>
      <c r="E1" s="346"/>
      <c r="F1" s="346"/>
      <c r="G1" s="346"/>
      <c r="H1" s="346"/>
      <c r="I1" s="346"/>
      <c r="J1" s="346"/>
      <c r="K1" s="346"/>
      <c r="L1" s="346"/>
      <c r="M1" s="346"/>
    </row>
    <row r="2" spans="1:13" s="125" customFormat="1" ht="20.100000000000001" customHeight="1">
      <c r="A2" s="339" t="s">
        <v>176</v>
      </c>
      <c r="B2" s="339"/>
      <c r="C2" s="339"/>
      <c r="D2" s="339"/>
      <c r="E2" s="339"/>
      <c r="F2" s="339"/>
      <c r="G2" s="339"/>
      <c r="H2" s="339"/>
      <c r="I2" s="339"/>
      <c r="J2" s="339"/>
      <c r="K2" s="339"/>
      <c r="L2" s="339"/>
      <c r="M2" s="339"/>
    </row>
    <row r="3" spans="1:13" s="125" customFormat="1" ht="20.100000000000001" customHeight="1">
      <c r="A3" s="348"/>
      <c r="B3" s="348"/>
      <c r="C3" s="348"/>
      <c r="D3" s="348"/>
      <c r="E3" s="348"/>
      <c r="F3" s="348"/>
      <c r="G3" s="348"/>
      <c r="H3" s="348"/>
      <c r="I3" s="348"/>
      <c r="J3" s="348"/>
      <c r="K3" s="348"/>
      <c r="L3" s="348"/>
      <c r="M3" s="348"/>
    </row>
    <row r="4" spans="1:13" s="125" customFormat="1" ht="20.100000000000001" customHeight="1" thickBot="1">
      <c r="A4" s="348" t="s">
        <v>49</v>
      </c>
      <c r="B4" s="348"/>
      <c r="C4" s="348"/>
      <c r="D4" s="348"/>
      <c r="E4" s="348"/>
      <c r="F4" s="348"/>
      <c r="G4" s="348"/>
      <c r="H4" s="348"/>
      <c r="I4" s="348"/>
      <c r="J4" s="348"/>
      <c r="K4" s="348"/>
      <c r="L4" s="348"/>
      <c r="M4" s="348"/>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23" t="s">
        <v>44</v>
      </c>
      <c r="D7" s="23" t="s">
        <v>37</v>
      </c>
      <c r="E7" s="23" t="s">
        <v>44</v>
      </c>
      <c r="F7" s="23" t="s">
        <v>37</v>
      </c>
      <c r="G7" s="23" t="s">
        <v>44</v>
      </c>
      <c r="H7" s="23" t="s">
        <v>37</v>
      </c>
      <c r="I7" s="23" t="s">
        <v>44</v>
      </c>
      <c r="J7" s="23" t="s">
        <v>37</v>
      </c>
      <c r="K7" s="23" t="s">
        <v>44</v>
      </c>
      <c r="L7" s="23" t="s">
        <v>37</v>
      </c>
      <c r="M7" s="344"/>
    </row>
    <row r="8" spans="1:13" ht="30" customHeight="1" thickTop="1">
      <c r="A8" s="71" t="s">
        <v>83</v>
      </c>
      <c r="B8" s="36">
        <v>2563</v>
      </c>
      <c r="C8" s="40">
        <v>1911</v>
      </c>
      <c r="D8" s="145">
        <f t="shared" ref="D8:D14" si="0">C8/B8*100</f>
        <v>74.561061256340224</v>
      </c>
      <c r="E8" s="40">
        <v>214</v>
      </c>
      <c r="F8" s="145">
        <f t="shared" ref="F8:F15" si="1">E8/B8*100</f>
        <v>8.3495903238392515</v>
      </c>
      <c r="G8" s="40">
        <v>124</v>
      </c>
      <c r="H8" s="145">
        <f t="shared" ref="H8:H14" si="2">G8/B8*100</f>
        <v>4.8380803745610619</v>
      </c>
      <c r="I8" s="40">
        <v>166</v>
      </c>
      <c r="J8" s="145">
        <f t="shared" ref="J8:J15" si="3">I8/B8*100</f>
        <v>6.4767850175575497</v>
      </c>
      <c r="K8" s="40">
        <v>148</v>
      </c>
      <c r="L8" s="145">
        <f t="shared" ref="L8:L14" si="4">K8/B8*100</f>
        <v>5.7744830277019119</v>
      </c>
      <c r="M8" s="200">
        <v>2776</v>
      </c>
    </row>
    <row r="9" spans="1:13" ht="30" customHeight="1">
      <c r="A9" s="72" t="s">
        <v>84</v>
      </c>
      <c r="B9" s="36">
        <v>136</v>
      </c>
      <c r="C9" s="42">
        <v>49</v>
      </c>
      <c r="D9" s="147">
        <f t="shared" si="0"/>
        <v>36.029411764705884</v>
      </c>
      <c r="E9" s="42">
        <v>26</v>
      </c>
      <c r="F9" s="147">
        <f t="shared" si="1"/>
        <v>19.117647058823529</v>
      </c>
      <c r="G9" s="42">
        <v>22</v>
      </c>
      <c r="H9" s="147">
        <f t="shared" si="2"/>
        <v>16.176470588235293</v>
      </c>
      <c r="I9" s="42">
        <v>33</v>
      </c>
      <c r="J9" s="147">
        <f t="shared" si="3"/>
        <v>24.264705882352942</v>
      </c>
      <c r="K9" s="42">
        <v>6</v>
      </c>
      <c r="L9" s="147">
        <f t="shared" si="4"/>
        <v>4.4117647058823533</v>
      </c>
      <c r="M9" s="92">
        <v>173</v>
      </c>
    </row>
    <row r="10" spans="1:13" ht="30" customHeight="1">
      <c r="A10" s="72" t="s">
        <v>85</v>
      </c>
      <c r="B10" s="36">
        <v>914</v>
      </c>
      <c r="C10" s="42">
        <v>236</v>
      </c>
      <c r="D10" s="147">
        <f t="shared" si="0"/>
        <v>25.820568927789932</v>
      </c>
      <c r="E10" s="42">
        <v>149</v>
      </c>
      <c r="F10" s="147">
        <f t="shared" si="1"/>
        <v>16.301969365426697</v>
      </c>
      <c r="G10" s="42">
        <v>106</v>
      </c>
      <c r="H10" s="147">
        <f t="shared" si="2"/>
        <v>11.597374179431071</v>
      </c>
      <c r="I10" s="42">
        <v>420</v>
      </c>
      <c r="J10" s="147">
        <f t="shared" si="3"/>
        <v>45.951859956236326</v>
      </c>
      <c r="K10" s="42">
        <v>3</v>
      </c>
      <c r="L10" s="147">
        <f t="shared" si="4"/>
        <v>0.32822757111597373</v>
      </c>
      <c r="M10" s="92">
        <v>952</v>
      </c>
    </row>
    <row r="11" spans="1:13" ht="30" customHeight="1">
      <c r="A11" s="72" t="s">
        <v>91</v>
      </c>
      <c r="B11" s="36">
        <v>4266</v>
      </c>
      <c r="C11" s="42">
        <v>2718</v>
      </c>
      <c r="D11" s="147">
        <f t="shared" si="0"/>
        <v>63.713080168776372</v>
      </c>
      <c r="E11" s="42">
        <v>563</v>
      </c>
      <c r="F11" s="147">
        <f t="shared" si="1"/>
        <v>13.197374589779653</v>
      </c>
      <c r="G11" s="42">
        <v>279</v>
      </c>
      <c r="H11" s="147">
        <f t="shared" si="2"/>
        <v>6.5400843881856545</v>
      </c>
      <c r="I11" s="42">
        <v>482</v>
      </c>
      <c r="J11" s="147">
        <f t="shared" si="3"/>
        <v>11.298640412564463</v>
      </c>
      <c r="K11" s="42">
        <v>224</v>
      </c>
      <c r="L11" s="147">
        <f t="shared" si="4"/>
        <v>5.2508204406938583</v>
      </c>
      <c r="M11" s="92">
        <v>7360</v>
      </c>
    </row>
    <row r="12" spans="1:13" ht="30" customHeight="1">
      <c r="A12" s="72" t="s">
        <v>88</v>
      </c>
      <c r="B12" s="36">
        <v>571</v>
      </c>
      <c r="C12" s="42">
        <v>357</v>
      </c>
      <c r="D12" s="147">
        <f t="shared" si="0"/>
        <v>62.521891418563925</v>
      </c>
      <c r="E12" s="42">
        <v>25</v>
      </c>
      <c r="F12" s="147">
        <f t="shared" si="1"/>
        <v>4.3782837127845884</v>
      </c>
      <c r="G12" s="42">
        <v>81</v>
      </c>
      <c r="H12" s="147">
        <f t="shared" si="2"/>
        <v>14.185639229422067</v>
      </c>
      <c r="I12" s="42">
        <v>105</v>
      </c>
      <c r="J12" s="147">
        <f t="shared" si="3"/>
        <v>18.388791593695274</v>
      </c>
      <c r="K12" s="42">
        <v>3</v>
      </c>
      <c r="L12" s="147">
        <f t="shared" si="4"/>
        <v>0.52539404553415059</v>
      </c>
      <c r="M12" s="92">
        <v>2528</v>
      </c>
    </row>
    <row r="13" spans="1:13" ht="30" customHeight="1">
      <c r="A13" s="143" t="s">
        <v>89</v>
      </c>
      <c r="B13" s="36">
        <v>193</v>
      </c>
      <c r="C13" s="42">
        <v>92</v>
      </c>
      <c r="D13" s="147">
        <f t="shared" si="0"/>
        <v>47.668393782383419</v>
      </c>
      <c r="E13" s="42">
        <v>47</v>
      </c>
      <c r="F13" s="147">
        <f t="shared" si="1"/>
        <v>24.352331606217618</v>
      </c>
      <c r="G13" s="42">
        <v>14</v>
      </c>
      <c r="H13" s="147">
        <f t="shared" si="2"/>
        <v>7.2538860103626934</v>
      </c>
      <c r="I13" s="42">
        <v>33</v>
      </c>
      <c r="J13" s="147">
        <f t="shared" si="3"/>
        <v>17.098445595854923</v>
      </c>
      <c r="K13" s="42">
        <v>7</v>
      </c>
      <c r="L13" s="147">
        <f t="shared" si="4"/>
        <v>3.6269430051813467</v>
      </c>
      <c r="M13" s="92">
        <v>261</v>
      </c>
    </row>
    <row r="14" spans="1:13" ht="30" customHeight="1">
      <c r="A14" s="143" t="s">
        <v>86</v>
      </c>
      <c r="B14" s="36">
        <v>304</v>
      </c>
      <c r="C14" s="42">
        <v>165</v>
      </c>
      <c r="D14" s="147">
        <f t="shared" si="0"/>
        <v>54.276315789473685</v>
      </c>
      <c r="E14" s="42">
        <v>47</v>
      </c>
      <c r="F14" s="147">
        <f t="shared" si="1"/>
        <v>15.460526315789474</v>
      </c>
      <c r="G14" s="42">
        <v>38</v>
      </c>
      <c r="H14" s="147">
        <f t="shared" si="2"/>
        <v>12.5</v>
      </c>
      <c r="I14" s="42">
        <v>25</v>
      </c>
      <c r="J14" s="147">
        <f t="shared" si="3"/>
        <v>8.2236842105263168</v>
      </c>
      <c r="K14" s="42">
        <v>29</v>
      </c>
      <c r="L14" s="147">
        <f t="shared" si="4"/>
        <v>9.5394736842105274</v>
      </c>
      <c r="M14" s="92">
        <v>432</v>
      </c>
    </row>
    <row r="15" spans="1:13" ht="30" customHeight="1" thickBot="1">
      <c r="A15" s="73" t="s">
        <v>87</v>
      </c>
      <c r="B15" s="149">
        <v>1</v>
      </c>
      <c r="C15" s="43">
        <v>0</v>
      </c>
      <c r="D15" s="182" t="s">
        <v>168</v>
      </c>
      <c r="E15" s="43">
        <v>1</v>
      </c>
      <c r="F15" s="148">
        <f t="shared" si="1"/>
        <v>100</v>
      </c>
      <c r="G15" s="43">
        <v>0</v>
      </c>
      <c r="H15" s="152" t="s">
        <v>168</v>
      </c>
      <c r="I15" s="43">
        <v>0</v>
      </c>
      <c r="J15" s="148">
        <f t="shared" si="3"/>
        <v>0</v>
      </c>
      <c r="K15" s="43">
        <v>0</v>
      </c>
      <c r="L15" s="152" t="s">
        <v>168</v>
      </c>
      <c r="M15" s="201">
        <v>4</v>
      </c>
    </row>
    <row r="16" spans="1:13" ht="16.5" customHeight="1" thickTop="1">
      <c r="D16" s="132"/>
      <c r="F16" s="132"/>
      <c r="J16" s="132"/>
    </row>
    <row r="17" spans="1:13" ht="16.5" customHeight="1"/>
    <row r="18" spans="1:13" ht="16.5" customHeight="1"/>
    <row r="19" spans="1:13" ht="16.5" customHeight="1">
      <c r="B19" s="59"/>
      <c r="C19" s="59"/>
      <c r="D19" s="59"/>
      <c r="E19" s="59"/>
      <c r="F19" s="59"/>
      <c r="G19" s="59"/>
      <c r="H19" s="59"/>
      <c r="I19" s="59"/>
      <c r="J19" s="59"/>
      <c r="K19" s="59"/>
      <c r="L19" s="59"/>
    </row>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3">
    <mergeCell ref="A2:M2"/>
    <mergeCell ref="A3:M3"/>
    <mergeCell ref="A1:M1"/>
    <mergeCell ref="A4:M4"/>
    <mergeCell ref="A5:A7"/>
    <mergeCell ref="B5:B7"/>
    <mergeCell ref="C5:L5"/>
    <mergeCell ref="M5:M7"/>
    <mergeCell ref="C6:D6"/>
    <mergeCell ref="E6:F6"/>
    <mergeCell ref="G6:H6"/>
    <mergeCell ref="I6:J6"/>
    <mergeCell ref="K6:L6"/>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List12">
    <pageSetUpPr fitToPage="1"/>
  </sheetPr>
  <dimension ref="A1:M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s="125" customFormat="1" ht="20.100000000000001" customHeight="1">
      <c r="A1" s="339" t="s">
        <v>164</v>
      </c>
      <c r="B1" s="346"/>
      <c r="C1" s="346"/>
      <c r="D1" s="346"/>
      <c r="E1" s="346"/>
      <c r="F1" s="346"/>
      <c r="G1" s="346"/>
      <c r="H1" s="346"/>
      <c r="I1" s="346"/>
      <c r="J1" s="346"/>
      <c r="K1" s="346"/>
      <c r="L1" s="346"/>
      <c r="M1" s="346"/>
    </row>
    <row r="2" spans="1:13" s="125" customFormat="1" ht="20.100000000000001" customHeight="1">
      <c r="A2" s="339" t="s">
        <v>176</v>
      </c>
      <c r="B2" s="339"/>
      <c r="C2" s="339"/>
      <c r="D2" s="339"/>
      <c r="E2" s="339"/>
      <c r="F2" s="339"/>
      <c r="G2" s="339"/>
      <c r="H2" s="339"/>
      <c r="I2" s="339"/>
      <c r="J2" s="339"/>
      <c r="K2" s="339"/>
      <c r="L2" s="339"/>
      <c r="M2" s="339"/>
    </row>
    <row r="3" spans="1:13" s="125" customFormat="1" ht="20.100000000000001" customHeight="1">
      <c r="A3" s="348"/>
      <c r="B3" s="348"/>
      <c r="C3" s="348"/>
      <c r="D3" s="348"/>
      <c r="E3" s="348"/>
      <c r="F3" s="348"/>
      <c r="G3" s="348"/>
      <c r="H3" s="348"/>
      <c r="I3" s="348"/>
      <c r="J3" s="348"/>
      <c r="K3" s="348"/>
      <c r="L3" s="348"/>
      <c r="M3" s="348"/>
    </row>
    <row r="4" spans="1:13" s="125" customFormat="1" ht="20.100000000000001" customHeight="1" thickBot="1">
      <c r="A4" s="348" t="s">
        <v>50</v>
      </c>
      <c r="B4" s="348"/>
      <c r="C4" s="348"/>
      <c r="D4" s="348"/>
      <c r="E4" s="348"/>
      <c r="F4" s="348"/>
      <c r="G4" s="348"/>
      <c r="H4" s="348"/>
      <c r="I4" s="348"/>
      <c r="J4" s="348"/>
      <c r="K4" s="348"/>
      <c r="L4" s="348"/>
      <c r="M4" s="348"/>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23" t="s">
        <v>44</v>
      </c>
      <c r="D7" s="23" t="s">
        <v>37</v>
      </c>
      <c r="E7" s="23" t="s">
        <v>44</v>
      </c>
      <c r="F7" s="23" t="s">
        <v>37</v>
      </c>
      <c r="G7" s="23" t="s">
        <v>44</v>
      </c>
      <c r="H7" s="23" t="s">
        <v>37</v>
      </c>
      <c r="I7" s="23" t="s">
        <v>44</v>
      </c>
      <c r="J7" s="23" t="s">
        <v>37</v>
      </c>
      <c r="K7" s="23" t="s">
        <v>44</v>
      </c>
      <c r="L7" s="23" t="s">
        <v>37</v>
      </c>
      <c r="M7" s="344"/>
    </row>
    <row r="8" spans="1:13" ht="30" customHeight="1" thickTop="1">
      <c r="A8" s="71" t="s">
        <v>83</v>
      </c>
      <c r="B8" s="37">
        <v>2319</v>
      </c>
      <c r="C8" s="40">
        <v>1859</v>
      </c>
      <c r="D8" s="145">
        <f t="shared" ref="D8:D14" si="0">C8/B8*100</f>
        <v>80.163863734368263</v>
      </c>
      <c r="E8" s="40">
        <v>166</v>
      </c>
      <c r="F8" s="145">
        <f t="shared" ref="F8:F14" si="1">E8/B8*100</f>
        <v>7.158257869771453</v>
      </c>
      <c r="G8" s="40">
        <v>101</v>
      </c>
      <c r="H8" s="145">
        <f t="shared" ref="H8:H15" si="2">G8/B8*100</f>
        <v>4.3553255713669685</v>
      </c>
      <c r="I8" s="40">
        <v>85</v>
      </c>
      <c r="J8" s="145">
        <f t="shared" ref="J8:J14" si="3">I8/B8*100</f>
        <v>3.6653730056058644</v>
      </c>
      <c r="K8" s="40">
        <v>108</v>
      </c>
      <c r="L8" s="145">
        <f t="shared" ref="L8:L14" si="4">K8/B8*100</f>
        <v>4.6571798188874514</v>
      </c>
      <c r="M8" s="200">
        <v>3166</v>
      </c>
    </row>
    <row r="9" spans="1:13" ht="30" customHeight="1">
      <c r="A9" s="72" t="s">
        <v>84</v>
      </c>
      <c r="B9" s="37">
        <v>139</v>
      </c>
      <c r="C9" s="42">
        <v>60</v>
      </c>
      <c r="D9" s="147">
        <f t="shared" si="0"/>
        <v>43.165467625899282</v>
      </c>
      <c r="E9" s="42">
        <v>20</v>
      </c>
      <c r="F9" s="147">
        <f t="shared" si="1"/>
        <v>14.388489208633093</v>
      </c>
      <c r="G9" s="42">
        <v>25</v>
      </c>
      <c r="H9" s="147">
        <f t="shared" si="2"/>
        <v>17.985611510791365</v>
      </c>
      <c r="I9" s="42">
        <v>22</v>
      </c>
      <c r="J9" s="147">
        <f t="shared" si="3"/>
        <v>15.827338129496402</v>
      </c>
      <c r="K9" s="42">
        <v>12</v>
      </c>
      <c r="L9" s="147">
        <f t="shared" si="4"/>
        <v>8.6330935251798557</v>
      </c>
      <c r="M9" s="92">
        <v>169</v>
      </c>
    </row>
    <row r="10" spans="1:13" ht="30" customHeight="1">
      <c r="A10" s="72" t="s">
        <v>85</v>
      </c>
      <c r="B10" s="37">
        <v>1388</v>
      </c>
      <c r="C10" s="42">
        <v>425</v>
      </c>
      <c r="D10" s="147">
        <f t="shared" si="0"/>
        <v>30.619596541786741</v>
      </c>
      <c r="E10" s="42">
        <v>122</v>
      </c>
      <c r="F10" s="147">
        <f t="shared" si="1"/>
        <v>8.7896253602305485</v>
      </c>
      <c r="G10" s="42">
        <v>79</v>
      </c>
      <c r="H10" s="147">
        <f t="shared" si="2"/>
        <v>5.6916426512968297</v>
      </c>
      <c r="I10" s="42">
        <v>761</v>
      </c>
      <c r="J10" s="147">
        <f t="shared" si="3"/>
        <v>54.827089337175792</v>
      </c>
      <c r="K10" s="42">
        <v>1</v>
      </c>
      <c r="L10" s="147">
        <f t="shared" si="4"/>
        <v>7.2046109510086456E-2</v>
      </c>
      <c r="M10" s="92">
        <v>1437</v>
      </c>
    </row>
    <row r="11" spans="1:13" ht="30" customHeight="1">
      <c r="A11" s="72" t="s">
        <v>91</v>
      </c>
      <c r="B11" s="37">
        <v>5458</v>
      </c>
      <c r="C11" s="42">
        <v>3509</v>
      </c>
      <c r="D11" s="147">
        <f t="shared" si="0"/>
        <v>64.290949065591789</v>
      </c>
      <c r="E11" s="42">
        <v>530</v>
      </c>
      <c r="F11" s="147">
        <f t="shared" si="1"/>
        <v>9.7105166727739096</v>
      </c>
      <c r="G11" s="42">
        <v>222</v>
      </c>
      <c r="H11" s="147">
        <f t="shared" si="2"/>
        <v>4.0674239648222787</v>
      </c>
      <c r="I11" s="42">
        <v>373</v>
      </c>
      <c r="J11" s="147">
        <f t="shared" si="3"/>
        <v>6.8340051300842797</v>
      </c>
      <c r="K11" s="42">
        <v>824</v>
      </c>
      <c r="L11" s="147">
        <f t="shared" si="4"/>
        <v>15.09710516672774</v>
      </c>
      <c r="M11" s="92">
        <v>9420</v>
      </c>
    </row>
    <row r="12" spans="1:13" ht="30" customHeight="1">
      <c r="A12" s="72" t="s">
        <v>88</v>
      </c>
      <c r="B12" s="37">
        <v>445</v>
      </c>
      <c r="C12" s="42">
        <v>312</v>
      </c>
      <c r="D12" s="147">
        <f t="shared" si="0"/>
        <v>70.112359550561791</v>
      </c>
      <c r="E12" s="42">
        <v>22</v>
      </c>
      <c r="F12" s="147">
        <f t="shared" si="1"/>
        <v>4.9438202247191008</v>
      </c>
      <c r="G12" s="42">
        <v>44</v>
      </c>
      <c r="H12" s="147">
        <f t="shared" si="2"/>
        <v>9.8876404494382015</v>
      </c>
      <c r="I12" s="42">
        <v>65</v>
      </c>
      <c r="J12" s="147">
        <f t="shared" si="3"/>
        <v>14.606741573033707</v>
      </c>
      <c r="K12" s="42">
        <v>2</v>
      </c>
      <c r="L12" s="147">
        <f t="shared" si="4"/>
        <v>0.44943820224719105</v>
      </c>
      <c r="M12" s="92">
        <v>3504</v>
      </c>
    </row>
    <row r="13" spans="1:13" ht="30" customHeight="1">
      <c r="A13" s="143" t="s">
        <v>89</v>
      </c>
      <c r="B13" s="37">
        <v>156</v>
      </c>
      <c r="C13" s="42">
        <v>73</v>
      </c>
      <c r="D13" s="147">
        <f t="shared" si="0"/>
        <v>46.794871794871796</v>
      </c>
      <c r="E13" s="42">
        <v>24</v>
      </c>
      <c r="F13" s="147">
        <f t="shared" si="1"/>
        <v>15.384615384615385</v>
      </c>
      <c r="G13" s="42">
        <v>13</v>
      </c>
      <c r="H13" s="147">
        <f t="shared" si="2"/>
        <v>8.3333333333333321</v>
      </c>
      <c r="I13" s="42">
        <v>44</v>
      </c>
      <c r="J13" s="147">
        <f t="shared" si="3"/>
        <v>28.205128205128204</v>
      </c>
      <c r="K13" s="42">
        <v>2</v>
      </c>
      <c r="L13" s="147">
        <f t="shared" si="4"/>
        <v>1.2820512820512819</v>
      </c>
      <c r="M13" s="92">
        <v>221</v>
      </c>
    </row>
    <row r="14" spans="1:13" ht="30" customHeight="1">
      <c r="A14" s="143" t="s">
        <v>86</v>
      </c>
      <c r="B14" s="37">
        <v>348</v>
      </c>
      <c r="C14" s="42">
        <v>225</v>
      </c>
      <c r="D14" s="147">
        <f t="shared" si="0"/>
        <v>64.65517241379311</v>
      </c>
      <c r="E14" s="42">
        <v>25</v>
      </c>
      <c r="F14" s="147">
        <f t="shared" si="1"/>
        <v>7.1839080459770113</v>
      </c>
      <c r="G14" s="42">
        <v>33</v>
      </c>
      <c r="H14" s="147">
        <f t="shared" si="2"/>
        <v>9.4827586206896548</v>
      </c>
      <c r="I14" s="42">
        <v>30</v>
      </c>
      <c r="J14" s="147">
        <f t="shared" si="3"/>
        <v>8.6206896551724146</v>
      </c>
      <c r="K14" s="42">
        <v>35</v>
      </c>
      <c r="L14" s="147">
        <f t="shared" si="4"/>
        <v>10.057471264367816</v>
      </c>
      <c r="M14" s="92">
        <v>522</v>
      </c>
    </row>
    <row r="15" spans="1:13" ht="30" customHeight="1" thickBot="1">
      <c r="A15" s="73" t="s">
        <v>87</v>
      </c>
      <c r="B15" s="149">
        <v>5</v>
      </c>
      <c r="C15" s="43">
        <v>4</v>
      </c>
      <c r="D15" s="151">
        <f>C15/B15*100</f>
        <v>80</v>
      </c>
      <c r="E15" s="43">
        <v>0</v>
      </c>
      <c r="F15" s="182" t="s">
        <v>168</v>
      </c>
      <c r="G15" s="43">
        <v>1</v>
      </c>
      <c r="H15" s="148">
        <f t="shared" si="2"/>
        <v>20</v>
      </c>
      <c r="I15" s="43">
        <v>0</v>
      </c>
      <c r="J15" s="184" t="s">
        <v>168</v>
      </c>
      <c r="K15" s="43">
        <v>0</v>
      </c>
      <c r="L15" s="152" t="s">
        <v>168</v>
      </c>
      <c r="M15" s="201">
        <v>9</v>
      </c>
    </row>
    <row r="16" spans="1:13" ht="16.5" customHeight="1" thickTop="1"/>
    <row r="17" spans="1:13" ht="16.5" customHeight="1"/>
    <row r="18" spans="1:13" ht="16.5" customHeight="1"/>
    <row r="19" spans="1:13" ht="16.5" customHeight="1">
      <c r="B19" s="59"/>
      <c r="C19" s="59"/>
      <c r="D19" s="59"/>
      <c r="E19" s="59"/>
      <c r="F19" s="59"/>
      <c r="G19" s="59"/>
      <c r="H19" s="59"/>
      <c r="I19" s="59"/>
      <c r="J19" s="59"/>
      <c r="K19" s="59"/>
      <c r="L19" s="59"/>
      <c r="M19" s="59"/>
    </row>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3">
    <mergeCell ref="A1:M1"/>
    <mergeCell ref="A4:M4"/>
    <mergeCell ref="A5:A7"/>
    <mergeCell ref="B5:B7"/>
    <mergeCell ref="C5:L5"/>
    <mergeCell ref="M5:M7"/>
    <mergeCell ref="C6:D6"/>
    <mergeCell ref="E6:F6"/>
    <mergeCell ref="G6:H6"/>
    <mergeCell ref="I6:J6"/>
    <mergeCell ref="K6:L6"/>
    <mergeCell ref="A2:M2"/>
    <mergeCell ref="A3:M3"/>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sheetPr codeName="List14">
    <pageSetUpPr fitToPage="1"/>
  </sheetPr>
  <dimension ref="A1:M32"/>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s="125" customFormat="1" ht="20.100000000000001" customHeight="1">
      <c r="A1" s="339" t="s">
        <v>164</v>
      </c>
      <c r="B1" s="346"/>
      <c r="C1" s="346"/>
      <c r="D1" s="346"/>
      <c r="E1" s="346"/>
      <c r="F1" s="346"/>
      <c r="G1" s="346"/>
      <c r="H1" s="346"/>
      <c r="I1" s="346"/>
      <c r="J1" s="346"/>
      <c r="K1" s="346"/>
      <c r="L1" s="346"/>
      <c r="M1" s="346"/>
    </row>
    <row r="2" spans="1:13" s="125" customFormat="1" ht="20.100000000000001" customHeight="1">
      <c r="A2" s="339" t="s">
        <v>176</v>
      </c>
      <c r="B2" s="339"/>
      <c r="C2" s="339"/>
      <c r="D2" s="339"/>
      <c r="E2" s="339"/>
      <c r="F2" s="339"/>
      <c r="G2" s="339"/>
      <c r="H2" s="339"/>
      <c r="I2" s="339"/>
      <c r="J2" s="339"/>
      <c r="K2" s="339"/>
      <c r="L2" s="339"/>
      <c r="M2" s="339"/>
    </row>
    <row r="3" spans="1:13" s="125" customFormat="1" ht="20.100000000000001" customHeight="1">
      <c r="A3" s="348"/>
      <c r="B3" s="348"/>
      <c r="C3" s="348"/>
      <c r="D3" s="348"/>
      <c r="E3" s="348"/>
      <c r="F3" s="348"/>
      <c r="G3" s="348"/>
      <c r="H3" s="348"/>
      <c r="I3" s="348"/>
      <c r="J3" s="348"/>
      <c r="K3" s="348"/>
      <c r="L3" s="348"/>
      <c r="M3" s="348"/>
    </row>
    <row r="4" spans="1:13" s="125" customFormat="1" ht="20.100000000000001" customHeight="1" thickBot="1">
      <c r="A4" s="348" t="s">
        <v>51</v>
      </c>
      <c r="B4" s="348"/>
      <c r="C4" s="348"/>
      <c r="D4" s="348"/>
      <c r="E4" s="348"/>
      <c r="F4" s="348"/>
      <c r="G4" s="348"/>
      <c r="H4" s="348"/>
      <c r="I4" s="348"/>
      <c r="J4" s="348"/>
      <c r="K4" s="348"/>
      <c r="L4" s="348"/>
      <c r="M4" s="348"/>
    </row>
    <row r="5" spans="1:13" ht="16.5" customHeight="1" thickTop="1">
      <c r="A5" s="356" t="s">
        <v>38</v>
      </c>
      <c r="B5" s="352" t="s">
        <v>39</v>
      </c>
      <c r="C5" s="337" t="s">
        <v>40</v>
      </c>
      <c r="D5" s="338"/>
      <c r="E5" s="338"/>
      <c r="F5" s="338"/>
      <c r="G5" s="338"/>
      <c r="H5" s="338"/>
      <c r="I5" s="338"/>
      <c r="J5" s="338"/>
      <c r="K5" s="338"/>
      <c r="L5" s="333"/>
      <c r="M5" s="349" t="s">
        <v>41</v>
      </c>
    </row>
    <row r="6" spans="1:13" ht="27" customHeight="1">
      <c r="A6" s="357"/>
      <c r="B6" s="353"/>
      <c r="C6" s="355" t="s">
        <v>34</v>
      </c>
      <c r="D6" s="341"/>
      <c r="E6" s="355" t="s">
        <v>36</v>
      </c>
      <c r="F6" s="341"/>
      <c r="G6" s="355" t="s">
        <v>35</v>
      </c>
      <c r="H6" s="341"/>
      <c r="I6" s="355" t="s">
        <v>42</v>
      </c>
      <c r="J6" s="341"/>
      <c r="K6" s="355" t="s">
        <v>43</v>
      </c>
      <c r="L6" s="341"/>
      <c r="M6" s="350"/>
    </row>
    <row r="7" spans="1:13" ht="27" customHeight="1" thickBot="1">
      <c r="A7" s="358"/>
      <c r="B7" s="354"/>
      <c r="C7" s="23" t="s">
        <v>44</v>
      </c>
      <c r="D7" s="23" t="s">
        <v>37</v>
      </c>
      <c r="E7" s="23" t="s">
        <v>44</v>
      </c>
      <c r="F7" s="23" t="s">
        <v>37</v>
      </c>
      <c r="G7" s="23" t="s">
        <v>44</v>
      </c>
      <c r="H7" s="23" t="s">
        <v>37</v>
      </c>
      <c r="I7" s="23" t="s">
        <v>44</v>
      </c>
      <c r="J7" s="23" t="s">
        <v>37</v>
      </c>
      <c r="K7" s="23" t="s">
        <v>44</v>
      </c>
      <c r="L7" s="23" t="s">
        <v>37</v>
      </c>
      <c r="M7" s="351"/>
    </row>
    <row r="8" spans="1:13" ht="30" customHeight="1" thickTop="1">
      <c r="A8" s="71" t="s">
        <v>83</v>
      </c>
      <c r="B8" s="37">
        <v>2069</v>
      </c>
      <c r="C8" s="40">
        <v>1427</v>
      </c>
      <c r="D8" s="145">
        <f t="shared" ref="D8:D14" si="0">C8/B8*100</f>
        <v>68.970517158047357</v>
      </c>
      <c r="E8" s="40">
        <v>315</v>
      </c>
      <c r="F8" s="145">
        <f t="shared" ref="F8:F14" si="1">E8/B8*100</f>
        <v>15.224746254229096</v>
      </c>
      <c r="G8" s="40">
        <v>104</v>
      </c>
      <c r="H8" s="145">
        <f t="shared" ref="H8:H14" si="2">G8/B8*100</f>
        <v>5.0265828902851615</v>
      </c>
      <c r="I8" s="40">
        <v>103</v>
      </c>
      <c r="J8" s="145">
        <f t="shared" ref="J8:J14" si="3">I8/B8*100</f>
        <v>4.9782503624939585</v>
      </c>
      <c r="K8" s="40">
        <v>120</v>
      </c>
      <c r="L8" s="145">
        <f t="shared" ref="L8:L14" si="4">K8/B8*100</f>
        <v>5.7999033349444176</v>
      </c>
      <c r="M8" s="200">
        <v>2244</v>
      </c>
    </row>
    <row r="9" spans="1:13" ht="30" customHeight="1">
      <c r="A9" s="72" t="s">
        <v>84</v>
      </c>
      <c r="B9" s="37">
        <v>168</v>
      </c>
      <c r="C9" s="42">
        <v>61</v>
      </c>
      <c r="D9" s="147">
        <f t="shared" si="0"/>
        <v>36.30952380952381</v>
      </c>
      <c r="E9" s="42">
        <v>34</v>
      </c>
      <c r="F9" s="147">
        <f t="shared" si="1"/>
        <v>20.238095238095237</v>
      </c>
      <c r="G9" s="42">
        <v>10</v>
      </c>
      <c r="H9" s="147">
        <f t="shared" si="2"/>
        <v>5.9523809523809517</v>
      </c>
      <c r="I9" s="42">
        <v>34</v>
      </c>
      <c r="J9" s="147">
        <f t="shared" si="3"/>
        <v>20.238095238095237</v>
      </c>
      <c r="K9" s="42">
        <v>29</v>
      </c>
      <c r="L9" s="147">
        <f t="shared" si="4"/>
        <v>17.261904761904763</v>
      </c>
      <c r="M9" s="92">
        <v>177</v>
      </c>
    </row>
    <row r="10" spans="1:13" ht="30" customHeight="1">
      <c r="A10" s="72" t="s">
        <v>85</v>
      </c>
      <c r="B10" s="37">
        <v>1871</v>
      </c>
      <c r="C10" s="42">
        <v>891</v>
      </c>
      <c r="D10" s="147">
        <f t="shared" si="0"/>
        <v>47.621592731159808</v>
      </c>
      <c r="E10" s="42">
        <v>148</v>
      </c>
      <c r="F10" s="147">
        <f t="shared" si="1"/>
        <v>7.910208444681988</v>
      </c>
      <c r="G10" s="42">
        <v>143</v>
      </c>
      <c r="H10" s="147">
        <f t="shared" si="2"/>
        <v>7.642971672902191</v>
      </c>
      <c r="I10" s="42">
        <v>689</v>
      </c>
      <c r="J10" s="147">
        <f t="shared" si="3"/>
        <v>36.825227151256016</v>
      </c>
      <c r="K10" s="42">
        <v>0</v>
      </c>
      <c r="L10" s="147">
        <f t="shared" si="4"/>
        <v>0</v>
      </c>
      <c r="M10" s="92">
        <v>2636</v>
      </c>
    </row>
    <row r="11" spans="1:13" ht="30" customHeight="1">
      <c r="A11" s="72" t="s">
        <v>91</v>
      </c>
      <c r="B11" s="37">
        <v>5041</v>
      </c>
      <c r="C11" s="42">
        <v>3313</v>
      </c>
      <c r="D11" s="147">
        <f t="shared" si="0"/>
        <v>65.721087085895661</v>
      </c>
      <c r="E11" s="42">
        <v>658</v>
      </c>
      <c r="F11" s="147">
        <f t="shared" si="1"/>
        <v>13.052965681412418</v>
      </c>
      <c r="G11" s="42">
        <v>213</v>
      </c>
      <c r="H11" s="147">
        <f t="shared" si="2"/>
        <v>4.225352112676056</v>
      </c>
      <c r="I11" s="42">
        <v>430</v>
      </c>
      <c r="J11" s="147">
        <f t="shared" si="3"/>
        <v>8.530053560801429</v>
      </c>
      <c r="K11" s="42">
        <v>427</v>
      </c>
      <c r="L11" s="147">
        <f t="shared" si="4"/>
        <v>8.4705415592144409</v>
      </c>
      <c r="M11" s="92">
        <v>7713</v>
      </c>
    </row>
    <row r="12" spans="1:13" ht="30" customHeight="1">
      <c r="A12" s="72" t="s">
        <v>88</v>
      </c>
      <c r="B12" s="37">
        <v>491</v>
      </c>
      <c r="C12" s="42">
        <v>300</v>
      </c>
      <c r="D12" s="147">
        <f t="shared" si="0"/>
        <v>61.099796334012225</v>
      </c>
      <c r="E12" s="42">
        <v>39</v>
      </c>
      <c r="F12" s="147">
        <f t="shared" si="1"/>
        <v>7.9429735234215881</v>
      </c>
      <c r="G12" s="42">
        <v>50</v>
      </c>
      <c r="H12" s="147">
        <f t="shared" si="2"/>
        <v>10.183299389002038</v>
      </c>
      <c r="I12" s="42">
        <v>97</v>
      </c>
      <c r="J12" s="147">
        <f t="shared" si="3"/>
        <v>19.75560081466395</v>
      </c>
      <c r="K12" s="42">
        <v>5</v>
      </c>
      <c r="L12" s="147">
        <f t="shared" si="4"/>
        <v>1.0183299389002036</v>
      </c>
      <c r="M12" s="92">
        <v>1359</v>
      </c>
    </row>
    <row r="13" spans="1:13" ht="30" customHeight="1">
      <c r="A13" s="143" t="s">
        <v>89</v>
      </c>
      <c r="B13" s="37">
        <v>216</v>
      </c>
      <c r="C13" s="42">
        <v>87</v>
      </c>
      <c r="D13" s="147">
        <f t="shared" si="0"/>
        <v>40.277777777777779</v>
      </c>
      <c r="E13" s="42">
        <v>56</v>
      </c>
      <c r="F13" s="147">
        <f t="shared" si="1"/>
        <v>25.925925925925924</v>
      </c>
      <c r="G13" s="42">
        <v>19</v>
      </c>
      <c r="H13" s="147">
        <f t="shared" si="2"/>
        <v>8.7962962962962958</v>
      </c>
      <c r="I13" s="42">
        <v>43</v>
      </c>
      <c r="J13" s="147">
        <f t="shared" si="3"/>
        <v>19.907407407407408</v>
      </c>
      <c r="K13" s="42">
        <v>11</v>
      </c>
      <c r="L13" s="147">
        <f t="shared" si="4"/>
        <v>5.0925925925925926</v>
      </c>
      <c r="M13" s="92">
        <v>329</v>
      </c>
    </row>
    <row r="14" spans="1:13" ht="30" customHeight="1">
      <c r="A14" s="143" t="s">
        <v>86</v>
      </c>
      <c r="B14" s="37">
        <v>389</v>
      </c>
      <c r="C14" s="42">
        <v>221</v>
      </c>
      <c r="D14" s="147">
        <f t="shared" si="0"/>
        <v>56.812339331619533</v>
      </c>
      <c r="E14" s="42">
        <v>46</v>
      </c>
      <c r="F14" s="147">
        <f t="shared" si="1"/>
        <v>11.825192802056556</v>
      </c>
      <c r="G14" s="42">
        <v>30</v>
      </c>
      <c r="H14" s="147">
        <f t="shared" si="2"/>
        <v>7.7120822622107967</v>
      </c>
      <c r="I14" s="42">
        <v>20</v>
      </c>
      <c r="J14" s="147">
        <f t="shared" si="3"/>
        <v>5.1413881748071981</v>
      </c>
      <c r="K14" s="42">
        <v>72</v>
      </c>
      <c r="L14" s="147">
        <f t="shared" si="4"/>
        <v>18.508997429305911</v>
      </c>
      <c r="M14" s="92">
        <v>667</v>
      </c>
    </row>
    <row r="15" spans="1:13" ht="30" customHeight="1" thickBot="1">
      <c r="A15" s="73" t="s">
        <v>87</v>
      </c>
      <c r="B15" s="149">
        <v>0</v>
      </c>
      <c r="C15" s="43">
        <v>0</v>
      </c>
      <c r="D15" s="185" t="s">
        <v>168</v>
      </c>
      <c r="E15" s="43">
        <v>0</v>
      </c>
      <c r="F15" s="182" t="s">
        <v>168</v>
      </c>
      <c r="G15" s="43">
        <v>0</v>
      </c>
      <c r="H15" s="182" t="s">
        <v>168</v>
      </c>
      <c r="I15" s="43">
        <v>0</v>
      </c>
      <c r="J15" s="182" t="s">
        <v>168</v>
      </c>
      <c r="K15" s="43">
        <v>0</v>
      </c>
      <c r="L15" s="182" t="s">
        <v>168</v>
      </c>
      <c r="M15" s="202">
        <v>0</v>
      </c>
    </row>
    <row r="16" spans="1:13" ht="16.5" customHeight="1" thickTop="1">
      <c r="B16" s="132"/>
    </row>
    <row r="17" spans="1:13" ht="16.5" customHeight="1"/>
    <row r="18" spans="1:13" ht="16.5" customHeight="1"/>
    <row r="19" spans="1:13" ht="16.5" customHeight="1">
      <c r="B19" s="59"/>
      <c r="C19" s="59"/>
      <c r="D19" s="59"/>
      <c r="E19" s="59"/>
      <c r="F19" s="59"/>
      <c r="G19" s="59"/>
      <c r="H19" s="59"/>
      <c r="I19" s="59"/>
      <c r="J19" s="59"/>
      <c r="K19" s="59"/>
      <c r="M19" s="59"/>
    </row>
    <row r="20" spans="1:13" ht="16.5" customHeight="1"/>
    <row r="21" spans="1:13" ht="16.5" customHeight="1"/>
    <row r="22" spans="1:13" ht="16.5" customHeight="1"/>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sheetData>
  <mergeCells count="13">
    <mergeCell ref="A1:M1"/>
    <mergeCell ref="A4:M4"/>
    <mergeCell ref="M5:M7"/>
    <mergeCell ref="C5:L5"/>
    <mergeCell ref="B5:B7"/>
    <mergeCell ref="C6:D6"/>
    <mergeCell ref="E6:F6"/>
    <mergeCell ref="G6:H6"/>
    <mergeCell ref="I6:J6"/>
    <mergeCell ref="K6:L6"/>
    <mergeCell ref="A5:A7"/>
    <mergeCell ref="A2:M2"/>
    <mergeCell ref="A3:M3"/>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4.xml><?xml version="1.0" encoding="utf-8"?>
<worksheet xmlns="http://schemas.openxmlformats.org/spreadsheetml/2006/main" xmlns:r="http://schemas.openxmlformats.org/officeDocument/2006/relationships">
  <sheetPr codeName="List15">
    <pageSetUpPr fitToPage="1"/>
  </sheetPr>
  <dimension ref="A1:M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s="125" customFormat="1" ht="20.100000000000001" customHeight="1">
      <c r="A1" s="339" t="s">
        <v>164</v>
      </c>
      <c r="B1" s="346"/>
      <c r="C1" s="346"/>
      <c r="D1" s="346"/>
      <c r="E1" s="346"/>
      <c r="F1" s="346"/>
      <c r="G1" s="346"/>
      <c r="H1" s="346"/>
      <c r="I1" s="346"/>
      <c r="J1" s="346"/>
      <c r="K1" s="346"/>
      <c r="L1" s="346"/>
      <c r="M1" s="346"/>
    </row>
    <row r="2" spans="1:13" s="125" customFormat="1" ht="20.100000000000001" customHeight="1">
      <c r="A2" s="339" t="s">
        <v>176</v>
      </c>
      <c r="B2" s="339"/>
      <c r="C2" s="339"/>
      <c r="D2" s="339"/>
      <c r="E2" s="339"/>
      <c r="F2" s="339"/>
      <c r="G2" s="339"/>
      <c r="H2" s="339"/>
      <c r="I2" s="339"/>
      <c r="J2" s="339"/>
      <c r="K2" s="339"/>
      <c r="L2" s="339"/>
      <c r="M2" s="339"/>
    </row>
    <row r="3" spans="1:13" s="125" customFormat="1" ht="20.100000000000001" customHeight="1">
      <c r="A3" s="348"/>
      <c r="B3" s="348"/>
      <c r="C3" s="348"/>
      <c r="D3" s="348"/>
      <c r="E3" s="348"/>
      <c r="F3" s="348"/>
      <c r="G3" s="348"/>
      <c r="H3" s="348"/>
      <c r="I3" s="348"/>
      <c r="J3" s="348"/>
      <c r="K3" s="348"/>
      <c r="L3" s="348"/>
      <c r="M3" s="348"/>
    </row>
    <row r="4" spans="1:13" s="125" customFormat="1" ht="20.100000000000001" customHeight="1" thickBot="1">
      <c r="A4" s="348" t="s">
        <v>52</v>
      </c>
      <c r="B4" s="348"/>
      <c r="C4" s="348"/>
      <c r="D4" s="348"/>
      <c r="E4" s="348"/>
      <c r="F4" s="348"/>
      <c r="G4" s="348"/>
      <c r="H4" s="348"/>
      <c r="I4" s="348"/>
      <c r="J4" s="348"/>
      <c r="K4" s="348"/>
      <c r="L4" s="348"/>
      <c r="M4" s="348"/>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23" t="s">
        <v>44</v>
      </c>
      <c r="D7" s="23" t="s">
        <v>37</v>
      </c>
      <c r="E7" s="23" t="s">
        <v>44</v>
      </c>
      <c r="F7" s="23" t="s">
        <v>37</v>
      </c>
      <c r="G7" s="23" t="s">
        <v>44</v>
      </c>
      <c r="H7" s="23" t="s">
        <v>37</v>
      </c>
      <c r="I7" s="23" t="s">
        <v>44</v>
      </c>
      <c r="J7" s="23" t="s">
        <v>37</v>
      </c>
      <c r="K7" s="23" t="s">
        <v>44</v>
      </c>
      <c r="L7" s="23" t="s">
        <v>37</v>
      </c>
      <c r="M7" s="344"/>
    </row>
    <row r="8" spans="1:13" ht="30" customHeight="1" thickTop="1">
      <c r="A8" s="71" t="s">
        <v>83</v>
      </c>
      <c r="B8" s="37">
        <v>3120</v>
      </c>
      <c r="C8" s="40">
        <v>2552</v>
      </c>
      <c r="D8" s="145">
        <f t="shared" ref="D8:D14" si="0">C8/B8*100</f>
        <v>81.794871794871796</v>
      </c>
      <c r="E8" s="40">
        <v>263</v>
      </c>
      <c r="F8" s="145">
        <f t="shared" ref="F8:F15" si="1">E8/B8*100</f>
        <v>8.4294871794871806</v>
      </c>
      <c r="G8" s="40">
        <v>104</v>
      </c>
      <c r="H8" s="145">
        <f t="shared" ref="H8:H14" si="2">G8/B8*100</f>
        <v>3.3333333333333335</v>
      </c>
      <c r="I8" s="40">
        <v>126</v>
      </c>
      <c r="J8" s="145">
        <f t="shared" ref="J8:J15" si="3">I8/B8*100</f>
        <v>4.0384615384615383</v>
      </c>
      <c r="K8" s="40">
        <v>75</v>
      </c>
      <c r="L8" s="145">
        <f t="shared" ref="L8:L14" si="4">K8/B8*100</f>
        <v>2.4038461538461542</v>
      </c>
      <c r="M8" s="200">
        <v>3418</v>
      </c>
    </row>
    <row r="9" spans="1:13" ht="30" customHeight="1">
      <c r="A9" s="72" t="s">
        <v>84</v>
      </c>
      <c r="B9" s="37">
        <v>235</v>
      </c>
      <c r="C9" s="42">
        <v>80</v>
      </c>
      <c r="D9" s="147">
        <f t="shared" si="0"/>
        <v>34.042553191489361</v>
      </c>
      <c r="E9" s="42">
        <v>62</v>
      </c>
      <c r="F9" s="147">
        <f t="shared" si="1"/>
        <v>26.382978723404253</v>
      </c>
      <c r="G9" s="42">
        <v>30</v>
      </c>
      <c r="H9" s="147">
        <f t="shared" si="2"/>
        <v>12.76595744680851</v>
      </c>
      <c r="I9" s="42">
        <v>48</v>
      </c>
      <c r="J9" s="147">
        <f t="shared" si="3"/>
        <v>20.425531914893615</v>
      </c>
      <c r="K9" s="42">
        <v>15</v>
      </c>
      <c r="L9" s="147">
        <f t="shared" si="4"/>
        <v>6.3829787234042552</v>
      </c>
      <c r="M9" s="92">
        <v>292</v>
      </c>
    </row>
    <row r="10" spans="1:13" ht="30" customHeight="1">
      <c r="A10" s="72" t="s">
        <v>85</v>
      </c>
      <c r="B10" s="37">
        <v>1554</v>
      </c>
      <c r="C10" s="42">
        <v>456</v>
      </c>
      <c r="D10" s="147">
        <f t="shared" si="0"/>
        <v>29.343629343629345</v>
      </c>
      <c r="E10" s="42">
        <v>125</v>
      </c>
      <c r="F10" s="147">
        <f t="shared" si="1"/>
        <v>8.0437580437580447</v>
      </c>
      <c r="G10" s="42">
        <v>119</v>
      </c>
      <c r="H10" s="147">
        <f t="shared" si="2"/>
        <v>7.6576576576576567</v>
      </c>
      <c r="I10" s="42">
        <v>837</v>
      </c>
      <c r="J10" s="147">
        <f t="shared" si="3"/>
        <v>53.861003861003866</v>
      </c>
      <c r="K10" s="42">
        <v>17</v>
      </c>
      <c r="L10" s="147">
        <f t="shared" si="4"/>
        <v>1.0939510939510939</v>
      </c>
      <c r="M10" s="92">
        <v>1672</v>
      </c>
    </row>
    <row r="11" spans="1:13" ht="30" customHeight="1">
      <c r="A11" s="72" t="s">
        <v>91</v>
      </c>
      <c r="B11" s="37">
        <v>9252</v>
      </c>
      <c r="C11" s="42">
        <v>6819</v>
      </c>
      <c r="D11" s="147">
        <f t="shared" si="0"/>
        <v>73.702983138780809</v>
      </c>
      <c r="E11" s="42">
        <v>1056</v>
      </c>
      <c r="F11" s="147">
        <f t="shared" si="1"/>
        <v>11.413748378728924</v>
      </c>
      <c r="G11" s="42">
        <v>210</v>
      </c>
      <c r="H11" s="147">
        <f t="shared" si="2"/>
        <v>2.2697795071335927</v>
      </c>
      <c r="I11" s="42">
        <v>533</v>
      </c>
      <c r="J11" s="147">
        <f t="shared" si="3"/>
        <v>5.7609165585819282</v>
      </c>
      <c r="K11" s="42">
        <v>634</v>
      </c>
      <c r="L11" s="147">
        <f t="shared" si="4"/>
        <v>6.8525724167747519</v>
      </c>
      <c r="M11" s="92">
        <v>12401</v>
      </c>
    </row>
    <row r="12" spans="1:13" ht="30" customHeight="1">
      <c r="A12" s="72" t="s">
        <v>88</v>
      </c>
      <c r="B12" s="37">
        <v>536</v>
      </c>
      <c r="C12" s="42">
        <v>338</v>
      </c>
      <c r="D12" s="147">
        <f t="shared" si="0"/>
        <v>63.059701492537314</v>
      </c>
      <c r="E12" s="42">
        <v>22</v>
      </c>
      <c r="F12" s="147">
        <f t="shared" si="1"/>
        <v>4.1044776119402986</v>
      </c>
      <c r="G12" s="42">
        <v>66</v>
      </c>
      <c r="H12" s="147">
        <f t="shared" si="2"/>
        <v>12.313432835820896</v>
      </c>
      <c r="I12" s="42">
        <v>84</v>
      </c>
      <c r="J12" s="147">
        <f t="shared" si="3"/>
        <v>15.671641791044777</v>
      </c>
      <c r="K12" s="42">
        <v>26</v>
      </c>
      <c r="L12" s="147">
        <f t="shared" si="4"/>
        <v>4.8507462686567164</v>
      </c>
      <c r="M12" s="92">
        <v>2118</v>
      </c>
    </row>
    <row r="13" spans="1:13" ht="30" customHeight="1">
      <c r="A13" s="143" t="s">
        <v>89</v>
      </c>
      <c r="B13" s="37">
        <v>405</v>
      </c>
      <c r="C13" s="42">
        <v>207</v>
      </c>
      <c r="D13" s="147">
        <f t="shared" si="0"/>
        <v>51.111111111111107</v>
      </c>
      <c r="E13" s="42">
        <v>94</v>
      </c>
      <c r="F13" s="147">
        <f t="shared" si="1"/>
        <v>23.209876543209877</v>
      </c>
      <c r="G13" s="42">
        <v>23</v>
      </c>
      <c r="H13" s="147">
        <f t="shared" si="2"/>
        <v>5.6790123456790127</v>
      </c>
      <c r="I13" s="42">
        <v>53</v>
      </c>
      <c r="J13" s="147">
        <f t="shared" si="3"/>
        <v>13.086419753086421</v>
      </c>
      <c r="K13" s="42">
        <v>28</v>
      </c>
      <c r="L13" s="147">
        <f t="shared" si="4"/>
        <v>6.9135802469135799</v>
      </c>
      <c r="M13" s="92">
        <v>530</v>
      </c>
    </row>
    <row r="14" spans="1:13" ht="30" customHeight="1">
      <c r="A14" s="143" t="s">
        <v>86</v>
      </c>
      <c r="B14" s="37">
        <v>720</v>
      </c>
      <c r="C14" s="42">
        <v>442</v>
      </c>
      <c r="D14" s="147">
        <f t="shared" si="0"/>
        <v>61.388888888888893</v>
      </c>
      <c r="E14" s="42">
        <v>134</v>
      </c>
      <c r="F14" s="147">
        <f t="shared" si="1"/>
        <v>18.611111111111111</v>
      </c>
      <c r="G14" s="42">
        <v>29</v>
      </c>
      <c r="H14" s="147">
        <f t="shared" si="2"/>
        <v>4.0277777777777777</v>
      </c>
      <c r="I14" s="42">
        <v>51</v>
      </c>
      <c r="J14" s="147">
        <f t="shared" si="3"/>
        <v>7.083333333333333</v>
      </c>
      <c r="K14" s="42">
        <v>64</v>
      </c>
      <c r="L14" s="147">
        <f t="shared" si="4"/>
        <v>8.8888888888888893</v>
      </c>
      <c r="M14" s="92">
        <v>1097</v>
      </c>
    </row>
    <row r="15" spans="1:13" ht="30" customHeight="1" thickBot="1">
      <c r="A15" s="73" t="s">
        <v>87</v>
      </c>
      <c r="B15" s="149">
        <v>2</v>
      </c>
      <c r="C15" s="43">
        <v>0</v>
      </c>
      <c r="D15" s="182" t="s">
        <v>168</v>
      </c>
      <c r="E15" s="43">
        <v>1</v>
      </c>
      <c r="F15" s="148">
        <f t="shared" si="1"/>
        <v>50</v>
      </c>
      <c r="G15" s="43">
        <v>0</v>
      </c>
      <c r="H15" s="182" t="s">
        <v>168</v>
      </c>
      <c r="I15" s="43">
        <v>1</v>
      </c>
      <c r="J15" s="148">
        <f t="shared" si="3"/>
        <v>50</v>
      </c>
      <c r="K15" s="43">
        <v>0</v>
      </c>
      <c r="L15" s="182" t="s">
        <v>168</v>
      </c>
      <c r="M15" s="201">
        <v>3</v>
      </c>
    </row>
    <row r="16" spans="1:13" ht="16.5" customHeight="1" thickTop="1">
      <c r="B16" s="132"/>
      <c r="D16" s="132"/>
      <c r="J16" s="132"/>
      <c r="M16" s="132"/>
    </row>
    <row r="17" spans="1:13" ht="16.5" customHeight="1">
      <c r="K17" s="59"/>
    </row>
    <row r="18" spans="1:13" ht="16.5" customHeight="1"/>
    <row r="19" spans="1:13" ht="16.5" customHeight="1">
      <c r="B19" s="59"/>
      <c r="C19" s="59"/>
      <c r="D19" s="59"/>
      <c r="E19" s="59"/>
      <c r="F19" s="59"/>
      <c r="G19" s="59"/>
      <c r="H19" s="59"/>
      <c r="I19" s="59"/>
      <c r="J19" s="59"/>
      <c r="K19" s="59"/>
      <c r="L19" s="59"/>
      <c r="M19" s="59"/>
    </row>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3">
    <mergeCell ref="A1:M1"/>
    <mergeCell ref="A4:M4"/>
    <mergeCell ref="A5:A7"/>
    <mergeCell ref="B5:B7"/>
    <mergeCell ref="C5:L5"/>
    <mergeCell ref="M5:M7"/>
    <mergeCell ref="C6:D6"/>
    <mergeCell ref="E6:F6"/>
    <mergeCell ref="G6:H6"/>
    <mergeCell ref="I6:J6"/>
    <mergeCell ref="K6:L6"/>
    <mergeCell ref="A2:M2"/>
    <mergeCell ref="A3:M3"/>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15.xml><?xml version="1.0" encoding="utf-8"?>
<worksheet xmlns="http://schemas.openxmlformats.org/spreadsheetml/2006/main" xmlns:r="http://schemas.openxmlformats.org/officeDocument/2006/relationships">
  <sheetPr codeName="List18">
    <pageSetUpPr fitToPage="1"/>
  </sheetPr>
  <dimension ref="A1:N17"/>
  <sheetViews>
    <sheetView showGridLines="0" zoomScaleNormal="100" zoomScaleSheetLayoutView="100" workbookViewId="0">
      <selection activeCell="Q17" sqref="Q17"/>
    </sheetView>
  </sheetViews>
  <sheetFormatPr defaultRowHeight="12.75"/>
  <cols>
    <col min="1" max="1" width="6.7109375" customWidth="1"/>
    <col min="2" max="14" width="9.7109375" customWidth="1"/>
  </cols>
  <sheetData>
    <row r="1" spans="1:14" ht="20.100000000000001" customHeight="1">
      <c r="A1" s="339" t="s">
        <v>164</v>
      </c>
      <c r="B1" s="339"/>
      <c r="C1" s="339"/>
      <c r="D1" s="339"/>
      <c r="E1" s="339"/>
      <c r="F1" s="339"/>
      <c r="G1" s="339"/>
      <c r="H1" s="339"/>
      <c r="I1" s="339"/>
      <c r="J1" s="339"/>
      <c r="K1" s="339"/>
      <c r="L1" s="339"/>
      <c r="M1" s="339"/>
      <c r="N1" s="339"/>
    </row>
    <row r="2" spans="1:14" ht="20.100000000000001" customHeight="1">
      <c r="A2" s="339" t="s">
        <v>175</v>
      </c>
      <c r="B2" s="339"/>
      <c r="C2" s="339"/>
      <c r="D2" s="339"/>
      <c r="E2" s="339"/>
      <c r="F2" s="339"/>
      <c r="G2" s="339"/>
      <c r="H2" s="339"/>
      <c r="I2" s="339"/>
      <c r="J2" s="339"/>
      <c r="K2" s="339"/>
      <c r="L2" s="339"/>
      <c r="M2" s="339"/>
      <c r="N2" s="339"/>
    </row>
    <row r="3" spans="1:14" ht="20.100000000000001" customHeight="1">
      <c r="A3" s="339" t="s">
        <v>169</v>
      </c>
      <c r="B3" s="339"/>
      <c r="C3" s="339"/>
      <c r="D3" s="339"/>
      <c r="E3" s="339"/>
      <c r="F3" s="339"/>
      <c r="G3" s="339"/>
      <c r="H3" s="339"/>
      <c r="I3" s="339"/>
      <c r="J3" s="339"/>
      <c r="K3" s="339"/>
      <c r="L3" s="339"/>
      <c r="M3" s="339"/>
      <c r="N3" s="339"/>
    </row>
    <row r="4" spans="1:14" ht="20.100000000000001" customHeight="1" thickBot="1"/>
    <row r="5" spans="1:14" ht="20.100000000000001" customHeight="1" thickTop="1">
      <c r="A5" s="331" t="s">
        <v>0</v>
      </c>
      <c r="B5" s="333" t="s">
        <v>16</v>
      </c>
      <c r="C5" s="342"/>
      <c r="D5" s="342" t="s">
        <v>53</v>
      </c>
      <c r="E5" s="342"/>
      <c r="F5" s="342"/>
      <c r="G5" s="342"/>
      <c r="H5" s="342"/>
      <c r="I5" s="342"/>
      <c r="J5" s="342"/>
      <c r="K5" s="342"/>
      <c r="L5" s="342"/>
      <c r="M5" s="342"/>
      <c r="N5" s="335"/>
    </row>
    <row r="6" spans="1:14" ht="16.5" customHeight="1">
      <c r="A6" s="340"/>
      <c r="B6" s="362" t="s">
        <v>19</v>
      </c>
      <c r="C6" s="359" t="s">
        <v>18</v>
      </c>
      <c r="D6" s="359" t="s">
        <v>92</v>
      </c>
      <c r="E6" s="359" t="s">
        <v>54</v>
      </c>
      <c r="F6" s="359"/>
      <c r="G6" s="364" t="s">
        <v>99</v>
      </c>
      <c r="H6" s="359" t="s">
        <v>55</v>
      </c>
      <c r="I6" s="359"/>
      <c r="J6" s="366" t="s">
        <v>98</v>
      </c>
      <c r="K6" s="367"/>
      <c r="L6" s="367"/>
      <c r="M6" s="367"/>
      <c r="N6" s="360" t="s">
        <v>94</v>
      </c>
    </row>
    <row r="7" spans="1:14" ht="81.75" customHeight="1" thickBot="1">
      <c r="A7" s="332"/>
      <c r="B7" s="363"/>
      <c r="C7" s="368"/>
      <c r="D7" s="368"/>
      <c r="E7" s="23" t="s">
        <v>148</v>
      </c>
      <c r="F7" s="23" t="s">
        <v>149</v>
      </c>
      <c r="G7" s="365"/>
      <c r="H7" s="23" t="s">
        <v>56</v>
      </c>
      <c r="I7" s="23" t="s">
        <v>97</v>
      </c>
      <c r="J7" s="23" t="s">
        <v>95</v>
      </c>
      <c r="K7" s="23" t="s">
        <v>96</v>
      </c>
      <c r="L7" s="23" t="s">
        <v>57</v>
      </c>
      <c r="M7" s="23" t="s">
        <v>93</v>
      </c>
      <c r="N7" s="361"/>
    </row>
    <row r="8" spans="1:14" ht="20.100000000000001" customHeight="1" thickTop="1">
      <c r="A8" s="22" t="s">
        <v>4</v>
      </c>
      <c r="B8" s="39">
        <v>4553</v>
      </c>
      <c r="C8" s="40">
        <v>4873</v>
      </c>
      <c r="D8" s="44">
        <v>189</v>
      </c>
      <c r="E8" s="44">
        <v>0</v>
      </c>
      <c r="F8" s="44">
        <v>73</v>
      </c>
      <c r="G8" s="39">
        <v>22</v>
      </c>
      <c r="H8" s="39">
        <v>4581</v>
      </c>
      <c r="I8" s="40">
        <v>107</v>
      </c>
      <c r="J8" s="44">
        <v>34</v>
      </c>
      <c r="K8" s="44">
        <v>1</v>
      </c>
      <c r="L8" s="44">
        <v>1</v>
      </c>
      <c r="M8" s="44">
        <v>0</v>
      </c>
      <c r="N8" s="47">
        <v>53</v>
      </c>
    </row>
    <row r="9" spans="1:14" ht="20.100000000000001" customHeight="1">
      <c r="A9" s="25" t="s">
        <v>5</v>
      </c>
      <c r="B9" s="41">
        <v>1480</v>
      </c>
      <c r="C9" s="42">
        <v>1569</v>
      </c>
      <c r="D9" s="45">
        <v>41</v>
      </c>
      <c r="E9" s="45">
        <v>2</v>
      </c>
      <c r="F9" s="45">
        <v>7</v>
      </c>
      <c r="G9" s="41">
        <v>1</v>
      </c>
      <c r="H9" s="41">
        <v>1511</v>
      </c>
      <c r="I9" s="42">
        <v>46</v>
      </c>
      <c r="J9" s="45">
        <v>1</v>
      </c>
      <c r="K9" s="45">
        <v>0</v>
      </c>
      <c r="L9" s="45">
        <v>0</v>
      </c>
      <c r="M9" s="44">
        <v>0</v>
      </c>
      <c r="N9" s="48">
        <v>1</v>
      </c>
    </row>
    <row r="10" spans="1:14" ht="20.100000000000001" customHeight="1">
      <c r="A10" s="25" t="s">
        <v>6</v>
      </c>
      <c r="B10" s="41">
        <v>2066</v>
      </c>
      <c r="C10" s="42">
        <v>2298</v>
      </c>
      <c r="D10" s="45">
        <v>40</v>
      </c>
      <c r="E10" s="45">
        <v>0</v>
      </c>
      <c r="F10" s="45">
        <v>2</v>
      </c>
      <c r="G10" s="41">
        <v>498</v>
      </c>
      <c r="H10" s="41">
        <v>1724</v>
      </c>
      <c r="I10" s="42">
        <v>70</v>
      </c>
      <c r="J10" s="45">
        <v>0</v>
      </c>
      <c r="K10" s="45">
        <v>4</v>
      </c>
      <c r="L10" s="45">
        <v>0</v>
      </c>
      <c r="M10" s="44">
        <v>0</v>
      </c>
      <c r="N10" s="48">
        <v>0</v>
      </c>
    </row>
    <row r="11" spans="1:14" ht="20.100000000000001" customHeight="1">
      <c r="A11" s="25" t="s">
        <v>7</v>
      </c>
      <c r="B11" s="41">
        <v>2224</v>
      </c>
      <c r="C11" s="42">
        <v>2328</v>
      </c>
      <c r="D11" s="45">
        <v>47</v>
      </c>
      <c r="E11" s="45">
        <v>14</v>
      </c>
      <c r="F11" s="45">
        <v>6</v>
      </c>
      <c r="G11" s="41">
        <v>279</v>
      </c>
      <c r="H11" s="41">
        <v>2012</v>
      </c>
      <c r="I11" s="42">
        <v>15</v>
      </c>
      <c r="J11" s="45">
        <v>0</v>
      </c>
      <c r="K11" s="45">
        <v>0</v>
      </c>
      <c r="L11" s="45">
        <v>0</v>
      </c>
      <c r="M11" s="44">
        <v>0</v>
      </c>
      <c r="N11" s="48">
        <v>1</v>
      </c>
    </row>
    <row r="12" spans="1:14" ht="20.100000000000001" customHeight="1">
      <c r="A12" s="25" t="s">
        <v>8</v>
      </c>
      <c r="B12" s="39">
        <v>2563</v>
      </c>
      <c r="C12" s="40">
        <v>2776</v>
      </c>
      <c r="D12" s="45">
        <v>19</v>
      </c>
      <c r="E12" s="45">
        <v>11</v>
      </c>
      <c r="F12" s="45">
        <v>7</v>
      </c>
      <c r="G12" s="41">
        <v>4</v>
      </c>
      <c r="H12" s="41">
        <v>2469</v>
      </c>
      <c r="I12" s="42">
        <v>234</v>
      </c>
      <c r="J12" s="45">
        <v>41</v>
      </c>
      <c r="K12" s="45">
        <v>0</v>
      </c>
      <c r="L12" s="45">
        <v>0</v>
      </c>
      <c r="M12" s="44">
        <v>0</v>
      </c>
      <c r="N12" s="48">
        <v>10</v>
      </c>
    </row>
    <row r="13" spans="1:14" ht="20.100000000000001" customHeight="1">
      <c r="A13" s="25" t="s">
        <v>9</v>
      </c>
      <c r="B13" s="41">
        <v>2319</v>
      </c>
      <c r="C13" s="42">
        <v>3166</v>
      </c>
      <c r="D13" s="45">
        <v>101</v>
      </c>
      <c r="E13" s="45">
        <v>0</v>
      </c>
      <c r="F13" s="45">
        <v>0</v>
      </c>
      <c r="G13" s="41">
        <v>347</v>
      </c>
      <c r="H13" s="41">
        <v>2764</v>
      </c>
      <c r="I13" s="42">
        <v>47</v>
      </c>
      <c r="J13" s="45">
        <v>2</v>
      </c>
      <c r="K13" s="45">
        <v>0</v>
      </c>
      <c r="L13" s="45">
        <v>5</v>
      </c>
      <c r="M13" s="44">
        <v>1</v>
      </c>
      <c r="N13" s="48">
        <v>0</v>
      </c>
    </row>
    <row r="14" spans="1:14" ht="20.100000000000001" customHeight="1">
      <c r="A14" s="25" t="s">
        <v>1</v>
      </c>
      <c r="B14" s="41">
        <v>2069</v>
      </c>
      <c r="C14" s="42">
        <v>2244</v>
      </c>
      <c r="D14" s="45">
        <v>29</v>
      </c>
      <c r="E14" s="45">
        <v>2</v>
      </c>
      <c r="F14" s="45">
        <v>0</v>
      </c>
      <c r="G14" s="41">
        <v>177</v>
      </c>
      <c r="H14" s="41">
        <v>2022</v>
      </c>
      <c r="I14" s="42">
        <v>40</v>
      </c>
      <c r="J14" s="45">
        <v>3</v>
      </c>
      <c r="K14" s="45">
        <v>0</v>
      </c>
      <c r="L14" s="45">
        <v>0</v>
      </c>
      <c r="M14" s="44">
        <v>0</v>
      </c>
      <c r="N14" s="48">
        <v>0</v>
      </c>
    </row>
    <row r="15" spans="1:14" ht="20.100000000000001" customHeight="1" thickBot="1">
      <c r="A15" s="142" t="s">
        <v>2</v>
      </c>
      <c r="B15" s="70">
        <v>3120</v>
      </c>
      <c r="C15" s="43">
        <v>3418</v>
      </c>
      <c r="D15" s="46">
        <v>38</v>
      </c>
      <c r="E15" s="46">
        <v>1</v>
      </c>
      <c r="F15" s="46">
        <v>3</v>
      </c>
      <c r="G15" s="50">
        <v>273</v>
      </c>
      <c r="H15" s="50">
        <v>2043</v>
      </c>
      <c r="I15" s="51">
        <v>1076</v>
      </c>
      <c r="J15" s="46">
        <v>1</v>
      </c>
      <c r="K15" s="46">
        <v>1</v>
      </c>
      <c r="L15" s="46">
        <v>18</v>
      </c>
      <c r="M15" s="44">
        <v>0</v>
      </c>
      <c r="N15" s="49">
        <v>1</v>
      </c>
    </row>
    <row r="16" spans="1:14" ht="20.100000000000001" customHeight="1" thickTop="1" thickBot="1">
      <c r="A16" s="29" t="s">
        <v>3</v>
      </c>
      <c r="B16" s="153">
        <f>SUM(B8:B15)</f>
        <v>20394</v>
      </c>
      <c r="C16" s="153">
        <f>SUM(C8:C15)</f>
        <v>22672</v>
      </c>
      <c r="D16" s="154">
        <f t="shared" ref="D16:N16" si="0">SUM(D8:D15)</f>
        <v>504</v>
      </c>
      <c r="E16" s="154">
        <f t="shared" si="0"/>
        <v>30</v>
      </c>
      <c r="F16" s="154">
        <f t="shared" si="0"/>
        <v>98</v>
      </c>
      <c r="G16" s="155">
        <f t="shared" si="0"/>
        <v>1601</v>
      </c>
      <c r="H16" s="155">
        <f t="shared" si="0"/>
        <v>19126</v>
      </c>
      <c r="I16" s="155">
        <f t="shared" si="0"/>
        <v>1635</v>
      </c>
      <c r="J16" s="154">
        <f t="shared" si="0"/>
        <v>82</v>
      </c>
      <c r="K16" s="154">
        <f t="shared" si="0"/>
        <v>6</v>
      </c>
      <c r="L16" s="154">
        <f t="shared" si="0"/>
        <v>24</v>
      </c>
      <c r="M16" s="154">
        <f t="shared" si="0"/>
        <v>1</v>
      </c>
      <c r="N16" s="156">
        <f t="shared" si="0"/>
        <v>66</v>
      </c>
    </row>
    <row r="17" ht="13.5" thickTop="1"/>
  </sheetData>
  <mergeCells count="14">
    <mergeCell ref="A1:N1"/>
    <mergeCell ref="H6:I6"/>
    <mergeCell ref="N6:N7"/>
    <mergeCell ref="A3:N3"/>
    <mergeCell ref="A5:A7"/>
    <mergeCell ref="B5:C5"/>
    <mergeCell ref="D5:N5"/>
    <mergeCell ref="B6:B7"/>
    <mergeCell ref="G6:G7"/>
    <mergeCell ref="J6:M6"/>
    <mergeCell ref="C6:C7"/>
    <mergeCell ref="D6:D7"/>
    <mergeCell ref="E6:F6"/>
    <mergeCell ref="A2:N2"/>
  </mergeCells>
  <phoneticPr fontId="0" type="noConversion"/>
  <printOptions horizontalCentered="1"/>
  <pageMargins left="0.78740157480314965" right="0.78740157480314965" top="0.78740157480314965" bottom="0.78740157480314965" header="0.51181102362204722" footer="0.51181102362204722"/>
  <pageSetup paperSize="9" scale="98" orientation="landscape" r:id="rId1"/>
  <headerFooter alignWithMargins="0"/>
</worksheet>
</file>

<file path=xl/worksheets/sheet16.xml><?xml version="1.0" encoding="utf-8"?>
<worksheet xmlns="http://schemas.openxmlformats.org/spreadsheetml/2006/main" xmlns:r="http://schemas.openxmlformats.org/officeDocument/2006/relationships">
  <sheetPr codeName="List19">
    <pageSetUpPr fitToPage="1"/>
  </sheetPr>
  <dimension ref="A1:AH31"/>
  <sheetViews>
    <sheetView showGridLines="0" zoomScaleNormal="100" zoomScaleSheetLayoutView="100" workbookViewId="0">
      <selection activeCell="Q17" sqref="Q17"/>
    </sheetView>
  </sheetViews>
  <sheetFormatPr defaultRowHeight="12.75"/>
  <cols>
    <col min="1" max="1" width="4.7109375" bestFit="1" customWidth="1"/>
    <col min="2" max="18" width="8.7109375" customWidth="1"/>
  </cols>
  <sheetData>
    <row r="1" spans="1:34" ht="20.100000000000001" customHeight="1">
      <c r="A1" s="339" t="s">
        <v>164</v>
      </c>
      <c r="B1" s="339"/>
      <c r="C1" s="339"/>
      <c r="D1" s="339"/>
      <c r="E1" s="339"/>
      <c r="F1" s="339"/>
      <c r="G1" s="339"/>
      <c r="H1" s="339"/>
      <c r="I1" s="339"/>
      <c r="J1" s="339"/>
      <c r="K1" s="339"/>
      <c r="L1" s="339"/>
      <c r="M1" s="339"/>
      <c r="N1" s="339"/>
      <c r="O1" s="339"/>
      <c r="P1" s="339"/>
      <c r="Q1" s="339"/>
      <c r="R1" s="339"/>
    </row>
    <row r="2" spans="1:34" ht="20.100000000000001" customHeight="1">
      <c r="A2" s="339" t="s">
        <v>175</v>
      </c>
      <c r="B2" s="339"/>
      <c r="C2" s="339"/>
      <c r="D2" s="339"/>
      <c r="E2" s="339"/>
      <c r="F2" s="339"/>
      <c r="G2" s="339"/>
      <c r="H2" s="339"/>
      <c r="I2" s="339"/>
      <c r="J2" s="339"/>
      <c r="K2" s="339"/>
      <c r="L2" s="339"/>
      <c r="M2" s="339"/>
      <c r="N2" s="339"/>
      <c r="O2" s="339"/>
      <c r="P2" s="339"/>
      <c r="Q2" s="339"/>
      <c r="R2" s="339"/>
    </row>
    <row r="3" spans="1:34" ht="20.100000000000001" customHeight="1">
      <c r="A3" s="328" t="s">
        <v>150</v>
      </c>
      <c r="B3" s="328"/>
      <c r="C3" s="328"/>
      <c r="D3" s="328"/>
      <c r="E3" s="328"/>
      <c r="F3" s="328"/>
      <c r="G3" s="328"/>
      <c r="H3" s="328"/>
      <c r="I3" s="328"/>
      <c r="J3" s="328"/>
      <c r="K3" s="328"/>
      <c r="L3" s="328"/>
      <c r="M3" s="328"/>
      <c r="N3" s="328"/>
      <c r="O3" s="328"/>
      <c r="P3" s="328"/>
      <c r="Q3" s="328"/>
      <c r="R3" s="328"/>
    </row>
    <row r="4" spans="1:34" ht="20.100000000000001" customHeight="1" thickBot="1">
      <c r="R4" s="1"/>
      <c r="S4" s="1"/>
      <c r="T4" s="1"/>
      <c r="U4" s="1"/>
      <c r="V4" s="1"/>
      <c r="W4" s="1"/>
      <c r="X4" s="1"/>
      <c r="Y4" s="1"/>
      <c r="Z4" s="1"/>
      <c r="AA4" s="1"/>
      <c r="AB4" s="1"/>
      <c r="AC4" s="1"/>
      <c r="AD4" s="1"/>
      <c r="AE4" s="1"/>
      <c r="AF4" s="1"/>
      <c r="AG4" s="1"/>
      <c r="AH4" s="1"/>
    </row>
    <row r="5" spans="1:34" ht="20.100000000000001" customHeight="1" thickTop="1">
      <c r="A5" s="331" t="s">
        <v>0</v>
      </c>
      <c r="B5" s="333" t="s">
        <v>16</v>
      </c>
      <c r="C5" s="342"/>
      <c r="D5" s="337" t="s">
        <v>53</v>
      </c>
      <c r="E5" s="338"/>
      <c r="F5" s="338"/>
      <c r="G5" s="338"/>
      <c r="H5" s="338"/>
      <c r="I5" s="338"/>
      <c r="J5" s="338"/>
      <c r="K5" s="338"/>
      <c r="L5" s="338"/>
      <c r="M5" s="338"/>
      <c r="N5" s="338"/>
      <c r="O5" s="338"/>
      <c r="P5" s="338"/>
      <c r="Q5" s="338"/>
      <c r="R5" s="377"/>
      <c r="S5" s="101"/>
      <c r="T5" s="14"/>
      <c r="U5" s="14"/>
      <c r="V5" s="14"/>
      <c r="W5" s="14"/>
      <c r="X5" s="14"/>
      <c r="Y5" s="14"/>
      <c r="Z5" s="14"/>
      <c r="AA5" s="14"/>
      <c r="AB5" s="14"/>
      <c r="AC5" s="14"/>
      <c r="AD5" s="14"/>
      <c r="AE5" s="14"/>
      <c r="AF5" s="15"/>
      <c r="AG5" s="1"/>
      <c r="AH5" s="1"/>
    </row>
    <row r="6" spans="1:34" ht="20.100000000000001" customHeight="1">
      <c r="A6" s="340"/>
      <c r="B6" s="362" t="s">
        <v>19</v>
      </c>
      <c r="C6" s="359" t="s">
        <v>18</v>
      </c>
      <c r="D6" s="371" t="s">
        <v>143</v>
      </c>
      <c r="E6" s="372"/>
      <c r="F6" s="373"/>
      <c r="G6" s="364" t="s">
        <v>105</v>
      </c>
      <c r="H6" s="371" t="s">
        <v>104</v>
      </c>
      <c r="I6" s="373"/>
      <c r="J6" s="371" t="s">
        <v>59</v>
      </c>
      <c r="K6" s="372"/>
      <c r="L6" s="372"/>
      <c r="M6" s="373"/>
      <c r="N6" s="366" t="s">
        <v>100</v>
      </c>
      <c r="O6" s="367"/>
      <c r="P6" s="367"/>
      <c r="Q6" s="367"/>
      <c r="R6" s="370"/>
      <c r="S6" s="102"/>
      <c r="T6" s="16"/>
      <c r="U6" s="16"/>
      <c r="V6" s="1"/>
      <c r="W6" s="16"/>
      <c r="X6" s="1"/>
      <c r="Y6" s="16"/>
      <c r="Z6" s="16"/>
      <c r="AA6" s="16"/>
      <c r="AB6" s="16"/>
      <c r="AC6" s="16"/>
      <c r="AD6" s="16"/>
      <c r="AE6" s="16"/>
      <c r="AF6" s="15"/>
      <c r="AG6" s="1"/>
      <c r="AH6" s="1"/>
    </row>
    <row r="7" spans="1:34" ht="15" customHeight="1">
      <c r="A7" s="340"/>
      <c r="B7" s="362"/>
      <c r="C7" s="359"/>
      <c r="D7" s="374"/>
      <c r="E7" s="375"/>
      <c r="F7" s="376"/>
      <c r="G7" s="369"/>
      <c r="H7" s="378"/>
      <c r="I7" s="379"/>
      <c r="J7" s="374"/>
      <c r="K7" s="375"/>
      <c r="L7" s="375"/>
      <c r="M7" s="376"/>
      <c r="N7" s="364" t="s">
        <v>58</v>
      </c>
      <c r="O7" s="366" t="s">
        <v>65</v>
      </c>
      <c r="P7" s="367"/>
      <c r="Q7" s="367"/>
      <c r="R7" s="370"/>
      <c r="S7" s="102"/>
      <c r="T7" s="16"/>
      <c r="U7" s="16"/>
      <c r="V7" s="1"/>
      <c r="W7" s="16"/>
      <c r="X7" s="1"/>
      <c r="Y7" s="16"/>
      <c r="Z7" s="16"/>
      <c r="AA7" s="16"/>
      <c r="AB7" s="16"/>
      <c r="AC7" s="16"/>
      <c r="AD7" s="16"/>
      <c r="AE7" s="16"/>
      <c r="AF7" s="15"/>
      <c r="AG7" s="1"/>
      <c r="AH7" s="1"/>
    </row>
    <row r="8" spans="1:34" ht="20.100000000000001" customHeight="1">
      <c r="A8" s="340"/>
      <c r="B8" s="362"/>
      <c r="C8" s="359"/>
      <c r="D8" s="359" t="s">
        <v>60</v>
      </c>
      <c r="E8" s="359" t="s">
        <v>61</v>
      </c>
      <c r="F8" s="359" t="s">
        <v>62</v>
      </c>
      <c r="G8" s="369"/>
      <c r="H8" s="374"/>
      <c r="I8" s="376"/>
      <c r="J8" s="364" t="s">
        <v>58</v>
      </c>
      <c r="K8" s="366" t="s">
        <v>65</v>
      </c>
      <c r="L8" s="367"/>
      <c r="M8" s="362"/>
      <c r="N8" s="369"/>
      <c r="O8" s="364" t="s">
        <v>107</v>
      </c>
      <c r="P8" s="366" t="s">
        <v>101</v>
      </c>
      <c r="Q8" s="367"/>
      <c r="R8" s="370"/>
      <c r="S8" s="102"/>
      <c r="T8" s="1"/>
      <c r="U8" s="16"/>
      <c r="V8" s="16"/>
      <c r="W8" s="16"/>
      <c r="X8" s="1"/>
      <c r="Y8" s="16"/>
      <c r="Z8" s="1"/>
      <c r="AA8" s="16"/>
      <c r="AB8" s="1"/>
      <c r="AC8" s="16"/>
      <c r="AD8" s="16"/>
      <c r="AE8" s="16"/>
      <c r="AF8" s="15"/>
      <c r="AG8" s="1"/>
      <c r="AH8" s="1"/>
    </row>
    <row r="9" spans="1:34" ht="39" customHeight="1" thickBot="1">
      <c r="A9" s="332"/>
      <c r="B9" s="363"/>
      <c r="C9" s="368"/>
      <c r="D9" s="368"/>
      <c r="E9" s="368"/>
      <c r="F9" s="368"/>
      <c r="G9" s="365"/>
      <c r="H9" s="131" t="s">
        <v>144</v>
      </c>
      <c r="I9" s="131" t="s">
        <v>106</v>
      </c>
      <c r="J9" s="365"/>
      <c r="K9" s="23" t="s">
        <v>158</v>
      </c>
      <c r="L9" s="23" t="s">
        <v>159</v>
      </c>
      <c r="M9" s="23" t="s">
        <v>160</v>
      </c>
      <c r="N9" s="365"/>
      <c r="O9" s="365"/>
      <c r="P9" s="23" t="s">
        <v>161</v>
      </c>
      <c r="Q9" s="86" t="s">
        <v>102</v>
      </c>
      <c r="R9" s="27" t="s">
        <v>103</v>
      </c>
      <c r="S9" s="16"/>
      <c r="T9" s="16"/>
      <c r="U9" s="16"/>
      <c r="V9" s="16"/>
      <c r="W9" s="16"/>
      <c r="X9" s="16"/>
      <c r="Y9" s="16"/>
      <c r="Z9" s="16"/>
      <c r="AA9" s="16"/>
      <c r="AB9" s="1"/>
      <c r="AC9" s="16"/>
      <c r="AD9" s="1"/>
      <c r="AE9" s="16"/>
      <c r="AF9" s="15"/>
      <c r="AG9" s="1"/>
      <c r="AH9" s="1"/>
    </row>
    <row r="10" spans="1:34" ht="20.100000000000001" customHeight="1" thickTop="1">
      <c r="A10" s="22" t="s">
        <v>4</v>
      </c>
      <c r="B10" s="39">
        <v>344</v>
      </c>
      <c r="C10" s="40">
        <v>509</v>
      </c>
      <c r="D10" s="103">
        <v>18</v>
      </c>
      <c r="E10" s="104">
        <v>1</v>
      </c>
      <c r="F10" s="104">
        <v>9</v>
      </c>
      <c r="G10" s="104">
        <v>4</v>
      </c>
      <c r="H10" s="103">
        <v>27</v>
      </c>
      <c r="I10" s="104">
        <v>3</v>
      </c>
      <c r="J10" s="103">
        <v>215</v>
      </c>
      <c r="K10" s="40">
        <v>72</v>
      </c>
      <c r="L10" s="87">
        <v>0</v>
      </c>
      <c r="M10" s="40">
        <v>10</v>
      </c>
      <c r="N10" s="103">
        <v>114</v>
      </c>
      <c r="O10" s="103">
        <v>92</v>
      </c>
      <c r="P10" s="40">
        <v>0</v>
      </c>
      <c r="Q10" s="105">
        <v>4</v>
      </c>
      <c r="R10" s="108">
        <v>12</v>
      </c>
      <c r="S10" s="16"/>
      <c r="T10" s="16"/>
      <c r="U10" s="16"/>
      <c r="V10" s="16"/>
      <c r="W10" s="16"/>
      <c r="X10" s="16"/>
      <c r="Y10" s="16"/>
      <c r="Z10" s="16"/>
      <c r="AA10" s="16"/>
      <c r="AB10" s="16"/>
      <c r="AC10" s="16"/>
      <c r="AD10" s="16"/>
      <c r="AE10" s="16"/>
      <c r="AF10" s="16"/>
      <c r="AG10" s="1"/>
      <c r="AH10" s="1"/>
    </row>
    <row r="11" spans="1:34" ht="20.100000000000001" customHeight="1">
      <c r="A11" s="25" t="s">
        <v>5</v>
      </c>
      <c r="B11" s="41">
        <v>117</v>
      </c>
      <c r="C11" s="42">
        <v>128</v>
      </c>
      <c r="D11" s="42">
        <v>9</v>
      </c>
      <c r="E11" s="45">
        <v>0</v>
      </c>
      <c r="F11" s="45">
        <v>2</v>
      </c>
      <c r="G11" s="45">
        <v>1</v>
      </c>
      <c r="H11" s="42">
        <v>8</v>
      </c>
      <c r="I11" s="45">
        <v>2</v>
      </c>
      <c r="J11" s="42">
        <v>43</v>
      </c>
      <c r="K11" s="42">
        <v>22</v>
      </c>
      <c r="L11" s="87">
        <v>0</v>
      </c>
      <c r="M11" s="42">
        <v>6</v>
      </c>
      <c r="N11" s="42">
        <v>33</v>
      </c>
      <c r="O11" s="42">
        <v>25</v>
      </c>
      <c r="P11" s="78">
        <v>2</v>
      </c>
      <c r="Q11" s="134">
        <v>1</v>
      </c>
      <c r="R11" s="135">
        <v>0</v>
      </c>
      <c r="S11" s="16"/>
      <c r="T11" s="16"/>
      <c r="U11" s="16"/>
      <c r="V11" s="16"/>
      <c r="W11" s="16"/>
      <c r="X11" s="16"/>
      <c r="Y11" s="16"/>
      <c r="Z11" s="16"/>
      <c r="AA11" s="16"/>
      <c r="AB11" s="16"/>
      <c r="AC11" s="16"/>
      <c r="AD11" s="16"/>
      <c r="AE11" s="16"/>
      <c r="AF11" s="16"/>
      <c r="AG11" s="1"/>
      <c r="AH11" s="1"/>
    </row>
    <row r="12" spans="1:34" ht="20.100000000000001" customHeight="1">
      <c r="A12" s="25" t="s">
        <v>6</v>
      </c>
      <c r="B12" s="41">
        <v>131</v>
      </c>
      <c r="C12" s="42">
        <v>162</v>
      </c>
      <c r="D12" s="42">
        <v>5</v>
      </c>
      <c r="E12" s="45">
        <v>0</v>
      </c>
      <c r="F12" s="45">
        <v>0</v>
      </c>
      <c r="G12" s="45">
        <v>2</v>
      </c>
      <c r="H12" s="42">
        <v>4</v>
      </c>
      <c r="I12" s="45">
        <v>2</v>
      </c>
      <c r="J12" s="42">
        <v>65</v>
      </c>
      <c r="K12" s="42">
        <v>36</v>
      </c>
      <c r="L12" s="87">
        <v>0</v>
      </c>
      <c r="M12" s="42">
        <v>11</v>
      </c>
      <c r="N12" s="42">
        <v>51</v>
      </c>
      <c r="O12" s="42">
        <v>31</v>
      </c>
      <c r="P12" s="78">
        <v>11</v>
      </c>
      <c r="Q12" s="134">
        <v>3</v>
      </c>
      <c r="R12" s="135">
        <v>0</v>
      </c>
      <c r="S12" s="16"/>
      <c r="T12" s="16"/>
      <c r="U12" s="16"/>
      <c r="V12" s="16"/>
      <c r="W12" s="16"/>
      <c r="X12" s="16"/>
      <c r="Y12" s="16"/>
      <c r="Z12" s="16"/>
      <c r="AA12" s="16"/>
      <c r="AB12" s="16"/>
      <c r="AC12" s="16"/>
      <c r="AD12" s="16"/>
      <c r="AE12" s="16"/>
      <c r="AF12" s="16"/>
      <c r="AG12" s="1"/>
      <c r="AH12" s="1"/>
    </row>
    <row r="13" spans="1:34" ht="20.100000000000001" customHeight="1">
      <c r="A13" s="25" t="s">
        <v>7</v>
      </c>
      <c r="B13" s="41">
        <v>129</v>
      </c>
      <c r="C13" s="42">
        <v>175</v>
      </c>
      <c r="D13" s="42">
        <v>8</v>
      </c>
      <c r="E13" s="45">
        <v>2</v>
      </c>
      <c r="F13" s="45">
        <v>4</v>
      </c>
      <c r="G13" s="45">
        <v>4</v>
      </c>
      <c r="H13" s="42">
        <v>11</v>
      </c>
      <c r="I13" s="45">
        <v>4</v>
      </c>
      <c r="J13" s="42">
        <v>79</v>
      </c>
      <c r="K13" s="42">
        <v>50</v>
      </c>
      <c r="L13" s="87">
        <v>0</v>
      </c>
      <c r="M13" s="42">
        <v>3</v>
      </c>
      <c r="N13" s="42">
        <v>31</v>
      </c>
      <c r="O13" s="42">
        <v>27</v>
      </c>
      <c r="P13" s="42">
        <v>0</v>
      </c>
      <c r="Q13" s="106">
        <v>2</v>
      </c>
      <c r="R13" s="48">
        <v>0</v>
      </c>
      <c r="S13" s="16"/>
      <c r="T13" s="16"/>
      <c r="U13" s="16"/>
      <c r="V13" s="16"/>
      <c r="W13" s="16"/>
      <c r="X13" s="16"/>
      <c r="Y13" s="16"/>
      <c r="Z13" s="16"/>
      <c r="AA13" s="16"/>
      <c r="AB13" s="16"/>
      <c r="AC13" s="16"/>
      <c r="AD13" s="16"/>
      <c r="AE13" s="16"/>
      <c r="AF13" s="16"/>
      <c r="AG13" s="1"/>
      <c r="AH13" s="1"/>
    </row>
    <row r="14" spans="1:34" ht="20.100000000000001" customHeight="1">
      <c r="A14" s="25" t="s">
        <v>8</v>
      </c>
      <c r="B14" s="41">
        <v>136</v>
      </c>
      <c r="C14" s="42">
        <v>173</v>
      </c>
      <c r="D14" s="42">
        <v>4</v>
      </c>
      <c r="E14" s="45">
        <v>0</v>
      </c>
      <c r="F14" s="45">
        <v>5</v>
      </c>
      <c r="G14" s="45">
        <v>0</v>
      </c>
      <c r="H14" s="42">
        <v>10</v>
      </c>
      <c r="I14" s="45">
        <v>0</v>
      </c>
      <c r="J14" s="42">
        <v>69</v>
      </c>
      <c r="K14" s="42">
        <v>42</v>
      </c>
      <c r="L14" s="87">
        <v>0</v>
      </c>
      <c r="M14" s="42">
        <v>9</v>
      </c>
      <c r="N14" s="42">
        <v>31</v>
      </c>
      <c r="O14" s="42">
        <v>23</v>
      </c>
      <c r="P14" s="42">
        <v>2</v>
      </c>
      <c r="Q14" s="106">
        <v>1</v>
      </c>
      <c r="R14" s="48">
        <v>2</v>
      </c>
      <c r="S14" s="16"/>
      <c r="T14" s="16"/>
      <c r="U14" s="16"/>
      <c r="V14" s="16"/>
      <c r="W14" s="16"/>
      <c r="X14" s="16"/>
      <c r="Y14" s="16"/>
      <c r="Z14" s="16"/>
      <c r="AA14" s="16"/>
      <c r="AB14" s="16"/>
      <c r="AC14" s="16"/>
      <c r="AD14" s="16"/>
      <c r="AE14" s="16"/>
      <c r="AF14" s="16"/>
      <c r="AG14" s="1"/>
      <c r="AH14" s="1"/>
    </row>
    <row r="15" spans="1:34" ht="20.100000000000001" customHeight="1">
      <c r="A15" s="25" t="s">
        <v>9</v>
      </c>
      <c r="B15" s="41">
        <v>139</v>
      </c>
      <c r="C15" s="42">
        <v>169</v>
      </c>
      <c r="D15" s="42">
        <v>2</v>
      </c>
      <c r="E15" s="45">
        <v>0</v>
      </c>
      <c r="F15" s="45">
        <v>0</v>
      </c>
      <c r="G15" s="45">
        <v>1</v>
      </c>
      <c r="H15" s="42">
        <v>3</v>
      </c>
      <c r="I15" s="45">
        <v>3</v>
      </c>
      <c r="J15" s="42">
        <v>71</v>
      </c>
      <c r="K15" s="42">
        <v>40</v>
      </c>
      <c r="L15" s="87">
        <v>0</v>
      </c>
      <c r="M15" s="42">
        <v>13</v>
      </c>
      <c r="N15" s="42">
        <v>59</v>
      </c>
      <c r="O15" s="42">
        <v>51</v>
      </c>
      <c r="P15" s="42">
        <v>1</v>
      </c>
      <c r="Q15" s="106">
        <v>4</v>
      </c>
      <c r="R15" s="48">
        <v>0</v>
      </c>
      <c r="S15" s="16"/>
      <c r="T15" s="16"/>
      <c r="U15" s="16"/>
      <c r="V15" s="16"/>
      <c r="W15" s="16"/>
      <c r="X15" s="16"/>
      <c r="Y15" s="16"/>
      <c r="Z15" s="16"/>
      <c r="AA15" s="16"/>
      <c r="AB15" s="16"/>
      <c r="AC15" s="16"/>
      <c r="AD15" s="16"/>
      <c r="AE15" s="16"/>
      <c r="AF15" s="16"/>
      <c r="AG15" s="1"/>
      <c r="AH15" s="1"/>
    </row>
    <row r="16" spans="1:34" ht="20.100000000000001" customHeight="1">
      <c r="A16" s="25" t="s">
        <v>1</v>
      </c>
      <c r="B16" s="41">
        <v>168</v>
      </c>
      <c r="C16" s="42">
        <v>177</v>
      </c>
      <c r="D16" s="42">
        <v>7</v>
      </c>
      <c r="E16" s="45">
        <v>1</v>
      </c>
      <c r="F16" s="45">
        <v>0</v>
      </c>
      <c r="G16" s="45">
        <v>2</v>
      </c>
      <c r="H16" s="42">
        <v>15</v>
      </c>
      <c r="I16" s="45">
        <v>0</v>
      </c>
      <c r="J16" s="42">
        <v>91</v>
      </c>
      <c r="K16" s="42">
        <v>39</v>
      </c>
      <c r="L16" s="87">
        <v>0</v>
      </c>
      <c r="M16" s="42">
        <v>35</v>
      </c>
      <c r="N16" s="42">
        <v>27</v>
      </c>
      <c r="O16" s="42">
        <v>13</v>
      </c>
      <c r="P16" s="42">
        <v>0</v>
      </c>
      <c r="Q16" s="106">
        <v>5</v>
      </c>
      <c r="R16" s="48">
        <v>0</v>
      </c>
      <c r="S16" s="16"/>
      <c r="T16" s="16"/>
      <c r="U16" s="16"/>
      <c r="V16" s="16"/>
      <c r="W16" s="16"/>
      <c r="X16" s="16"/>
      <c r="Y16" s="16"/>
      <c r="Z16" s="16"/>
      <c r="AA16" s="16"/>
      <c r="AB16" s="16"/>
      <c r="AC16" s="16"/>
      <c r="AD16" s="16"/>
      <c r="AE16" s="16"/>
      <c r="AF16" s="16"/>
      <c r="AG16" s="1"/>
      <c r="AH16" s="1"/>
    </row>
    <row r="17" spans="1:34" ht="20.100000000000001" customHeight="1" thickBot="1">
      <c r="A17" s="28" t="s">
        <v>2</v>
      </c>
      <c r="B17" s="50">
        <v>235</v>
      </c>
      <c r="C17" s="51">
        <v>292</v>
      </c>
      <c r="D17" s="51">
        <v>12</v>
      </c>
      <c r="E17" s="46">
        <v>2</v>
      </c>
      <c r="F17" s="46">
        <v>4</v>
      </c>
      <c r="G17" s="46">
        <v>5</v>
      </c>
      <c r="H17" s="51">
        <v>7</v>
      </c>
      <c r="I17" s="46">
        <v>6</v>
      </c>
      <c r="J17" s="51">
        <v>109</v>
      </c>
      <c r="K17" s="51">
        <v>64</v>
      </c>
      <c r="L17" s="87">
        <v>0</v>
      </c>
      <c r="M17" s="51">
        <v>12</v>
      </c>
      <c r="N17" s="51">
        <v>83</v>
      </c>
      <c r="O17" s="51">
        <v>61</v>
      </c>
      <c r="P17" s="51">
        <v>9</v>
      </c>
      <c r="Q17" s="107">
        <v>5</v>
      </c>
      <c r="R17" s="49">
        <v>1</v>
      </c>
      <c r="S17" s="16"/>
      <c r="T17" s="16"/>
      <c r="U17" s="16"/>
      <c r="V17" s="16"/>
      <c r="W17" s="16"/>
      <c r="X17" s="16"/>
      <c r="Y17" s="16"/>
      <c r="Z17" s="16"/>
      <c r="AA17" s="16"/>
      <c r="AB17" s="16"/>
      <c r="AC17" s="16"/>
      <c r="AD17" s="16"/>
      <c r="AE17" s="16"/>
      <c r="AF17" s="16"/>
      <c r="AG17" s="1"/>
      <c r="AH17" s="1"/>
    </row>
    <row r="18" spans="1:34" ht="20.100000000000001" customHeight="1" thickTop="1" thickBot="1">
      <c r="A18" s="29" t="s">
        <v>3</v>
      </c>
      <c r="B18" s="155">
        <f>SUM(B10:B17)</f>
        <v>1399</v>
      </c>
      <c r="C18" s="155">
        <f t="shared" ref="C18:R18" si="0">SUM(C10:C17)</f>
        <v>1785</v>
      </c>
      <c r="D18" s="155">
        <f t="shared" si="0"/>
        <v>65</v>
      </c>
      <c r="E18" s="154">
        <f t="shared" si="0"/>
        <v>6</v>
      </c>
      <c r="F18" s="154">
        <f t="shared" si="0"/>
        <v>24</v>
      </c>
      <c r="G18" s="154">
        <f t="shared" si="0"/>
        <v>19</v>
      </c>
      <c r="H18" s="155">
        <f t="shared" si="0"/>
        <v>85</v>
      </c>
      <c r="I18" s="154">
        <f t="shared" si="0"/>
        <v>20</v>
      </c>
      <c r="J18" s="155">
        <f t="shared" si="0"/>
        <v>742</v>
      </c>
      <c r="K18" s="155">
        <f t="shared" si="0"/>
        <v>365</v>
      </c>
      <c r="L18" s="157">
        <f t="shared" si="0"/>
        <v>0</v>
      </c>
      <c r="M18" s="155">
        <f t="shared" si="0"/>
        <v>99</v>
      </c>
      <c r="N18" s="155">
        <f t="shared" si="0"/>
        <v>429</v>
      </c>
      <c r="O18" s="155">
        <f t="shared" si="0"/>
        <v>323</v>
      </c>
      <c r="P18" s="155">
        <f t="shared" si="0"/>
        <v>25</v>
      </c>
      <c r="Q18" s="155">
        <f t="shared" si="0"/>
        <v>25</v>
      </c>
      <c r="R18" s="156">
        <f t="shared" si="0"/>
        <v>15</v>
      </c>
      <c r="S18" s="14"/>
      <c r="T18" s="14"/>
      <c r="U18" s="14"/>
      <c r="V18" s="14"/>
      <c r="W18" s="14"/>
      <c r="X18" s="14"/>
      <c r="Y18" s="14"/>
      <c r="Z18" s="14"/>
      <c r="AA18" s="14"/>
      <c r="AB18" s="14"/>
      <c r="AC18" s="14"/>
      <c r="AD18" s="14"/>
      <c r="AE18" s="14"/>
      <c r="AF18" s="14"/>
      <c r="AG18" s="1"/>
      <c r="AH18" s="1"/>
    </row>
    <row r="19" spans="1:34" ht="13.5" thickTop="1">
      <c r="R19" s="1"/>
      <c r="S19" s="1"/>
      <c r="T19" s="1"/>
      <c r="U19" s="1"/>
      <c r="V19" s="1"/>
      <c r="W19" s="1"/>
      <c r="X19" s="1"/>
      <c r="Y19" s="1"/>
      <c r="Z19" s="1"/>
      <c r="AA19" s="1"/>
      <c r="AB19" s="1"/>
      <c r="AC19" s="1"/>
      <c r="AD19" s="1"/>
      <c r="AE19" s="1"/>
      <c r="AF19" s="1"/>
      <c r="AG19" s="1"/>
      <c r="AH19" s="1"/>
    </row>
    <row r="20" spans="1:34">
      <c r="R20" s="1"/>
      <c r="S20" s="1"/>
      <c r="T20" s="1"/>
      <c r="U20" s="1"/>
      <c r="V20" s="1"/>
      <c r="W20" s="1"/>
      <c r="X20" s="1"/>
      <c r="Y20" s="1"/>
      <c r="Z20" s="1"/>
      <c r="AA20" s="1"/>
      <c r="AB20" s="1"/>
      <c r="AC20" s="1"/>
      <c r="AD20" s="1"/>
      <c r="AE20" s="1"/>
      <c r="AF20" s="1"/>
      <c r="AG20" s="1"/>
      <c r="AH20" s="1"/>
    </row>
    <row r="21" spans="1:34">
      <c r="R21" s="1"/>
      <c r="S21" s="1"/>
      <c r="T21" s="1"/>
      <c r="U21" s="1"/>
      <c r="V21" s="1"/>
      <c r="W21" s="1"/>
      <c r="X21" s="1"/>
      <c r="Y21" s="1"/>
      <c r="Z21" s="1"/>
      <c r="AA21" s="1"/>
      <c r="AB21" s="1"/>
      <c r="AC21" s="1"/>
      <c r="AD21" s="1"/>
      <c r="AE21" s="1"/>
      <c r="AF21" s="1"/>
      <c r="AG21" s="1"/>
      <c r="AH21" s="1"/>
    </row>
    <row r="22" spans="1:34">
      <c r="R22" s="1"/>
      <c r="S22" s="1"/>
      <c r="T22" s="1"/>
      <c r="U22" s="1"/>
      <c r="V22" s="1"/>
      <c r="W22" s="1"/>
      <c r="X22" s="1"/>
      <c r="Y22" s="1"/>
      <c r="Z22" s="1"/>
      <c r="AA22" s="1"/>
      <c r="AB22" s="1"/>
      <c r="AC22" s="1"/>
      <c r="AD22" s="1"/>
      <c r="AE22" s="1"/>
      <c r="AF22" s="1"/>
      <c r="AG22" s="1"/>
      <c r="AH22" s="1"/>
    </row>
    <row r="23" spans="1:34">
      <c r="R23" s="1"/>
      <c r="S23" s="1"/>
      <c r="T23" s="1"/>
      <c r="U23" s="1"/>
      <c r="V23" s="1"/>
      <c r="W23" s="1"/>
      <c r="X23" s="1"/>
      <c r="Y23" s="1"/>
      <c r="Z23" s="1"/>
      <c r="AA23" s="1"/>
      <c r="AB23" s="1"/>
      <c r="AC23" s="1"/>
      <c r="AD23" s="1"/>
      <c r="AE23" s="1"/>
      <c r="AF23" s="1"/>
      <c r="AG23" s="1"/>
      <c r="AH23" s="1"/>
    </row>
    <row r="24" spans="1:34">
      <c r="R24" s="1"/>
      <c r="S24" s="1"/>
      <c r="T24" s="1"/>
      <c r="U24" s="1"/>
      <c r="V24" s="1"/>
      <c r="W24" s="1"/>
      <c r="X24" s="1"/>
      <c r="Y24" s="1"/>
      <c r="Z24" s="1"/>
      <c r="AA24" s="1"/>
      <c r="AB24" s="1"/>
      <c r="AC24" s="1"/>
      <c r="AD24" s="1"/>
      <c r="AE24" s="1"/>
      <c r="AF24" s="1"/>
      <c r="AG24" s="1"/>
      <c r="AH24" s="1"/>
    </row>
    <row r="25" spans="1:34">
      <c r="R25" s="1"/>
      <c r="S25" s="1"/>
      <c r="T25" s="1"/>
      <c r="U25" s="1"/>
      <c r="V25" s="1"/>
      <c r="W25" s="1"/>
      <c r="X25" s="1"/>
      <c r="Y25" s="1"/>
      <c r="Z25" s="1"/>
      <c r="AA25" s="1"/>
      <c r="AB25" s="1"/>
      <c r="AC25" s="1"/>
      <c r="AD25" s="1"/>
      <c r="AE25" s="1"/>
      <c r="AF25" s="1"/>
      <c r="AG25" s="1"/>
      <c r="AH25" s="1"/>
    </row>
    <row r="26" spans="1:34">
      <c r="R26" s="1"/>
      <c r="S26" s="1"/>
      <c r="T26" s="1"/>
      <c r="U26" s="1"/>
      <c r="V26" s="1"/>
      <c r="W26" s="1"/>
      <c r="X26" s="1"/>
      <c r="Y26" s="1"/>
      <c r="Z26" s="1"/>
      <c r="AA26" s="1"/>
      <c r="AB26" s="1"/>
      <c r="AC26" s="1"/>
      <c r="AD26" s="1"/>
      <c r="AE26" s="1"/>
      <c r="AF26" s="1"/>
      <c r="AG26" s="1"/>
      <c r="AH26" s="1"/>
    </row>
    <row r="27" spans="1:34">
      <c r="R27" s="1"/>
      <c r="S27" s="1"/>
      <c r="T27" s="1"/>
      <c r="U27" s="1"/>
      <c r="V27" s="1"/>
      <c r="W27" s="1"/>
      <c r="X27" s="1"/>
      <c r="Y27" s="1"/>
      <c r="Z27" s="1"/>
      <c r="AA27" s="1"/>
      <c r="AB27" s="1"/>
      <c r="AC27" s="1"/>
      <c r="AD27" s="1"/>
      <c r="AE27" s="1"/>
      <c r="AF27" s="1"/>
      <c r="AG27" s="1"/>
      <c r="AH27" s="1"/>
    </row>
    <row r="28" spans="1:34">
      <c r="R28" s="1"/>
      <c r="S28" s="1"/>
      <c r="T28" s="1"/>
      <c r="U28" s="1"/>
      <c r="V28" s="1"/>
      <c r="W28" s="1"/>
      <c r="X28" s="1"/>
      <c r="Y28" s="1"/>
      <c r="Z28" s="1"/>
      <c r="AA28" s="1"/>
      <c r="AB28" s="1"/>
      <c r="AC28" s="1"/>
      <c r="AD28" s="1"/>
      <c r="AE28" s="1"/>
      <c r="AF28" s="1"/>
      <c r="AG28" s="1"/>
      <c r="AH28" s="1"/>
    </row>
    <row r="29" spans="1:34">
      <c r="R29" s="1"/>
      <c r="S29" s="1"/>
      <c r="T29" s="1"/>
      <c r="U29" s="1"/>
      <c r="V29" s="1"/>
      <c r="W29" s="1"/>
      <c r="X29" s="1"/>
      <c r="Y29" s="1"/>
      <c r="Z29" s="1"/>
      <c r="AA29" s="1"/>
      <c r="AB29" s="1"/>
      <c r="AC29" s="1"/>
      <c r="AD29" s="1"/>
      <c r="AE29" s="1"/>
      <c r="AF29" s="1"/>
      <c r="AG29" s="1"/>
      <c r="AH29" s="1"/>
    </row>
    <row r="30" spans="1:34">
      <c r="R30" s="1"/>
      <c r="S30" s="1"/>
      <c r="T30" s="1"/>
      <c r="U30" s="1"/>
      <c r="V30" s="1"/>
      <c r="W30" s="1"/>
      <c r="X30" s="1"/>
      <c r="Y30" s="1"/>
      <c r="Z30" s="1"/>
      <c r="AA30" s="1"/>
      <c r="AB30" s="1"/>
      <c r="AC30" s="1"/>
      <c r="AD30" s="1"/>
      <c r="AE30" s="1"/>
      <c r="AF30" s="1"/>
      <c r="AG30" s="1"/>
      <c r="AH30" s="1"/>
    </row>
    <row r="31" spans="1:34">
      <c r="R31" s="1"/>
      <c r="S31" s="1"/>
      <c r="T31" s="1"/>
      <c r="U31" s="1"/>
      <c r="V31" s="1"/>
      <c r="W31" s="1"/>
      <c r="X31" s="1"/>
      <c r="Y31" s="1"/>
      <c r="Z31" s="1"/>
      <c r="AA31" s="1"/>
      <c r="AB31" s="1"/>
      <c r="AC31" s="1"/>
      <c r="AD31" s="1"/>
      <c r="AE31" s="1"/>
      <c r="AF31" s="1"/>
      <c r="AG31" s="1"/>
      <c r="AH31" s="1"/>
    </row>
  </sheetData>
  <mergeCells count="22">
    <mergeCell ref="D5:R5"/>
    <mergeCell ref="O8:O9"/>
    <mergeCell ref="H6:I8"/>
    <mergeCell ref="K8:M8"/>
    <mergeCell ref="B6:B9"/>
    <mergeCell ref="D8:D9"/>
    <mergeCell ref="A2:R2"/>
    <mergeCell ref="A1:R1"/>
    <mergeCell ref="J8:J9"/>
    <mergeCell ref="F8:F9"/>
    <mergeCell ref="E8:E9"/>
    <mergeCell ref="A3:R3"/>
    <mergeCell ref="G6:G9"/>
    <mergeCell ref="N6:R6"/>
    <mergeCell ref="B5:C5"/>
    <mergeCell ref="C6:C9"/>
    <mergeCell ref="J6:M7"/>
    <mergeCell ref="D6:F7"/>
    <mergeCell ref="N7:N9"/>
    <mergeCell ref="O7:R7"/>
    <mergeCell ref="P8:R8"/>
    <mergeCell ref="A5:A9"/>
  </mergeCells>
  <phoneticPr fontId="7" type="noConversion"/>
  <printOptions horizontalCentered="1"/>
  <pageMargins left="0.78740157480314965" right="0.78740157480314965" top="0.78740157480314965" bottom="0.78740157480314965" header="0.51181102362204722" footer="0.51181102362204722"/>
  <pageSetup paperSize="9" scale="86" orientation="landscape" r:id="rId1"/>
  <headerFooter alignWithMargins="0"/>
</worksheet>
</file>

<file path=xl/worksheets/sheet17.xml><?xml version="1.0" encoding="utf-8"?>
<worksheet xmlns="http://schemas.openxmlformats.org/spreadsheetml/2006/main" xmlns:r="http://schemas.openxmlformats.org/officeDocument/2006/relationships">
  <sheetPr codeName="List20">
    <pageSetUpPr fitToPage="1"/>
  </sheetPr>
  <dimension ref="A1:Q18"/>
  <sheetViews>
    <sheetView showGridLines="0" zoomScaleNormal="100" zoomScaleSheetLayoutView="100" workbookViewId="0">
      <selection activeCell="Q17" sqref="Q17"/>
    </sheetView>
  </sheetViews>
  <sheetFormatPr defaultRowHeight="12.75"/>
  <cols>
    <col min="1" max="11" width="11.7109375" customWidth="1"/>
  </cols>
  <sheetData>
    <row r="1" spans="1:17" ht="20.100000000000001" customHeight="1">
      <c r="A1" s="339" t="s">
        <v>164</v>
      </c>
      <c r="B1" s="339"/>
      <c r="C1" s="339"/>
      <c r="D1" s="339"/>
      <c r="E1" s="339"/>
      <c r="F1" s="339"/>
      <c r="G1" s="339"/>
      <c r="H1" s="339"/>
      <c r="I1" s="339"/>
      <c r="J1" s="339"/>
      <c r="K1" s="339"/>
      <c r="L1" s="19"/>
      <c r="M1" s="19"/>
      <c r="N1" s="19"/>
      <c r="O1" s="19"/>
      <c r="P1" s="19"/>
      <c r="Q1" s="19"/>
    </row>
    <row r="2" spans="1:17" ht="20.100000000000001" customHeight="1">
      <c r="A2" s="339" t="s">
        <v>175</v>
      </c>
      <c r="B2" s="339"/>
      <c r="C2" s="339"/>
      <c r="D2" s="339"/>
      <c r="E2" s="339"/>
      <c r="F2" s="339"/>
      <c r="G2" s="339"/>
      <c r="H2" s="339"/>
      <c r="I2" s="339"/>
      <c r="J2" s="339"/>
      <c r="K2" s="339"/>
    </row>
    <row r="3" spans="1:17" ht="20.100000000000001" customHeight="1">
      <c r="A3" s="339" t="s">
        <v>151</v>
      </c>
      <c r="B3" s="339"/>
      <c r="C3" s="339"/>
      <c r="D3" s="339"/>
      <c r="E3" s="339"/>
      <c r="F3" s="339"/>
      <c r="G3" s="339"/>
      <c r="H3" s="339"/>
      <c r="I3" s="339"/>
      <c r="J3" s="339"/>
      <c r="K3" s="339"/>
    </row>
    <row r="4" spans="1:17" ht="20.100000000000001" customHeight="1" thickBot="1">
      <c r="A4" s="380"/>
      <c r="B4" s="380"/>
      <c r="C4" s="380"/>
      <c r="D4" s="380"/>
      <c r="E4" s="380"/>
      <c r="F4" s="380"/>
      <c r="G4" s="380"/>
      <c r="H4" s="380"/>
      <c r="I4" s="380"/>
      <c r="J4" s="380"/>
      <c r="K4" s="380"/>
    </row>
    <row r="5" spans="1:17" ht="20.100000000000001" customHeight="1" thickTop="1">
      <c r="A5" s="331" t="s">
        <v>0</v>
      </c>
      <c r="B5" s="333" t="s">
        <v>16</v>
      </c>
      <c r="C5" s="342"/>
      <c r="D5" s="342" t="s">
        <v>53</v>
      </c>
      <c r="E5" s="342"/>
      <c r="F5" s="342"/>
      <c r="G5" s="342"/>
      <c r="H5" s="342"/>
      <c r="I5" s="342"/>
      <c r="J5" s="337"/>
      <c r="K5" s="335"/>
    </row>
    <row r="6" spans="1:17" ht="16.5" customHeight="1">
      <c r="A6" s="340"/>
      <c r="B6" s="362" t="s">
        <v>19</v>
      </c>
      <c r="C6" s="359" t="s">
        <v>18</v>
      </c>
      <c r="D6" s="359" t="s">
        <v>138</v>
      </c>
      <c r="E6" s="359" t="s">
        <v>137</v>
      </c>
      <c r="F6" s="359" t="s">
        <v>139</v>
      </c>
      <c r="G6" s="359" t="s">
        <v>108</v>
      </c>
      <c r="H6" s="359"/>
      <c r="I6" s="359"/>
      <c r="J6" s="366"/>
      <c r="K6" s="360"/>
    </row>
    <row r="7" spans="1:17" ht="16.5" customHeight="1">
      <c r="A7" s="381"/>
      <c r="B7" s="373"/>
      <c r="C7" s="364"/>
      <c r="D7" s="364"/>
      <c r="E7" s="364"/>
      <c r="F7" s="364"/>
      <c r="G7" s="364" t="s">
        <v>58</v>
      </c>
      <c r="H7" s="366" t="s">
        <v>65</v>
      </c>
      <c r="I7" s="367"/>
      <c r="J7" s="367"/>
      <c r="K7" s="370"/>
    </row>
    <row r="8" spans="1:17" ht="71.25" customHeight="1" thickBot="1">
      <c r="A8" s="332"/>
      <c r="B8" s="363"/>
      <c r="C8" s="368"/>
      <c r="D8" s="368"/>
      <c r="E8" s="368"/>
      <c r="F8" s="368"/>
      <c r="G8" s="365"/>
      <c r="H8" s="23" t="s">
        <v>109</v>
      </c>
      <c r="I8" s="23" t="s">
        <v>110</v>
      </c>
      <c r="J8" s="86" t="s">
        <v>111</v>
      </c>
      <c r="K8" s="27" t="s">
        <v>112</v>
      </c>
    </row>
    <row r="9" spans="1:17" ht="20.100000000000001" customHeight="1" thickTop="1">
      <c r="A9" s="22" t="s">
        <v>4</v>
      </c>
      <c r="B9" s="63">
        <v>339</v>
      </c>
      <c r="C9" s="44">
        <v>359</v>
      </c>
      <c r="D9" s="44">
        <v>28</v>
      </c>
      <c r="E9" s="44">
        <v>34</v>
      </c>
      <c r="F9" s="44">
        <v>11</v>
      </c>
      <c r="G9" s="44">
        <v>284</v>
      </c>
      <c r="H9" s="44">
        <v>192</v>
      </c>
      <c r="I9" s="44">
        <v>2</v>
      </c>
      <c r="J9" s="98">
        <v>2</v>
      </c>
      <c r="K9" s="47">
        <v>88</v>
      </c>
    </row>
    <row r="10" spans="1:17" ht="20.100000000000001" customHeight="1">
      <c r="A10" s="25" t="s">
        <v>5</v>
      </c>
      <c r="B10" s="74">
        <v>632</v>
      </c>
      <c r="C10" s="45">
        <v>640</v>
      </c>
      <c r="D10" s="45">
        <v>57</v>
      </c>
      <c r="E10" s="45">
        <v>248</v>
      </c>
      <c r="F10" s="45">
        <v>11</v>
      </c>
      <c r="G10" s="45">
        <v>324</v>
      </c>
      <c r="H10" s="45">
        <v>200</v>
      </c>
      <c r="I10" s="45">
        <v>1</v>
      </c>
      <c r="J10" s="99">
        <v>0</v>
      </c>
      <c r="K10" s="48">
        <v>123</v>
      </c>
    </row>
    <row r="11" spans="1:17" ht="20.100000000000001" customHeight="1">
      <c r="A11" s="25" t="s">
        <v>6</v>
      </c>
      <c r="B11" s="74">
        <v>933</v>
      </c>
      <c r="C11" s="45">
        <v>957</v>
      </c>
      <c r="D11" s="45">
        <v>102</v>
      </c>
      <c r="E11" s="45">
        <v>312</v>
      </c>
      <c r="F11" s="45">
        <v>15</v>
      </c>
      <c r="G11" s="45">
        <v>528</v>
      </c>
      <c r="H11" s="45">
        <v>339</v>
      </c>
      <c r="I11" s="45">
        <v>3</v>
      </c>
      <c r="J11" s="99">
        <v>0</v>
      </c>
      <c r="K11" s="48">
        <v>186</v>
      </c>
    </row>
    <row r="12" spans="1:17" ht="20.100000000000001" customHeight="1">
      <c r="A12" s="25" t="s">
        <v>7</v>
      </c>
      <c r="B12" s="74">
        <v>1050</v>
      </c>
      <c r="C12" s="79">
        <v>1073</v>
      </c>
      <c r="D12" s="45">
        <v>155</v>
      </c>
      <c r="E12" s="45">
        <v>435</v>
      </c>
      <c r="F12" s="45">
        <v>8</v>
      </c>
      <c r="G12" s="45">
        <v>472</v>
      </c>
      <c r="H12" s="45">
        <v>285</v>
      </c>
      <c r="I12" s="45">
        <v>6</v>
      </c>
      <c r="J12" s="99">
        <v>0</v>
      </c>
      <c r="K12" s="48">
        <v>181</v>
      </c>
    </row>
    <row r="13" spans="1:17" ht="20.100000000000001" customHeight="1">
      <c r="A13" s="25" t="s">
        <v>8</v>
      </c>
      <c r="B13" s="74">
        <v>914</v>
      </c>
      <c r="C13" s="45">
        <v>952</v>
      </c>
      <c r="D13" s="45">
        <v>164</v>
      </c>
      <c r="E13" s="45">
        <v>305</v>
      </c>
      <c r="F13" s="45">
        <v>5</v>
      </c>
      <c r="G13" s="45">
        <v>478</v>
      </c>
      <c r="H13" s="45">
        <v>319</v>
      </c>
      <c r="I13" s="45">
        <v>11</v>
      </c>
      <c r="J13" s="99">
        <v>3</v>
      </c>
      <c r="K13" s="48">
        <v>145</v>
      </c>
    </row>
    <row r="14" spans="1:17" ht="20.100000000000001" customHeight="1">
      <c r="A14" s="25" t="s">
        <v>9</v>
      </c>
      <c r="B14" s="74">
        <v>1388</v>
      </c>
      <c r="C14" s="45">
        <v>1437</v>
      </c>
      <c r="D14" s="45">
        <v>227</v>
      </c>
      <c r="E14" s="45">
        <v>666</v>
      </c>
      <c r="F14" s="45">
        <v>5</v>
      </c>
      <c r="G14" s="45">
        <v>539</v>
      </c>
      <c r="H14" s="45">
        <v>323</v>
      </c>
      <c r="I14" s="45">
        <v>3</v>
      </c>
      <c r="J14" s="99">
        <v>0</v>
      </c>
      <c r="K14" s="48">
        <v>213</v>
      </c>
    </row>
    <row r="15" spans="1:17" ht="20.100000000000001" customHeight="1">
      <c r="A15" s="25" t="s">
        <v>1</v>
      </c>
      <c r="B15" s="74">
        <v>1871</v>
      </c>
      <c r="C15" s="45">
        <v>2636</v>
      </c>
      <c r="D15" s="45">
        <v>392</v>
      </c>
      <c r="E15" s="45">
        <v>492</v>
      </c>
      <c r="F15" s="45">
        <v>4</v>
      </c>
      <c r="G15" s="45">
        <v>1745</v>
      </c>
      <c r="H15" s="45">
        <v>1414</v>
      </c>
      <c r="I15" s="45">
        <v>159</v>
      </c>
      <c r="J15" s="99">
        <v>0</v>
      </c>
      <c r="K15" s="48">
        <v>172</v>
      </c>
    </row>
    <row r="16" spans="1:17" ht="20.100000000000001" customHeight="1" thickBot="1">
      <c r="A16" s="28" t="s">
        <v>2</v>
      </c>
      <c r="B16" s="75">
        <v>1554</v>
      </c>
      <c r="C16" s="46">
        <v>1672</v>
      </c>
      <c r="D16" s="46">
        <v>351</v>
      </c>
      <c r="E16" s="46">
        <v>647</v>
      </c>
      <c r="F16" s="46">
        <v>6</v>
      </c>
      <c r="G16" s="46">
        <v>665</v>
      </c>
      <c r="H16" s="46">
        <v>468</v>
      </c>
      <c r="I16" s="46">
        <v>18</v>
      </c>
      <c r="J16" s="100">
        <v>6</v>
      </c>
      <c r="K16" s="49">
        <v>173</v>
      </c>
    </row>
    <row r="17" spans="1:11" ht="20.100000000000001" customHeight="1" thickTop="1" thickBot="1">
      <c r="A17" s="29" t="s">
        <v>3</v>
      </c>
      <c r="B17" s="154">
        <f>SUM(B9:B16)</f>
        <v>8681</v>
      </c>
      <c r="C17" s="154">
        <f t="shared" ref="C17:K17" si="0">SUM(C9:C16)</f>
        <v>9726</v>
      </c>
      <c r="D17" s="154">
        <f t="shared" si="0"/>
        <v>1476</v>
      </c>
      <c r="E17" s="154">
        <f t="shared" si="0"/>
        <v>3139</v>
      </c>
      <c r="F17" s="154">
        <f t="shared" si="0"/>
        <v>65</v>
      </c>
      <c r="G17" s="154">
        <f t="shared" si="0"/>
        <v>5035</v>
      </c>
      <c r="H17" s="154">
        <f t="shared" si="0"/>
        <v>3540</v>
      </c>
      <c r="I17" s="154">
        <f t="shared" si="0"/>
        <v>203</v>
      </c>
      <c r="J17" s="154">
        <f t="shared" si="0"/>
        <v>11</v>
      </c>
      <c r="K17" s="156">
        <f t="shared" si="0"/>
        <v>1281</v>
      </c>
    </row>
    <row r="18" spans="1:11" ht="13.5" thickTop="1"/>
  </sheetData>
  <mergeCells count="15">
    <mergeCell ref="A1:K1"/>
    <mergeCell ref="A3:K3"/>
    <mergeCell ref="A4:K4"/>
    <mergeCell ref="A5:A8"/>
    <mergeCell ref="B5:C5"/>
    <mergeCell ref="D5:K5"/>
    <mergeCell ref="B6:B8"/>
    <mergeCell ref="H7:K7"/>
    <mergeCell ref="G7:G8"/>
    <mergeCell ref="A2:K2"/>
    <mergeCell ref="G6:K6"/>
    <mergeCell ref="C6:C8"/>
    <mergeCell ref="D6:D8"/>
    <mergeCell ref="E6:E8"/>
    <mergeCell ref="F6:F8"/>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sheetPr codeName="List21">
    <pageSetUpPr fitToPage="1"/>
  </sheetPr>
  <dimension ref="A1:M16"/>
  <sheetViews>
    <sheetView showGridLines="0" zoomScaleNormal="100" zoomScaleSheetLayoutView="100" workbookViewId="0">
      <selection activeCell="Q17" sqref="Q17"/>
    </sheetView>
  </sheetViews>
  <sheetFormatPr defaultRowHeight="12.75"/>
  <cols>
    <col min="1" max="1" width="11.7109375" customWidth="1"/>
    <col min="2" max="8" width="12.7109375" customWidth="1"/>
  </cols>
  <sheetData>
    <row r="1" spans="1:13" ht="20.100000000000001" customHeight="1">
      <c r="A1" s="339" t="s">
        <v>164</v>
      </c>
      <c r="B1" s="339"/>
      <c r="C1" s="339"/>
      <c r="D1" s="339"/>
      <c r="E1" s="339"/>
      <c r="F1" s="339"/>
      <c r="G1" s="339"/>
      <c r="H1" s="339"/>
      <c r="I1" s="19"/>
      <c r="J1" s="19"/>
      <c r="K1" s="19"/>
      <c r="L1" s="19"/>
      <c r="M1" s="19"/>
    </row>
    <row r="2" spans="1:13" ht="20.100000000000001" customHeight="1">
      <c r="A2" s="339" t="s">
        <v>175</v>
      </c>
      <c r="B2" s="339"/>
      <c r="C2" s="339"/>
      <c r="D2" s="339"/>
      <c r="E2" s="339"/>
      <c r="F2" s="339"/>
      <c r="G2" s="339"/>
      <c r="H2" s="339"/>
    </row>
    <row r="3" spans="1:13" ht="20.100000000000001" customHeight="1">
      <c r="A3" s="339" t="s">
        <v>152</v>
      </c>
      <c r="B3" s="339"/>
      <c r="C3" s="339"/>
      <c r="D3" s="339"/>
      <c r="E3" s="339"/>
      <c r="F3" s="339"/>
      <c r="G3" s="339"/>
      <c r="H3" s="339"/>
    </row>
    <row r="4" spans="1:13" ht="20.100000000000001" customHeight="1" thickBot="1">
      <c r="A4" s="382"/>
      <c r="B4" s="382"/>
      <c r="C4" s="382"/>
      <c r="D4" s="382"/>
      <c r="E4" s="382"/>
      <c r="F4" s="382"/>
      <c r="G4" s="382"/>
      <c r="H4" s="382"/>
    </row>
    <row r="5" spans="1:13" ht="20.100000000000001" customHeight="1" thickTop="1">
      <c r="A5" s="331" t="s">
        <v>0</v>
      </c>
      <c r="B5" s="333" t="s">
        <v>16</v>
      </c>
      <c r="C5" s="342"/>
      <c r="D5" s="337" t="s">
        <v>53</v>
      </c>
      <c r="E5" s="338"/>
      <c r="F5" s="338"/>
      <c r="G5" s="338"/>
      <c r="H5" s="377"/>
    </row>
    <row r="6" spans="1:13" ht="67.5" customHeight="1" thickBot="1">
      <c r="A6" s="332"/>
      <c r="B6" s="26" t="s">
        <v>19</v>
      </c>
      <c r="C6" s="23" t="s">
        <v>18</v>
      </c>
      <c r="D6" s="23" t="s">
        <v>113</v>
      </c>
      <c r="E6" s="23" t="s">
        <v>145</v>
      </c>
      <c r="F6" s="23" t="s">
        <v>162</v>
      </c>
      <c r="G6" s="23" t="s">
        <v>163</v>
      </c>
      <c r="H6" s="27" t="s">
        <v>114</v>
      </c>
    </row>
    <row r="7" spans="1:13" ht="20.100000000000001" customHeight="1" thickTop="1">
      <c r="A7" s="30" t="s">
        <v>4</v>
      </c>
      <c r="B7" s="44">
        <v>16490</v>
      </c>
      <c r="C7" s="44">
        <v>19940</v>
      </c>
      <c r="D7" s="44">
        <v>108</v>
      </c>
      <c r="E7" s="44">
        <v>9962</v>
      </c>
      <c r="F7" s="44">
        <v>41</v>
      </c>
      <c r="G7" s="44">
        <v>540</v>
      </c>
      <c r="H7" s="47">
        <v>166</v>
      </c>
    </row>
    <row r="8" spans="1:13" ht="20.100000000000001" customHeight="1">
      <c r="A8" s="25" t="s">
        <v>5</v>
      </c>
      <c r="B8" s="45">
        <v>5258</v>
      </c>
      <c r="C8" s="45">
        <v>6260</v>
      </c>
      <c r="D8" s="45">
        <v>7</v>
      </c>
      <c r="E8" s="45">
        <v>906</v>
      </c>
      <c r="F8" s="45">
        <v>28</v>
      </c>
      <c r="G8" s="45">
        <v>195</v>
      </c>
      <c r="H8" s="48">
        <v>115</v>
      </c>
    </row>
    <row r="9" spans="1:13" ht="20.100000000000001" customHeight="1">
      <c r="A9" s="25" t="s">
        <v>6</v>
      </c>
      <c r="B9" s="45">
        <v>3526</v>
      </c>
      <c r="C9" s="45">
        <v>6185</v>
      </c>
      <c r="D9" s="45">
        <v>27</v>
      </c>
      <c r="E9" s="45">
        <v>231</v>
      </c>
      <c r="F9" s="45">
        <v>11</v>
      </c>
      <c r="G9" s="45">
        <v>117</v>
      </c>
      <c r="H9" s="48">
        <v>173</v>
      </c>
    </row>
    <row r="10" spans="1:13" ht="20.100000000000001" customHeight="1">
      <c r="A10" s="25" t="s">
        <v>7</v>
      </c>
      <c r="B10" s="45">
        <v>3926</v>
      </c>
      <c r="C10" s="45">
        <v>5013</v>
      </c>
      <c r="D10" s="45">
        <v>37</v>
      </c>
      <c r="E10" s="45">
        <v>384</v>
      </c>
      <c r="F10" s="45">
        <v>18</v>
      </c>
      <c r="G10" s="45">
        <v>194</v>
      </c>
      <c r="H10" s="48">
        <v>86</v>
      </c>
    </row>
    <row r="11" spans="1:13" ht="20.100000000000001" customHeight="1">
      <c r="A11" s="25" t="s">
        <v>8</v>
      </c>
      <c r="B11" s="45">
        <v>4266</v>
      </c>
      <c r="C11" s="45">
        <v>7360</v>
      </c>
      <c r="D11" s="45">
        <v>80</v>
      </c>
      <c r="E11" s="45">
        <v>368</v>
      </c>
      <c r="F11" s="45">
        <v>27</v>
      </c>
      <c r="G11" s="45">
        <v>166</v>
      </c>
      <c r="H11" s="48">
        <v>556</v>
      </c>
    </row>
    <row r="12" spans="1:13" ht="20.100000000000001" customHeight="1">
      <c r="A12" s="25" t="s">
        <v>9</v>
      </c>
      <c r="B12" s="45">
        <v>5458</v>
      </c>
      <c r="C12" s="45">
        <v>9420</v>
      </c>
      <c r="D12" s="45">
        <v>12</v>
      </c>
      <c r="E12" s="45">
        <v>475</v>
      </c>
      <c r="F12" s="45">
        <v>10</v>
      </c>
      <c r="G12" s="45">
        <v>296</v>
      </c>
      <c r="H12" s="48">
        <v>241</v>
      </c>
    </row>
    <row r="13" spans="1:13" ht="20.100000000000001" customHeight="1">
      <c r="A13" s="25" t="s">
        <v>1</v>
      </c>
      <c r="B13" s="45">
        <v>5041</v>
      </c>
      <c r="C13" s="45">
        <v>7713</v>
      </c>
      <c r="D13" s="45">
        <v>63</v>
      </c>
      <c r="E13" s="45">
        <v>690</v>
      </c>
      <c r="F13" s="45">
        <v>4</v>
      </c>
      <c r="G13" s="45">
        <v>362</v>
      </c>
      <c r="H13" s="48">
        <v>445</v>
      </c>
    </row>
    <row r="14" spans="1:13" ht="20.100000000000001" customHeight="1" thickBot="1">
      <c r="A14" s="28" t="s">
        <v>2</v>
      </c>
      <c r="B14" s="80">
        <v>9252</v>
      </c>
      <c r="C14" s="46">
        <v>12401</v>
      </c>
      <c r="D14" s="46">
        <v>32</v>
      </c>
      <c r="E14" s="46">
        <v>2276</v>
      </c>
      <c r="F14" s="46">
        <v>13</v>
      </c>
      <c r="G14" s="46">
        <v>388</v>
      </c>
      <c r="H14" s="49">
        <v>260</v>
      </c>
    </row>
    <row r="15" spans="1:13" ht="20.100000000000001" customHeight="1" thickTop="1" thickBot="1">
      <c r="A15" s="29" t="s">
        <v>3</v>
      </c>
      <c r="B15" s="158">
        <f>SUM(B7:B14)</f>
        <v>53217</v>
      </c>
      <c r="C15" s="154">
        <f t="shared" ref="C15:H15" si="0">SUM(C7:C14)</f>
        <v>74292</v>
      </c>
      <c r="D15" s="154">
        <f t="shared" si="0"/>
        <v>366</v>
      </c>
      <c r="E15" s="154">
        <f t="shared" si="0"/>
        <v>15292</v>
      </c>
      <c r="F15" s="154">
        <f t="shared" si="0"/>
        <v>152</v>
      </c>
      <c r="G15" s="154">
        <f t="shared" si="0"/>
        <v>2258</v>
      </c>
      <c r="H15" s="156">
        <f t="shared" si="0"/>
        <v>2042</v>
      </c>
    </row>
    <row r="16" spans="1:13" ht="13.5" thickTop="1"/>
  </sheetData>
  <mergeCells count="7">
    <mergeCell ref="A1:H1"/>
    <mergeCell ref="A3:H3"/>
    <mergeCell ref="A4:H4"/>
    <mergeCell ref="A5:A6"/>
    <mergeCell ref="B5:C5"/>
    <mergeCell ref="D5:H5"/>
    <mergeCell ref="A2:H2"/>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sheetPr codeName="List22">
    <pageSetUpPr fitToPage="1"/>
  </sheetPr>
  <dimension ref="A1:N18"/>
  <sheetViews>
    <sheetView showGridLines="0" zoomScaleNormal="100" zoomScaleSheetLayoutView="100" workbookViewId="0">
      <selection activeCell="O18" sqref="O18"/>
    </sheetView>
  </sheetViews>
  <sheetFormatPr defaultRowHeight="12.75"/>
  <cols>
    <col min="1" max="1" width="6.7109375" customWidth="1"/>
    <col min="2" max="13" width="10.7109375" customWidth="1"/>
  </cols>
  <sheetData>
    <row r="1" spans="1:14" s="126" customFormat="1" ht="20.100000000000001" customHeight="1">
      <c r="A1" s="339" t="s">
        <v>164</v>
      </c>
      <c r="B1" s="339"/>
      <c r="C1" s="339"/>
      <c r="D1" s="339"/>
      <c r="E1" s="339"/>
      <c r="F1" s="339"/>
      <c r="G1" s="339"/>
      <c r="H1" s="339"/>
      <c r="I1" s="339"/>
      <c r="J1" s="339"/>
      <c r="K1" s="339"/>
      <c r="L1" s="339"/>
      <c r="M1" s="339"/>
      <c r="N1" s="127"/>
    </row>
    <row r="2" spans="1:14" s="126" customFormat="1" ht="20.100000000000001" customHeight="1">
      <c r="A2" s="339" t="s">
        <v>175</v>
      </c>
      <c r="B2" s="339"/>
      <c r="C2" s="339"/>
      <c r="D2" s="339"/>
      <c r="E2" s="339"/>
      <c r="F2" s="339"/>
      <c r="G2" s="339"/>
      <c r="H2" s="339"/>
      <c r="I2" s="339"/>
      <c r="J2" s="339"/>
      <c r="K2" s="339"/>
      <c r="L2" s="339"/>
      <c r="M2" s="339"/>
    </row>
    <row r="3" spans="1:14" s="126" customFormat="1" ht="20.100000000000001" customHeight="1">
      <c r="A3" s="339" t="s">
        <v>153</v>
      </c>
      <c r="B3" s="339"/>
      <c r="C3" s="339"/>
      <c r="D3" s="339"/>
      <c r="E3" s="339"/>
      <c r="F3" s="339"/>
      <c r="G3" s="339"/>
      <c r="H3" s="339"/>
      <c r="I3" s="339"/>
      <c r="J3" s="339"/>
      <c r="K3" s="339"/>
      <c r="L3" s="339"/>
      <c r="M3" s="339"/>
    </row>
    <row r="4" spans="1:14" s="126" customFormat="1" ht="20.100000000000001" customHeight="1" thickBot="1">
      <c r="A4" s="128"/>
      <c r="B4" s="128"/>
      <c r="C4" s="128"/>
      <c r="D4" s="128"/>
      <c r="E4" s="128"/>
      <c r="F4" s="128"/>
      <c r="G4" s="128"/>
      <c r="H4" s="129"/>
      <c r="I4" s="129"/>
      <c r="J4" s="129"/>
      <c r="K4" s="129"/>
      <c r="L4" s="129"/>
      <c r="M4" s="129"/>
    </row>
    <row r="5" spans="1:14" ht="20.25" customHeight="1" thickTop="1">
      <c r="A5" s="383" t="s">
        <v>0</v>
      </c>
      <c r="B5" s="342" t="s">
        <v>16</v>
      </c>
      <c r="C5" s="342"/>
      <c r="D5" s="337" t="s">
        <v>53</v>
      </c>
      <c r="E5" s="338"/>
      <c r="F5" s="338"/>
      <c r="G5" s="338"/>
      <c r="H5" s="338"/>
      <c r="I5" s="338"/>
      <c r="J5" s="338"/>
      <c r="K5" s="338"/>
      <c r="L5" s="338"/>
      <c r="M5" s="377"/>
    </row>
    <row r="6" spans="1:14" ht="20.100000000000001" customHeight="1">
      <c r="A6" s="384"/>
      <c r="B6" s="364" t="s">
        <v>19</v>
      </c>
      <c r="C6" s="364" t="s">
        <v>18</v>
      </c>
      <c r="D6" s="364" t="s">
        <v>140</v>
      </c>
      <c r="E6" s="364" t="s">
        <v>69</v>
      </c>
      <c r="F6" s="364" t="s">
        <v>118</v>
      </c>
      <c r="G6" s="364" t="s">
        <v>119</v>
      </c>
      <c r="H6" s="359" t="s">
        <v>68</v>
      </c>
      <c r="I6" s="359"/>
      <c r="J6" s="359"/>
      <c r="K6" s="359"/>
      <c r="L6" s="359"/>
      <c r="M6" s="360"/>
    </row>
    <row r="7" spans="1:14" ht="20.100000000000001" customHeight="1">
      <c r="A7" s="384"/>
      <c r="B7" s="369"/>
      <c r="C7" s="369"/>
      <c r="D7" s="369"/>
      <c r="E7" s="369"/>
      <c r="F7" s="369"/>
      <c r="G7" s="369"/>
      <c r="H7" s="364" t="s">
        <v>58</v>
      </c>
      <c r="I7" s="359" t="s">
        <v>65</v>
      </c>
      <c r="J7" s="359"/>
      <c r="K7" s="359"/>
      <c r="L7" s="359"/>
      <c r="M7" s="360"/>
    </row>
    <row r="8" spans="1:14" ht="66.75" customHeight="1" thickBot="1">
      <c r="A8" s="385"/>
      <c r="B8" s="365"/>
      <c r="C8" s="365"/>
      <c r="D8" s="365"/>
      <c r="E8" s="365"/>
      <c r="F8" s="365"/>
      <c r="G8" s="365"/>
      <c r="H8" s="365"/>
      <c r="I8" s="23" t="s">
        <v>147</v>
      </c>
      <c r="J8" s="23" t="s">
        <v>115</v>
      </c>
      <c r="K8" s="23" t="s">
        <v>116</v>
      </c>
      <c r="L8" s="23" t="s">
        <v>117</v>
      </c>
      <c r="M8" s="27" t="s">
        <v>120</v>
      </c>
    </row>
    <row r="9" spans="1:14" ht="20.100000000000001" customHeight="1" thickTop="1">
      <c r="A9" s="91" t="s">
        <v>4</v>
      </c>
      <c r="B9" s="40">
        <v>432</v>
      </c>
      <c r="C9" s="40">
        <v>1243</v>
      </c>
      <c r="D9" s="44">
        <v>68</v>
      </c>
      <c r="E9" s="40">
        <v>562</v>
      </c>
      <c r="F9" s="44">
        <v>1</v>
      </c>
      <c r="G9" s="44">
        <v>53</v>
      </c>
      <c r="H9" s="40">
        <v>244</v>
      </c>
      <c r="I9" s="44">
        <v>57</v>
      </c>
      <c r="J9" s="44">
        <v>0</v>
      </c>
      <c r="K9" s="44">
        <v>0</v>
      </c>
      <c r="L9" s="44">
        <v>149</v>
      </c>
      <c r="M9" s="47">
        <v>38</v>
      </c>
    </row>
    <row r="10" spans="1:14" ht="20.100000000000001" customHeight="1">
      <c r="A10" s="89" t="s">
        <v>5</v>
      </c>
      <c r="B10" s="42">
        <v>262</v>
      </c>
      <c r="C10" s="42">
        <v>567</v>
      </c>
      <c r="D10" s="45">
        <v>19</v>
      </c>
      <c r="E10" s="42">
        <v>210</v>
      </c>
      <c r="F10" s="45">
        <v>1</v>
      </c>
      <c r="G10" s="45">
        <v>78</v>
      </c>
      <c r="H10" s="40">
        <v>135</v>
      </c>
      <c r="I10" s="45">
        <v>57</v>
      </c>
      <c r="J10" s="45">
        <v>1</v>
      </c>
      <c r="K10" s="45">
        <v>0</v>
      </c>
      <c r="L10" s="45">
        <v>72</v>
      </c>
      <c r="M10" s="48">
        <v>5</v>
      </c>
    </row>
    <row r="11" spans="1:14" ht="20.100000000000001" customHeight="1">
      <c r="A11" s="89" t="s">
        <v>6</v>
      </c>
      <c r="B11" s="42">
        <v>432</v>
      </c>
      <c r="C11" s="42">
        <v>1995</v>
      </c>
      <c r="D11" s="45">
        <v>90</v>
      </c>
      <c r="E11" s="42">
        <v>1307</v>
      </c>
      <c r="F11" s="45">
        <v>10</v>
      </c>
      <c r="G11" s="45">
        <v>99</v>
      </c>
      <c r="H11" s="40">
        <v>210</v>
      </c>
      <c r="I11" s="45">
        <v>92</v>
      </c>
      <c r="J11" s="45">
        <v>1</v>
      </c>
      <c r="K11" s="45">
        <v>0</v>
      </c>
      <c r="L11" s="45">
        <v>110</v>
      </c>
      <c r="M11" s="48">
        <v>7</v>
      </c>
    </row>
    <row r="12" spans="1:14" ht="20.100000000000001" customHeight="1">
      <c r="A12" s="89" t="s">
        <v>7</v>
      </c>
      <c r="B12" s="42">
        <v>344</v>
      </c>
      <c r="C12" s="42">
        <v>789</v>
      </c>
      <c r="D12" s="45">
        <v>28</v>
      </c>
      <c r="E12" s="42">
        <v>365</v>
      </c>
      <c r="F12" s="45">
        <v>6</v>
      </c>
      <c r="G12" s="45">
        <v>126</v>
      </c>
      <c r="H12" s="40">
        <v>172</v>
      </c>
      <c r="I12" s="45">
        <v>70</v>
      </c>
      <c r="J12" s="45">
        <v>3</v>
      </c>
      <c r="K12" s="45">
        <v>3</v>
      </c>
      <c r="L12" s="45">
        <v>87</v>
      </c>
      <c r="M12" s="48">
        <v>9</v>
      </c>
    </row>
    <row r="13" spans="1:14" ht="20.100000000000001" customHeight="1">
      <c r="A13" s="89" t="s">
        <v>8</v>
      </c>
      <c r="B13" s="42">
        <v>571</v>
      </c>
      <c r="C13" s="42">
        <v>2528</v>
      </c>
      <c r="D13" s="45">
        <v>27</v>
      </c>
      <c r="E13" s="42">
        <v>1423</v>
      </c>
      <c r="F13" s="45">
        <v>8</v>
      </c>
      <c r="G13" s="45">
        <v>666</v>
      </c>
      <c r="H13" s="40">
        <v>232</v>
      </c>
      <c r="I13" s="45">
        <v>62</v>
      </c>
      <c r="J13" s="45">
        <v>2</v>
      </c>
      <c r="K13" s="45">
        <v>1</v>
      </c>
      <c r="L13" s="45">
        <v>161</v>
      </c>
      <c r="M13" s="48">
        <v>6</v>
      </c>
    </row>
    <row r="14" spans="1:14" ht="20.100000000000001" customHeight="1">
      <c r="A14" s="89" t="s">
        <v>9</v>
      </c>
      <c r="B14" s="42">
        <v>445</v>
      </c>
      <c r="C14" s="42">
        <v>3504</v>
      </c>
      <c r="D14" s="45">
        <v>45</v>
      </c>
      <c r="E14" s="42">
        <v>2815</v>
      </c>
      <c r="F14" s="45">
        <v>195</v>
      </c>
      <c r="G14" s="45">
        <v>155</v>
      </c>
      <c r="H14" s="40">
        <v>163</v>
      </c>
      <c r="I14" s="45">
        <v>54</v>
      </c>
      <c r="J14" s="45">
        <v>0</v>
      </c>
      <c r="K14" s="45">
        <v>2</v>
      </c>
      <c r="L14" s="45">
        <v>103</v>
      </c>
      <c r="M14" s="48">
        <v>4</v>
      </c>
    </row>
    <row r="15" spans="1:14" ht="20.100000000000001" customHeight="1">
      <c r="A15" s="89" t="s">
        <v>1</v>
      </c>
      <c r="B15" s="42">
        <v>491</v>
      </c>
      <c r="C15" s="42">
        <v>1359</v>
      </c>
      <c r="D15" s="45">
        <v>68</v>
      </c>
      <c r="E15" s="42">
        <v>489</v>
      </c>
      <c r="F15" s="45">
        <v>5</v>
      </c>
      <c r="G15" s="45">
        <v>139</v>
      </c>
      <c r="H15" s="40">
        <v>249</v>
      </c>
      <c r="I15" s="45">
        <v>75</v>
      </c>
      <c r="J15" s="45">
        <v>0</v>
      </c>
      <c r="K15" s="45">
        <v>1</v>
      </c>
      <c r="L15" s="45">
        <v>159</v>
      </c>
      <c r="M15" s="48">
        <v>14</v>
      </c>
    </row>
    <row r="16" spans="1:14" ht="20.100000000000001" customHeight="1" thickBot="1">
      <c r="A16" s="90" t="s">
        <v>2</v>
      </c>
      <c r="B16" s="43">
        <v>536</v>
      </c>
      <c r="C16" s="43">
        <v>2118</v>
      </c>
      <c r="D16" s="109">
        <v>116</v>
      </c>
      <c r="E16" s="43">
        <v>1173</v>
      </c>
      <c r="F16" s="109">
        <v>13</v>
      </c>
      <c r="G16" s="109">
        <v>152</v>
      </c>
      <c r="H16" s="76">
        <v>236</v>
      </c>
      <c r="I16" s="109">
        <v>75</v>
      </c>
      <c r="J16" s="109">
        <v>2</v>
      </c>
      <c r="K16" s="109">
        <v>0</v>
      </c>
      <c r="L16" s="109">
        <v>151</v>
      </c>
      <c r="M16" s="110">
        <v>8</v>
      </c>
    </row>
    <row r="17" spans="1:13" ht="20.100000000000001" customHeight="1" thickTop="1" thickBot="1">
      <c r="A17" s="85" t="s">
        <v>3</v>
      </c>
      <c r="B17" s="159">
        <f t="shared" ref="B17:G17" si="0">SUM(B9:B16)</f>
        <v>3513</v>
      </c>
      <c r="C17" s="159">
        <f t="shared" si="0"/>
        <v>14103</v>
      </c>
      <c r="D17" s="160">
        <f t="shared" si="0"/>
        <v>461</v>
      </c>
      <c r="E17" s="159">
        <f t="shared" si="0"/>
        <v>8344</v>
      </c>
      <c r="F17" s="160">
        <f t="shared" si="0"/>
        <v>239</v>
      </c>
      <c r="G17" s="160">
        <f t="shared" si="0"/>
        <v>1468</v>
      </c>
      <c r="H17" s="161">
        <f t="shared" ref="H17:M17" si="1">SUM(H9:H16)</f>
        <v>1641</v>
      </c>
      <c r="I17" s="160">
        <f t="shared" si="1"/>
        <v>542</v>
      </c>
      <c r="J17" s="160">
        <f t="shared" si="1"/>
        <v>9</v>
      </c>
      <c r="K17" s="160">
        <f t="shared" si="1"/>
        <v>7</v>
      </c>
      <c r="L17" s="160">
        <f t="shared" si="1"/>
        <v>992</v>
      </c>
      <c r="M17" s="162">
        <f t="shared" si="1"/>
        <v>91</v>
      </c>
    </row>
    <row r="18" spans="1:13" ht="13.5" thickTop="1"/>
  </sheetData>
  <mergeCells count="15">
    <mergeCell ref="A1:M1"/>
    <mergeCell ref="A3:M3"/>
    <mergeCell ref="E6:E8"/>
    <mergeCell ref="F6:F8"/>
    <mergeCell ref="G6:G8"/>
    <mergeCell ref="A2:M2"/>
    <mergeCell ref="B5:C5"/>
    <mergeCell ref="D6:D8"/>
    <mergeCell ref="D5:M5"/>
    <mergeCell ref="H7:H8"/>
    <mergeCell ref="H6:M6"/>
    <mergeCell ref="I7:M7"/>
    <mergeCell ref="B6:B8"/>
    <mergeCell ref="C6:C8"/>
    <mergeCell ref="A5:A8"/>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List4">
    <pageSetUpPr fitToPage="1"/>
  </sheetPr>
  <dimension ref="A1:M22"/>
  <sheetViews>
    <sheetView showGridLines="0" tabSelected="1" zoomScaleNormal="100" zoomScaleSheetLayoutView="100" workbookViewId="0">
      <selection activeCell="Q17" sqref="Q17"/>
    </sheetView>
  </sheetViews>
  <sheetFormatPr defaultRowHeight="12.75"/>
  <cols>
    <col min="1" max="1" width="30.7109375" style="3" customWidth="1"/>
    <col min="2" max="2" width="10.7109375" style="3" customWidth="1"/>
    <col min="3" max="3" width="10.7109375" style="81" customWidth="1"/>
    <col min="4" max="4" width="10.7109375" style="3" customWidth="1"/>
    <col min="5" max="5" width="10.7109375" style="81" customWidth="1"/>
    <col min="6" max="6" width="10.7109375" style="3" customWidth="1"/>
    <col min="7" max="7" width="10.7109375" style="81" customWidth="1"/>
    <col min="8" max="8" width="10.7109375" style="3" customWidth="1"/>
    <col min="9" max="9" width="10.7109375" style="81" customWidth="1"/>
    <col min="10" max="10" width="10.7109375" style="3" customWidth="1"/>
    <col min="11" max="11" width="10.7109375" style="81" customWidth="1"/>
    <col min="12" max="16384" width="9.140625" style="3"/>
  </cols>
  <sheetData>
    <row r="1" spans="1:13" ht="20.100000000000001" customHeight="1">
      <c r="A1" s="310" t="s">
        <v>164</v>
      </c>
      <c r="B1" s="310"/>
      <c r="C1" s="310"/>
      <c r="D1" s="310"/>
      <c r="E1" s="310"/>
      <c r="F1" s="310"/>
      <c r="G1" s="310"/>
      <c r="H1" s="310"/>
      <c r="I1" s="310"/>
      <c r="J1" s="310"/>
      <c r="K1" s="310"/>
    </row>
    <row r="2" spans="1:13" ht="20.100000000000001" customHeight="1">
      <c r="A2" s="310" t="s">
        <v>179</v>
      </c>
      <c r="B2" s="310"/>
      <c r="C2" s="310"/>
      <c r="D2" s="310"/>
      <c r="E2" s="310"/>
      <c r="F2" s="310"/>
      <c r="G2" s="310"/>
      <c r="H2" s="310"/>
      <c r="I2" s="310"/>
      <c r="J2" s="310"/>
      <c r="K2" s="310"/>
    </row>
    <row r="3" spans="1:13" ht="20.100000000000001" customHeight="1" thickBot="1">
      <c r="A3" s="311"/>
      <c r="B3" s="311"/>
      <c r="C3" s="311"/>
      <c r="D3" s="311"/>
      <c r="E3" s="311"/>
      <c r="F3" s="311"/>
      <c r="G3" s="311"/>
      <c r="H3" s="311"/>
      <c r="I3" s="311"/>
      <c r="J3" s="311"/>
      <c r="K3" s="311"/>
    </row>
    <row r="4" spans="1:13" ht="16.5" customHeight="1" thickTop="1">
      <c r="A4" s="312" t="s">
        <v>11</v>
      </c>
      <c r="B4" s="315" t="s">
        <v>12</v>
      </c>
      <c r="C4" s="320"/>
      <c r="D4" s="320" t="s">
        <v>13</v>
      </c>
      <c r="E4" s="320"/>
      <c r="F4" s="320" t="s">
        <v>14</v>
      </c>
      <c r="G4" s="320"/>
      <c r="H4" s="320" t="s">
        <v>15</v>
      </c>
      <c r="I4" s="316"/>
      <c r="J4" s="315" t="s">
        <v>3</v>
      </c>
      <c r="K4" s="316"/>
    </row>
    <row r="5" spans="1:13" ht="16.5" customHeight="1">
      <c r="A5" s="313"/>
      <c r="B5" s="317" t="s">
        <v>16</v>
      </c>
      <c r="C5" s="318"/>
      <c r="D5" s="318"/>
      <c r="E5" s="318"/>
      <c r="F5" s="318"/>
      <c r="G5" s="318"/>
      <c r="H5" s="318"/>
      <c r="I5" s="318"/>
      <c r="J5" s="318"/>
      <c r="K5" s="319"/>
    </row>
    <row r="6" spans="1:13" ht="16.5" customHeight="1" thickBot="1">
      <c r="A6" s="314"/>
      <c r="B6" s="221" t="s">
        <v>17</v>
      </c>
      <c r="C6" s="219" t="s">
        <v>18</v>
      </c>
      <c r="D6" s="219" t="s">
        <v>19</v>
      </c>
      <c r="E6" s="219" t="s">
        <v>18</v>
      </c>
      <c r="F6" s="219" t="s">
        <v>19</v>
      </c>
      <c r="G6" s="219" t="s">
        <v>20</v>
      </c>
      <c r="H6" s="219" t="s">
        <v>19</v>
      </c>
      <c r="I6" s="220" t="s">
        <v>18</v>
      </c>
      <c r="J6" s="221" t="s">
        <v>19</v>
      </c>
      <c r="K6" s="220" t="s">
        <v>18</v>
      </c>
    </row>
    <row r="7" spans="1:13" ht="30" customHeight="1" thickTop="1">
      <c r="A7" s="225" t="s">
        <v>83</v>
      </c>
      <c r="B7" s="222">
        <v>4553</v>
      </c>
      <c r="C7" s="217">
        <v>4873</v>
      </c>
      <c r="D7" s="217">
        <v>1480</v>
      </c>
      <c r="E7" s="217">
        <v>1569</v>
      </c>
      <c r="F7" s="217">
        <v>2066</v>
      </c>
      <c r="G7" s="217">
        <v>2298</v>
      </c>
      <c r="H7" s="217">
        <v>2224</v>
      </c>
      <c r="I7" s="258">
        <v>2328</v>
      </c>
      <c r="J7" s="259">
        <v>20394</v>
      </c>
      <c r="K7" s="260">
        <v>22672</v>
      </c>
      <c r="M7" s="197"/>
    </row>
    <row r="8" spans="1:13" ht="30" customHeight="1">
      <c r="A8" s="226" t="s">
        <v>84</v>
      </c>
      <c r="B8" s="223">
        <v>344</v>
      </c>
      <c r="C8" s="214">
        <v>509</v>
      </c>
      <c r="D8" s="214">
        <v>117</v>
      </c>
      <c r="E8" s="214">
        <v>128</v>
      </c>
      <c r="F8" s="214">
        <v>131</v>
      </c>
      <c r="G8" s="214">
        <v>162</v>
      </c>
      <c r="H8" s="214">
        <v>129</v>
      </c>
      <c r="I8" s="255">
        <v>175</v>
      </c>
      <c r="J8" s="254">
        <v>1399</v>
      </c>
      <c r="K8" s="245">
        <v>1785</v>
      </c>
      <c r="M8" s="198"/>
    </row>
    <row r="9" spans="1:13" ht="30" customHeight="1">
      <c r="A9" s="226" t="s">
        <v>85</v>
      </c>
      <c r="B9" s="223">
        <v>339</v>
      </c>
      <c r="C9" s="214">
        <v>359</v>
      </c>
      <c r="D9" s="214">
        <v>632</v>
      </c>
      <c r="E9" s="214">
        <v>640</v>
      </c>
      <c r="F9" s="214">
        <v>933</v>
      </c>
      <c r="G9" s="214">
        <v>957</v>
      </c>
      <c r="H9" s="214">
        <v>1050</v>
      </c>
      <c r="I9" s="255">
        <v>1073</v>
      </c>
      <c r="J9" s="254">
        <v>8681</v>
      </c>
      <c r="K9" s="245">
        <v>9726</v>
      </c>
      <c r="M9" s="198"/>
    </row>
    <row r="10" spans="1:13" ht="30" customHeight="1">
      <c r="A10" s="226" t="s">
        <v>91</v>
      </c>
      <c r="B10" s="223">
        <v>16490</v>
      </c>
      <c r="C10" s="214">
        <v>19940</v>
      </c>
      <c r="D10" s="214">
        <v>5258</v>
      </c>
      <c r="E10" s="214">
        <v>6260</v>
      </c>
      <c r="F10" s="214">
        <v>3526</v>
      </c>
      <c r="G10" s="214">
        <v>6185</v>
      </c>
      <c r="H10" s="214">
        <v>3926</v>
      </c>
      <c r="I10" s="255">
        <v>5013</v>
      </c>
      <c r="J10" s="254">
        <v>53217</v>
      </c>
      <c r="K10" s="245">
        <v>74292</v>
      </c>
      <c r="M10" s="198"/>
    </row>
    <row r="11" spans="1:13" ht="30" customHeight="1">
      <c r="A11" s="226" t="s">
        <v>88</v>
      </c>
      <c r="B11" s="223">
        <v>432</v>
      </c>
      <c r="C11" s="214">
        <v>1243</v>
      </c>
      <c r="D11" s="214">
        <v>262</v>
      </c>
      <c r="E11" s="214">
        <v>567</v>
      </c>
      <c r="F11" s="214">
        <v>432</v>
      </c>
      <c r="G11" s="214">
        <v>1995</v>
      </c>
      <c r="H11" s="214">
        <v>344</v>
      </c>
      <c r="I11" s="255">
        <v>789</v>
      </c>
      <c r="J11" s="254">
        <v>3513</v>
      </c>
      <c r="K11" s="245">
        <v>14103</v>
      </c>
      <c r="M11" s="198"/>
    </row>
    <row r="12" spans="1:13" ht="30" customHeight="1">
      <c r="A12" s="227" t="s">
        <v>89</v>
      </c>
      <c r="B12" s="223">
        <v>628</v>
      </c>
      <c r="C12" s="214">
        <v>1821</v>
      </c>
      <c r="D12" s="214">
        <v>146</v>
      </c>
      <c r="E12" s="214">
        <v>203</v>
      </c>
      <c r="F12" s="214">
        <v>147</v>
      </c>
      <c r="G12" s="214">
        <v>202</v>
      </c>
      <c r="H12" s="214">
        <v>140</v>
      </c>
      <c r="I12" s="255">
        <v>186</v>
      </c>
      <c r="J12" s="254">
        <v>2031</v>
      </c>
      <c r="K12" s="245">
        <v>3753</v>
      </c>
      <c r="M12" s="198"/>
    </row>
    <row r="13" spans="1:13" ht="30" customHeight="1">
      <c r="A13" s="227" t="s">
        <v>86</v>
      </c>
      <c r="B13" s="223">
        <v>777</v>
      </c>
      <c r="C13" s="214">
        <v>1200</v>
      </c>
      <c r="D13" s="214">
        <v>411</v>
      </c>
      <c r="E13" s="214">
        <v>584</v>
      </c>
      <c r="F13" s="214">
        <v>410</v>
      </c>
      <c r="G13" s="214">
        <v>596</v>
      </c>
      <c r="H13" s="214">
        <v>286</v>
      </c>
      <c r="I13" s="255">
        <v>431</v>
      </c>
      <c r="J13" s="254">
        <v>3645</v>
      </c>
      <c r="K13" s="245">
        <v>5529</v>
      </c>
      <c r="M13" s="198"/>
    </row>
    <row r="14" spans="1:13" ht="30" customHeight="1" thickBot="1">
      <c r="A14" s="252" t="s">
        <v>87</v>
      </c>
      <c r="B14" s="250">
        <v>9</v>
      </c>
      <c r="C14" s="249">
        <v>12</v>
      </c>
      <c r="D14" s="249">
        <v>1</v>
      </c>
      <c r="E14" s="249">
        <v>3</v>
      </c>
      <c r="F14" s="249">
        <v>0</v>
      </c>
      <c r="G14" s="249">
        <v>0</v>
      </c>
      <c r="H14" s="249">
        <v>5</v>
      </c>
      <c r="I14" s="256">
        <v>5</v>
      </c>
      <c r="J14" s="224">
        <v>23</v>
      </c>
      <c r="K14" s="246">
        <v>36</v>
      </c>
      <c r="M14" s="198"/>
    </row>
    <row r="15" spans="1:13" ht="30" customHeight="1" thickTop="1" thickBot="1">
      <c r="A15" s="253" t="s">
        <v>10</v>
      </c>
      <c r="B15" s="251">
        <f>SUM(B7:B10)+B14</f>
        <v>21735</v>
      </c>
      <c r="C15" s="247">
        <f t="shared" ref="C15:I15" si="0">SUM(C7:C10)+C14</f>
        <v>25693</v>
      </c>
      <c r="D15" s="247">
        <f t="shared" si="0"/>
        <v>7488</v>
      </c>
      <c r="E15" s="247">
        <f t="shared" si="0"/>
        <v>8600</v>
      </c>
      <c r="F15" s="247">
        <f t="shared" si="0"/>
        <v>6656</v>
      </c>
      <c r="G15" s="247">
        <f t="shared" si="0"/>
        <v>9602</v>
      </c>
      <c r="H15" s="247">
        <f t="shared" si="0"/>
        <v>7334</v>
      </c>
      <c r="I15" s="257">
        <f t="shared" si="0"/>
        <v>8594</v>
      </c>
      <c r="J15" s="251">
        <v>83714</v>
      </c>
      <c r="K15" s="248">
        <v>108511</v>
      </c>
      <c r="M15" s="198"/>
    </row>
    <row r="16" spans="1:13" ht="13.5" thickTop="1"/>
    <row r="17" ht="16.5" customHeight="1"/>
    <row r="18" ht="16.5" customHeight="1"/>
    <row r="19" ht="16.5" customHeight="1"/>
    <row r="20" ht="16.5" customHeight="1"/>
    <row r="21" ht="16.5" customHeight="1"/>
    <row r="22" ht="16.5" customHeight="1"/>
  </sheetData>
  <mergeCells count="10">
    <mergeCell ref="A1:K1"/>
    <mergeCell ref="A3:K3"/>
    <mergeCell ref="A4:A6"/>
    <mergeCell ref="J4:K4"/>
    <mergeCell ref="B5:K5"/>
    <mergeCell ref="B4:C4"/>
    <mergeCell ref="D4:E4"/>
    <mergeCell ref="F4:G4"/>
    <mergeCell ref="H4:I4"/>
    <mergeCell ref="A2:K2"/>
  </mergeCells>
  <phoneticPr fontId="7" type="noConversion"/>
  <printOptions horizontalCentered="1"/>
  <pageMargins left="0.78740157480314965" right="0.78740157480314965" top="0.78740157480314965" bottom="0.78740157480314965" header="0.51181102362204722" footer="0.51181102362204722"/>
  <pageSetup paperSize="9" scale="95" orientation="landscape" r:id="rId1"/>
  <headerFooter alignWithMargins="0"/>
  <ignoredErrors>
    <ignoredError sqref="G16" formulaRange="1"/>
  </ignoredErrors>
</worksheet>
</file>

<file path=xl/worksheets/sheet20.xml><?xml version="1.0" encoding="utf-8"?>
<worksheet xmlns="http://schemas.openxmlformats.org/spreadsheetml/2006/main" xmlns:r="http://schemas.openxmlformats.org/officeDocument/2006/relationships">
  <sheetPr codeName="List23">
    <pageSetUpPr fitToPage="1"/>
  </sheetPr>
  <dimension ref="A1:N19"/>
  <sheetViews>
    <sheetView showGridLines="0" zoomScaleNormal="100" zoomScaleSheetLayoutView="100" workbookViewId="0">
      <selection activeCell="Q17" sqref="Q17"/>
    </sheetView>
  </sheetViews>
  <sheetFormatPr defaultRowHeight="12.75"/>
  <cols>
    <col min="1" max="1" width="6.7109375" customWidth="1"/>
    <col min="2" max="7" width="10.7109375" customWidth="1"/>
    <col min="8" max="9" width="20.7109375" customWidth="1"/>
    <col min="10" max="11" width="10.7109375" customWidth="1"/>
  </cols>
  <sheetData>
    <row r="1" spans="1:14" ht="20.100000000000001" customHeight="1">
      <c r="A1" s="339" t="s">
        <v>164</v>
      </c>
      <c r="B1" s="339"/>
      <c r="C1" s="339"/>
      <c r="D1" s="339"/>
      <c r="E1" s="339"/>
      <c r="F1" s="339"/>
      <c r="G1" s="339"/>
      <c r="H1" s="339"/>
      <c r="I1" s="339"/>
      <c r="J1" s="339"/>
      <c r="K1" s="339"/>
      <c r="L1" s="18"/>
      <c r="M1" s="18"/>
      <c r="N1" s="18"/>
    </row>
    <row r="2" spans="1:14" ht="20.100000000000001" customHeight="1">
      <c r="A2" s="339" t="s">
        <v>175</v>
      </c>
      <c r="B2" s="339"/>
      <c r="C2" s="339"/>
      <c r="D2" s="339"/>
      <c r="E2" s="339"/>
      <c r="F2" s="339"/>
      <c r="G2" s="339"/>
      <c r="H2" s="339"/>
      <c r="I2" s="339"/>
      <c r="J2" s="339"/>
      <c r="K2" s="339"/>
    </row>
    <row r="3" spans="1:14" ht="20.100000000000001" customHeight="1">
      <c r="A3" s="339" t="s">
        <v>154</v>
      </c>
      <c r="B3" s="339"/>
      <c r="C3" s="339"/>
      <c r="D3" s="339"/>
      <c r="E3" s="339"/>
      <c r="F3" s="339"/>
      <c r="G3" s="339"/>
      <c r="H3" s="339"/>
      <c r="I3" s="339"/>
      <c r="J3" s="339"/>
      <c r="K3" s="339"/>
    </row>
    <row r="4" spans="1:14" ht="20.100000000000001" customHeight="1" thickBot="1">
      <c r="A4" s="330"/>
      <c r="B4" s="330"/>
      <c r="C4" s="330"/>
      <c r="D4" s="330"/>
      <c r="E4" s="330"/>
      <c r="F4" s="330"/>
      <c r="G4" s="330"/>
      <c r="H4" s="330"/>
      <c r="I4" s="330"/>
      <c r="J4" s="330"/>
      <c r="K4" s="330"/>
    </row>
    <row r="5" spans="1:14" ht="20.100000000000001" customHeight="1" thickTop="1">
      <c r="A5" s="331" t="s">
        <v>0</v>
      </c>
      <c r="B5" s="333" t="s">
        <v>16</v>
      </c>
      <c r="C5" s="342"/>
      <c r="D5" s="342" t="s">
        <v>53</v>
      </c>
      <c r="E5" s="342"/>
      <c r="F5" s="342"/>
      <c r="G5" s="342"/>
      <c r="H5" s="342"/>
      <c r="I5" s="337"/>
      <c r="J5" s="337"/>
      <c r="K5" s="335"/>
    </row>
    <row r="6" spans="1:14" ht="20.100000000000001" customHeight="1">
      <c r="A6" s="386"/>
      <c r="B6" s="387" t="s">
        <v>19</v>
      </c>
      <c r="C6" s="364" t="s">
        <v>18</v>
      </c>
      <c r="D6" s="366" t="s">
        <v>63</v>
      </c>
      <c r="E6" s="367"/>
      <c r="F6" s="362"/>
      <c r="G6" s="366" t="s">
        <v>64</v>
      </c>
      <c r="H6" s="367"/>
      <c r="I6" s="367"/>
      <c r="J6" s="367"/>
      <c r="K6" s="370"/>
    </row>
    <row r="7" spans="1:14" ht="20.100000000000001" customHeight="1">
      <c r="A7" s="386"/>
      <c r="B7" s="388"/>
      <c r="C7" s="369"/>
      <c r="D7" s="364" t="s">
        <v>58</v>
      </c>
      <c r="E7" s="366" t="s">
        <v>65</v>
      </c>
      <c r="F7" s="362"/>
      <c r="G7" s="364" t="s">
        <v>58</v>
      </c>
      <c r="H7" s="366" t="s">
        <v>65</v>
      </c>
      <c r="I7" s="367"/>
      <c r="J7" s="367" t="s">
        <v>65</v>
      </c>
      <c r="K7" s="370"/>
    </row>
    <row r="8" spans="1:14" ht="28.5" customHeight="1">
      <c r="A8" s="340"/>
      <c r="B8" s="388"/>
      <c r="C8" s="369"/>
      <c r="D8" s="390"/>
      <c r="E8" s="359" t="s">
        <v>66</v>
      </c>
      <c r="F8" s="359" t="s">
        <v>82</v>
      </c>
      <c r="G8" s="369"/>
      <c r="H8" s="364" t="s">
        <v>121</v>
      </c>
      <c r="I8" s="364" t="s">
        <v>122</v>
      </c>
      <c r="J8" s="364" t="s">
        <v>123</v>
      </c>
      <c r="K8" s="392" t="s">
        <v>141</v>
      </c>
    </row>
    <row r="9" spans="1:14" ht="55.5" customHeight="1" thickBot="1">
      <c r="A9" s="332"/>
      <c r="B9" s="389"/>
      <c r="C9" s="365"/>
      <c r="D9" s="391"/>
      <c r="E9" s="368"/>
      <c r="F9" s="368"/>
      <c r="G9" s="365"/>
      <c r="H9" s="365"/>
      <c r="I9" s="365"/>
      <c r="J9" s="365"/>
      <c r="K9" s="393"/>
    </row>
    <row r="10" spans="1:14" ht="20.100000000000001" customHeight="1" thickTop="1">
      <c r="A10" s="22" t="s">
        <v>4</v>
      </c>
      <c r="B10" s="63">
        <v>628</v>
      </c>
      <c r="C10" s="44">
        <v>1821</v>
      </c>
      <c r="D10" s="44">
        <v>73</v>
      </c>
      <c r="E10" s="44">
        <v>28</v>
      </c>
      <c r="F10" s="44">
        <v>10</v>
      </c>
      <c r="G10" s="40">
        <v>1743</v>
      </c>
      <c r="H10" s="136">
        <v>1</v>
      </c>
      <c r="I10" s="139">
        <v>0</v>
      </c>
      <c r="J10" s="98">
        <v>214</v>
      </c>
      <c r="K10" s="47">
        <v>170</v>
      </c>
    </row>
    <row r="11" spans="1:14" ht="20.100000000000001" customHeight="1">
      <c r="A11" s="25" t="s">
        <v>5</v>
      </c>
      <c r="B11" s="74">
        <v>146</v>
      </c>
      <c r="C11" s="45">
        <v>203</v>
      </c>
      <c r="D11" s="45">
        <v>89</v>
      </c>
      <c r="E11" s="45">
        <v>49</v>
      </c>
      <c r="F11" s="79">
        <v>9</v>
      </c>
      <c r="G11" s="42">
        <v>111</v>
      </c>
      <c r="H11" s="137">
        <v>0</v>
      </c>
      <c r="I11" s="140">
        <v>0</v>
      </c>
      <c r="J11" s="99">
        <v>69</v>
      </c>
      <c r="K11" s="48">
        <v>6</v>
      </c>
    </row>
    <row r="12" spans="1:14" ht="20.100000000000001" customHeight="1">
      <c r="A12" s="25" t="s">
        <v>6</v>
      </c>
      <c r="B12" s="74">
        <v>147</v>
      </c>
      <c r="C12" s="45">
        <v>202</v>
      </c>
      <c r="D12" s="45">
        <v>98</v>
      </c>
      <c r="E12" s="45">
        <v>43</v>
      </c>
      <c r="F12" s="45">
        <v>0</v>
      </c>
      <c r="G12" s="42">
        <v>98</v>
      </c>
      <c r="H12" s="137">
        <v>2</v>
      </c>
      <c r="I12" s="140">
        <v>0</v>
      </c>
      <c r="J12" s="99">
        <v>68</v>
      </c>
      <c r="K12" s="48">
        <v>14</v>
      </c>
    </row>
    <row r="13" spans="1:14" ht="20.100000000000001" customHeight="1">
      <c r="A13" s="25" t="s">
        <v>7</v>
      </c>
      <c r="B13" s="74">
        <v>140</v>
      </c>
      <c r="C13" s="45">
        <v>186</v>
      </c>
      <c r="D13" s="45">
        <v>103</v>
      </c>
      <c r="E13" s="45">
        <v>49</v>
      </c>
      <c r="F13" s="45">
        <v>15</v>
      </c>
      <c r="G13" s="42">
        <v>74</v>
      </c>
      <c r="H13" s="137">
        <v>1</v>
      </c>
      <c r="I13" s="140">
        <v>0</v>
      </c>
      <c r="J13" s="99">
        <v>45</v>
      </c>
      <c r="K13" s="48">
        <v>6</v>
      </c>
    </row>
    <row r="14" spans="1:14" ht="20.100000000000001" customHeight="1">
      <c r="A14" s="25" t="s">
        <v>8</v>
      </c>
      <c r="B14" s="74">
        <v>193</v>
      </c>
      <c r="C14" s="45">
        <v>261</v>
      </c>
      <c r="D14" s="45">
        <v>124</v>
      </c>
      <c r="E14" s="45">
        <v>88</v>
      </c>
      <c r="F14" s="45">
        <v>10</v>
      </c>
      <c r="G14" s="42">
        <v>135</v>
      </c>
      <c r="H14" s="137">
        <v>2</v>
      </c>
      <c r="I14" s="140">
        <v>0</v>
      </c>
      <c r="J14" s="99">
        <v>87</v>
      </c>
      <c r="K14" s="48">
        <v>7</v>
      </c>
    </row>
    <row r="15" spans="1:14" ht="20.100000000000001" customHeight="1">
      <c r="A15" s="25" t="s">
        <v>9</v>
      </c>
      <c r="B15" s="74">
        <v>156</v>
      </c>
      <c r="C15" s="45">
        <v>221</v>
      </c>
      <c r="D15" s="45">
        <v>85</v>
      </c>
      <c r="E15" s="45">
        <v>47</v>
      </c>
      <c r="F15" s="45">
        <v>6</v>
      </c>
      <c r="G15" s="42">
        <v>135</v>
      </c>
      <c r="H15" s="137">
        <v>0</v>
      </c>
      <c r="I15" s="140">
        <v>0</v>
      </c>
      <c r="J15" s="99">
        <v>60</v>
      </c>
      <c r="K15" s="48">
        <v>13</v>
      </c>
    </row>
    <row r="16" spans="1:14" ht="20.100000000000001" customHeight="1">
      <c r="A16" s="25" t="s">
        <v>1</v>
      </c>
      <c r="B16" s="74">
        <v>216</v>
      </c>
      <c r="C16" s="45">
        <v>329</v>
      </c>
      <c r="D16" s="45">
        <v>192</v>
      </c>
      <c r="E16" s="45">
        <v>116</v>
      </c>
      <c r="F16" s="45">
        <v>5</v>
      </c>
      <c r="G16" s="42">
        <v>133</v>
      </c>
      <c r="H16" s="137">
        <v>5</v>
      </c>
      <c r="I16" s="140">
        <v>0</v>
      </c>
      <c r="J16" s="99">
        <v>54</v>
      </c>
      <c r="K16" s="48">
        <v>19</v>
      </c>
    </row>
    <row r="17" spans="1:11" ht="20.100000000000001" customHeight="1" thickBot="1">
      <c r="A17" s="28" t="s">
        <v>2</v>
      </c>
      <c r="B17" s="75">
        <v>405</v>
      </c>
      <c r="C17" s="46">
        <v>530</v>
      </c>
      <c r="D17" s="46">
        <v>256</v>
      </c>
      <c r="E17" s="46">
        <v>137</v>
      </c>
      <c r="F17" s="46">
        <v>23</v>
      </c>
      <c r="G17" s="51">
        <v>257</v>
      </c>
      <c r="H17" s="138">
        <v>1</v>
      </c>
      <c r="I17" s="141">
        <v>0</v>
      </c>
      <c r="J17" s="109">
        <v>169</v>
      </c>
      <c r="K17" s="49">
        <v>4</v>
      </c>
    </row>
    <row r="18" spans="1:11" ht="20.100000000000001" customHeight="1" thickTop="1" thickBot="1">
      <c r="A18" s="29" t="s">
        <v>3</v>
      </c>
      <c r="B18" s="154">
        <f t="shared" ref="B18:K18" si="0">SUM(B10:B17)</f>
        <v>2031</v>
      </c>
      <c r="C18" s="154">
        <f t="shared" si="0"/>
        <v>3753</v>
      </c>
      <c r="D18" s="154">
        <f t="shared" si="0"/>
        <v>1020</v>
      </c>
      <c r="E18" s="154">
        <f t="shared" si="0"/>
        <v>557</v>
      </c>
      <c r="F18" s="154">
        <f t="shared" si="0"/>
        <v>78</v>
      </c>
      <c r="G18" s="155">
        <f t="shared" si="0"/>
        <v>2686</v>
      </c>
      <c r="H18" s="163">
        <f t="shared" si="0"/>
        <v>12</v>
      </c>
      <c r="I18" s="164">
        <f t="shared" si="0"/>
        <v>0</v>
      </c>
      <c r="J18" s="154">
        <f t="shared" si="0"/>
        <v>766</v>
      </c>
      <c r="K18" s="165">
        <f t="shared" si="0"/>
        <v>239</v>
      </c>
    </row>
    <row r="19" spans="1:11" ht="13.5" thickTop="1"/>
  </sheetData>
  <mergeCells count="21">
    <mergeCell ref="G6:K6"/>
    <mergeCell ref="G7:G9"/>
    <mergeCell ref="H7:K7"/>
    <mergeCell ref="H8:H9"/>
    <mergeCell ref="I8:I9"/>
    <mergeCell ref="J8:J9"/>
    <mergeCell ref="K8:K9"/>
    <mergeCell ref="A3:K3"/>
    <mergeCell ref="B5:C5"/>
    <mergeCell ref="D5:K5"/>
    <mergeCell ref="A1:K1"/>
    <mergeCell ref="A4:K4"/>
    <mergeCell ref="A2:K2"/>
    <mergeCell ref="F8:F9"/>
    <mergeCell ref="A5:A9"/>
    <mergeCell ref="E8:E9"/>
    <mergeCell ref="B6:B9"/>
    <mergeCell ref="C6:C9"/>
    <mergeCell ref="D6:F6"/>
    <mergeCell ref="E7:F7"/>
    <mergeCell ref="D7:D9"/>
  </mergeCells>
  <phoneticPr fontId="7" type="noConversion"/>
  <printOptions horizontalCentered="1"/>
  <pageMargins left="0.78740157480314965" right="0.78740157480314965" top="0.78740157480314965" bottom="0.78740157480314965" header="0.51181102362204722" footer="0.51181102362204722"/>
  <pageSetup paperSize="9" scale="98" orientation="landscape" r:id="rId1"/>
  <headerFooter alignWithMargins="0"/>
</worksheet>
</file>

<file path=xl/worksheets/sheet21.xml><?xml version="1.0" encoding="utf-8"?>
<worksheet xmlns="http://schemas.openxmlformats.org/spreadsheetml/2006/main" xmlns:r="http://schemas.openxmlformats.org/officeDocument/2006/relationships">
  <sheetPr codeName="List24">
    <pageSetUpPr fitToPage="1"/>
  </sheetPr>
  <dimension ref="A1:H28"/>
  <sheetViews>
    <sheetView showGridLines="0" zoomScaleNormal="100" zoomScaleSheetLayoutView="100" workbookViewId="0">
      <selection activeCell="Q17" sqref="Q17"/>
    </sheetView>
  </sheetViews>
  <sheetFormatPr defaultRowHeight="12.75"/>
  <cols>
    <col min="1" max="7" width="17.7109375" style="17" customWidth="1"/>
  </cols>
  <sheetData>
    <row r="1" spans="1:8" ht="20.100000000000001" customHeight="1">
      <c r="A1" s="346" t="s">
        <v>164</v>
      </c>
      <c r="B1" s="346"/>
      <c r="C1" s="346"/>
      <c r="D1" s="346"/>
      <c r="E1" s="346"/>
      <c r="F1" s="346"/>
      <c r="G1" s="346"/>
      <c r="H1" s="18"/>
    </row>
    <row r="2" spans="1:8" ht="20.100000000000001" customHeight="1">
      <c r="A2" s="346" t="s">
        <v>175</v>
      </c>
      <c r="B2" s="346"/>
      <c r="C2" s="346"/>
      <c r="D2" s="346"/>
      <c r="E2" s="346"/>
      <c r="F2" s="346"/>
      <c r="G2" s="346"/>
    </row>
    <row r="3" spans="1:8" ht="20.100000000000001" customHeight="1">
      <c r="A3" s="346" t="s">
        <v>155</v>
      </c>
      <c r="B3" s="346"/>
      <c r="C3" s="346"/>
      <c r="D3" s="346"/>
      <c r="E3" s="346"/>
      <c r="F3" s="346"/>
      <c r="G3" s="346"/>
    </row>
    <row r="4" spans="1:8" ht="20.100000000000001" customHeight="1" thickBot="1">
      <c r="A4" s="330"/>
      <c r="B4" s="330"/>
      <c r="C4" s="330"/>
      <c r="D4" s="330"/>
      <c r="E4" s="330"/>
      <c r="F4" s="330"/>
      <c r="G4" s="330"/>
    </row>
    <row r="5" spans="1:8" ht="20.100000000000001" customHeight="1" thickTop="1">
      <c r="A5" s="331" t="s">
        <v>0</v>
      </c>
      <c r="B5" s="333" t="s">
        <v>16</v>
      </c>
      <c r="C5" s="342"/>
      <c r="D5" s="342" t="s">
        <v>53</v>
      </c>
      <c r="E5" s="342"/>
      <c r="F5" s="342"/>
      <c r="G5" s="335"/>
    </row>
    <row r="6" spans="1:8" ht="75" customHeight="1" thickBot="1">
      <c r="A6" s="332"/>
      <c r="B6" s="26" t="s">
        <v>19</v>
      </c>
      <c r="C6" s="23" t="s">
        <v>18</v>
      </c>
      <c r="D6" s="23" t="s">
        <v>125</v>
      </c>
      <c r="E6" s="23" t="s">
        <v>124</v>
      </c>
      <c r="F6" s="23" t="s">
        <v>126</v>
      </c>
      <c r="G6" s="27" t="s">
        <v>67</v>
      </c>
    </row>
    <row r="7" spans="1:8" ht="20.100000000000001" customHeight="1" thickTop="1">
      <c r="A7" s="22" t="s">
        <v>4</v>
      </c>
      <c r="B7" s="64">
        <v>777</v>
      </c>
      <c r="C7" s="65">
        <v>1200</v>
      </c>
      <c r="D7" s="65">
        <v>36</v>
      </c>
      <c r="E7" s="65">
        <v>6</v>
      </c>
      <c r="F7" s="65">
        <v>178</v>
      </c>
      <c r="G7" s="60">
        <v>159</v>
      </c>
    </row>
    <row r="8" spans="1:8" ht="20.100000000000001" customHeight="1">
      <c r="A8" s="25" t="s">
        <v>5</v>
      </c>
      <c r="B8" s="66">
        <v>411</v>
      </c>
      <c r="C8" s="67">
        <v>584</v>
      </c>
      <c r="D8" s="67">
        <v>5</v>
      </c>
      <c r="E8" s="67">
        <v>14</v>
      </c>
      <c r="F8" s="67">
        <v>47</v>
      </c>
      <c r="G8" s="61">
        <v>86</v>
      </c>
    </row>
    <row r="9" spans="1:8" ht="20.100000000000001" customHeight="1">
      <c r="A9" s="25" t="s">
        <v>6</v>
      </c>
      <c r="B9" s="66">
        <v>410</v>
      </c>
      <c r="C9" s="67">
        <v>596</v>
      </c>
      <c r="D9" s="67">
        <v>5</v>
      </c>
      <c r="E9" s="67">
        <v>30</v>
      </c>
      <c r="F9" s="67">
        <v>4</v>
      </c>
      <c r="G9" s="61">
        <v>73</v>
      </c>
    </row>
    <row r="10" spans="1:8" ht="20.100000000000001" customHeight="1">
      <c r="A10" s="25" t="s">
        <v>7</v>
      </c>
      <c r="B10" s="66">
        <v>286</v>
      </c>
      <c r="C10" s="67">
        <v>431</v>
      </c>
      <c r="D10" s="67">
        <v>5</v>
      </c>
      <c r="E10" s="67">
        <v>14</v>
      </c>
      <c r="F10" s="67">
        <v>9</v>
      </c>
      <c r="G10" s="61">
        <v>69</v>
      </c>
    </row>
    <row r="11" spans="1:8" ht="20.100000000000001" customHeight="1">
      <c r="A11" s="25" t="s">
        <v>8</v>
      </c>
      <c r="B11" s="66">
        <v>304</v>
      </c>
      <c r="C11" s="67">
        <v>432</v>
      </c>
      <c r="D11" s="67">
        <v>3</v>
      </c>
      <c r="E11" s="67">
        <v>13</v>
      </c>
      <c r="F11" s="67">
        <v>14</v>
      </c>
      <c r="G11" s="61">
        <v>31</v>
      </c>
    </row>
    <row r="12" spans="1:8" ht="20.100000000000001" customHeight="1">
      <c r="A12" s="25" t="s">
        <v>9</v>
      </c>
      <c r="B12" s="66">
        <v>348</v>
      </c>
      <c r="C12" s="67">
        <v>522</v>
      </c>
      <c r="D12" s="67">
        <v>6</v>
      </c>
      <c r="E12" s="67">
        <v>8</v>
      </c>
      <c r="F12" s="67">
        <v>25</v>
      </c>
      <c r="G12" s="61">
        <v>69</v>
      </c>
    </row>
    <row r="13" spans="1:8" ht="20.100000000000001" customHeight="1">
      <c r="A13" s="25" t="s">
        <v>1</v>
      </c>
      <c r="B13" s="66">
        <v>389</v>
      </c>
      <c r="C13" s="67">
        <v>667</v>
      </c>
      <c r="D13" s="67">
        <v>23</v>
      </c>
      <c r="E13" s="67">
        <v>29</v>
      </c>
      <c r="F13" s="67">
        <v>81</v>
      </c>
      <c r="G13" s="61">
        <v>49</v>
      </c>
    </row>
    <row r="14" spans="1:8" ht="20.100000000000001" customHeight="1" thickBot="1">
      <c r="A14" s="28" t="s">
        <v>2</v>
      </c>
      <c r="B14" s="68">
        <v>720</v>
      </c>
      <c r="C14" s="69">
        <v>1097</v>
      </c>
      <c r="D14" s="69">
        <v>29</v>
      </c>
      <c r="E14" s="69">
        <v>24</v>
      </c>
      <c r="F14" s="69">
        <v>84</v>
      </c>
      <c r="G14" s="62">
        <v>172</v>
      </c>
    </row>
    <row r="15" spans="1:8" ht="20.100000000000001" customHeight="1" thickTop="1" thickBot="1">
      <c r="A15" s="29" t="s">
        <v>3</v>
      </c>
      <c r="B15" s="166">
        <f t="shared" ref="B15:G15" si="0">SUM(B7:B14)</f>
        <v>3645</v>
      </c>
      <c r="C15" s="166">
        <f t="shared" si="0"/>
        <v>5529</v>
      </c>
      <c r="D15" s="166">
        <f t="shared" si="0"/>
        <v>112</v>
      </c>
      <c r="E15" s="166">
        <f t="shared" si="0"/>
        <v>138</v>
      </c>
      <c r="F15" s="166">
        <f t="shared" si="0"/>
        <v>442</v>
      </c>
      <c r="G15" s="167">
        <f t="shared" si="0"/>
        <v>708</v>
      </c>
    </row>
    <row r="16" spans="1:8" ht="13.5" thickTop="1"/>
    <row r="20" spans="1:7">
      <c r="A20" s="97"/>
      <c r="B20" s="97"/>
      <c r="C20" s="97"/>
      <c r="D20" s="97"/>
      <c r="E20" s="97"/>
      <c r="F20" s="97"/>
      <c r="G20" s="97"/>
    </row>
    <row r="21" spans="1:7">
      <c r="A21" s="97"/>
      <c r="B21" s="97"/>
      <c r="C21" s="97"/>
      <c r="D21" s="97"/>
      <c r="E21" s="97"/>
      <c r="F21" s="97"/>
      <c r="G21" s="97"/>
    </row>
    <row r="22" spans="1:7">
      <c r="A22" s="97"/>
      <c r="B22" s="97"/>
      <c r="C22" s="97"/>
      <c r="D22" s="97"/>
      <c r="E22" s="97"/>
      <c r="F22" s="97"/>
      <c r="G22" s="97"/>
    </row>
    <row r="23" spans="1:7">
      <c r="A23" s="97"/>
      <c r="B23" s="97"/>
      <c r="C23" s="97"/>
      <c r="D23" s="97"/>
      <c r="E23" s="97"/>
      <c r="F23" s="97"/>
      <c r="G23" s="97"/>
    </row>
    <row r="24" spans="1:7">
      <c r="A24" s="97"/>
      <c r="B24" s="97"/>
      <c r="C24" s="97"/>
      <c r="D24" s="97"/>
      <c r="E24" s="97"/>
      <c r="F24" s="97"/>
      <c r="G24" s="97"/>
    </row>
    <row r="25" spans="1:7">
      <c r="A25" s="97"/>
      <c r="B25" s="97"/>
      <c r="C25" s="97"/>
      <c r="D25" s="97"/>
      <c r="E25" s="97"/>
      <c r="F25" s="97"/>
      <c r="G25" s="97"/>
    </row>
    <row r="26" spans="1:7">
      <c r="A26" s="97"/>
      <c r="B26" s="97"/>
      <c r="C26" s="97"/>
      <c r="D26" s="97"/>
      <c r="E26" s="97"/>
      <c r="F26" s="97"/>
      <c r="G26" s="97"/>
    </row>
    <row r="27" spans="1:7">
      <c r="A27" s="97"/>
      <c r="B27" s="97"/>
      <c r="C27" s="97"/>
      <c r="D27" s="97"/>
      <c r="E27" s="97"/>
      <c r="F27" s="97"/>
      <c r="G27" s="97"/>
    </row>
    <row r="28" spans="1:7">
      <c r="A28" s="97"/>
      <c r="B28" s="97"/>
      <c r="C28" s="97"/>
      <c r="D28" s="97"/>
      <c r="E28" s="97"/>
      <c r="F28" s="97"/>
      <c r="G28" s="97"/>
    </row>
  </sheetData>
  <mergeCells count="7">
    <mergeCell ref="A1:G1"/>
    <mergeCell ref="A5:A6"/>
    <mergeCell ref="B5:C5"/>
    <mergeCell ref="D5:G5"/>
    <mergeCell ref="A3:G3"/>
    <mergeCell ref="A4:G4"/>
    <mergeCell ref="A2:G2"/>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sheetPr codeName="Hárok4">
    <pageSetUpPr fitToPage="1"/>
  </sheetPr>
  <dimension ref="A1:J25"/>
  <sheetViews>
    <sheetView workbookViewId="0">
      <selection activeCell="Q17" sqref="Q17"/>
    </sheetView>
  </sheetViews>
  <sheetFormatPr defaultRowHeight="12.75"/>
  <cols>
    <col min="1" max="9" width="12.7109375" customWidth="1"/>
    <col min="10" max="10" width="14.85546875" customWidth="1"/>
  </cols>
  <sheetData>
    <row r="1" spans="1:10" ht="20.100000000000001" customHeight="1">
      <c r="A1" s="394" t="s">
        <v>164</v>
      </c>
      <c r="B1" s="394"/>
      <c r="C1" s="394"/>
      <c r="D1" s="394"/>
      <c r="E1" s="394"/>
      <c r="F1" s="394"/>
      <c r="G1" s="394"/>
      <c r="H1" s="394"/>
      <c r="I1" s="394"/>
    </row>
    <row r="2" spans="1:10" ht="20.100000000000001" customHeight="1">
      <c r="A2" s="339" t="s">
        <v>175</v>
      </c>
      <c r="B2" s="339"/>
      <c r="C2" s="339"/>
      <c r="D2" s="339"/>
      <c r="E2" s="339"/>
      <c r="F2" s="339"/>
      <c r="G2" s="339"/>
      <c r="H2" s="339"/>
      <c r="I2" s="339"/>
    </row>
    <row r="3" spans="1:10" ht="20.100000000000001" customHeight="1">
      <c r="A3" s="339" t="s">
        <v>156</v>
      </c>
      <c r="B3" s="339"/>
      <c r="C3" s="339"/>
      <c r="D3" s="339"/>
      <c r="E3" s="339"/>
      <c r="F3" s="339"/>
      <c r="G3" s="339"/>
      <c r="H3" s="339"/>
      <c r="I3" s="339"/>
    </row>
    <row r="4" spans="1:10" ht="20.100000000000001" customHeight="1" thickBot="1">
      <c r="J4" s="19"/>
    </row>
    <row r="5" spans="1:10" ht="20.100000000000001" customHeight="1" thickTop="1">
      <c r="A5" s="331" t="s">
        <v>0</v>
      </c>
      <c r="B5" s="333" t="s">
        <v>16</v>
      </c>
      <c r="C5" s="342"/>
      <c r="D5" s="342" t="s">
        <v>53</v>
      </c>
      <c r="E5" s="342"/>
      <c r="F5" s="342"/>
      <c r="G5" s="342"/>
      <c r="H5" s="337"/>
      <c r="I5" s="335"/>
    </row>
    <row r="6" spans="1:10" ht="28.5" customHeight="1">
      <c r="A6" s="340"/>
      <c r="B6" s="362" t="s">
        <v>19</v>
      </c>
      <c r="C6" s="359" t="s">
        <v>20</v>
      </c>
      <c r="D6" s="359" t="s">
        <v>142</v>
      </c>
      <c r="E6" s="359"/>
      <c r="F6" s="359"/>
      <c r="G6" s="366" t="s">
        <v>136</v>
      </c>
      <c r="H6" s="367"/>
      <c r="I6" s="370"/>
    </row>
    <row r="7" spans="1:10" ht="48.75" customHeight="1" thickBot="1">
      <c r="A7" s="332"/>
      <c r="B7" s="363"/>
      <c r="C7" s="368"/>
      <c r="D7" s="23" t="s">
        <v>131</v>
      </c>
      <c r="E7" s="23" t="s">
        <v>132</v>
      </c>
      <c r="F7" s="23" t="s">
        <v>133</v>
      </c>
      <c r="G7" s="23" t="s">
        <v>146</v>
      </c>
      <c r="H7" s="86" t="s">
        <v>134</v>
      </c>
      <c r="I7" s="27" t="s">
        <v>135</v>
      </c>
    </row>
    <row r="8" spans="1:10" ht="20.100000000000001" customHeight="1" thickTop="1">
      <c r="A8" s="30" t="s">
        <v>4</v>
      </c>
      <c r="B8" s="52">
        <v>9</v>
      </c>
      <c r="C8" s="53">
        <v>12</v>
      </c>
      <c r="D8" s="53">
        <v>0</v>
      </c>
      <c r="E8" s="53">
        <v>0</v>
      </c>
      <c r="F8" s="53">
        <v>2</v>
      </c>
      <c r="G8" s="53">
        <v>0</v>
      </c>
      <c r="H8" s="88">
        <v>1</v>
      </c>
      <c r="I8" s="54">
        <v>1</v>
      </c>
    </row>
    <row r="9" spans="1:10" ht="20.100000000000001" customHeight="1">
      <c r="A9" s="25" t="s">
        <v>5</v>
      </c>
      <c r="B9" s="55">
        <v>1</v>
      </c>
      <c r="C9" s="56">
        <v>3</v>
      </c>
      <c r="D9" s="53">
        <v>0</v>
      </c>
      <c r="E9" s="53">
        <v>0</v>
      </c>
      <c r="F9" s="53">
        <v>0</v>
      </c>
      <c r="G9" s="53">
        <v>0</v>
      </c>
      <c r="H9" s="88">
        <v>0</v>
      </c>
      <c r="I9" s="54">
        <v>0</v>
      </c>
    </row>
    <row r="10" spans="1:10" ht="20.100000000000001" customHeight="1">
      <c r="A10" s="25" t="s">
        <v>6</v>
      </c>
      <c r="B10" s="55">
        <v>0</v>
      </c>
      <c r="C10" s="56">
        <v>0</v>
      </c>
      <c r="D10" s="53">
        <v>0</v>
      </c>
      <c r="E10" s="53">
        <v>0</v>
      </c>
      <c r="F10" s="53">
        <v>0</v>
      </c>
      <c r="G10" s="53">
        <v>0</v>
      </c>
      <c r="H10" s="88">
        <v>0</v>
      </c>
      <c r="I10" s="54">
        <v>0</v>
      </c>
    </row>
    <row r="11" spans="1:10" ht="20.100000000000001" customHeight="1">
      <c r="A11" s="25" t="s">
        <v>7</v>
      </c>
      <c r="B11" s="55">
        <v>5</v>
      </c>
      <c r="C11" s="56">
        <v>5</v>
      </c>
      <c r="D11" s="53">
        <v>0</v>
      </c>
      <c r="E11" s="53">
        <v>0</v>
      </c>
      <c r="F11" s="53">
        <v>2</v>
      </c>
      <c r="G11" s="53">
        <v>0</v>
      </c>
      <c r="H11" s="88">
        <v>0</v>
      </c>
      <c r="I11" s="54">
        <v>0</v>
      </c>
    </row>
    <row r="12" spans="1:10" ht="20.100000000000001" customHeight="1">
      <c r="A12" s="25" t="s">
        <v>8</v>
      </c>
      <c r="B12" s="55">
        <v>1</v>
      </c>
      <c r="C12" s="56">
        <v>4</v>
      </c>
      <c r="D12" s="53">
        <v>0</v>
      </c>
      <c r="E12" s="53">
        <v>0</v>
      </c>
      <c r="F12" s="53">
        <v>0</v>
      </c>
      <c r="G12" s="53">
        <v>0</v>
      </c>
      <c r="H12" s="88">
        <v>0</v>
      </c>
      <c r="I12" s="54">
        <v>0</v>
      </c>
    </row>
    <row r="13" spans="1:10" ht="20.100000000000001" customHeight="1">
      <c r="A13" s="25" t="s">
        <v>9</v>
      </c>
      <c r="B13" s="55">
        <v>5</v>
      </c>
      <c r="C13" s="56">
        <v>9</v>
      </c>
      <c r="D13" s="53">
        <v>0</v>
      </c>
      <c r="E13" s="53">
        <v>0</v>
      </c>
      <c r="F13" s="53">
        <v>0</v>
      </c>
      <c r="G13" s="53">
        <v>0</v>
      </c>
      <c r="H13" s="88">
        <v>0</v>
      </c>
      <c r="I13" s="54">
        <v>9</v>
      </c>
    </row>
    <row r="14" spans="1:10" ht="20.100000000000001" customHeight="1">
      <c r="A14" s="25" t="s">
        <v>1</v>
      </c>
      <c r="B14" s="55">
        <v>0</v>
      </c>
      <c r="C14" s="56">
        <v>0</v>
      </c>
      <c r="D14" s="53">
        <v>0</v>
      </c>
      <c r="E14" s="53">
        <v>0</v>
      </c>
      <c r="F14" s="53">
        <v>0</v>
      </c>
      <c r="G14" s="53">
        <v>0</v>
      </c>
      <c r="H14" s="88">
        <v>0</v>
      </c>
      <c r="I14" s="54">
        <v>0</v>
      </c>
    </row>
    <row r="15" spans="1:10" ht="20.100000000000001" customHeight="1" thickBot="1">
      <c r="A15" s="28" t="s">
        <v>2</v>
      </c>
      <c r="B15" s="57">
        <v>2</v>
      </c>
      <c r="C15" s="58">
        <v>3</v>
      </c>
      <c r="D15" s="53">
        <v>0</v>
      </c>
      <c r="E15" s="53">
        <v>0</v>
      </c>
      <c r="F15" s="53">
        <v>0</v>
      </c>
      <c r="G15" s="53">
        <v>0</v>
      </c>
      <c r="H15" s="88">
        <v>0</v>
      </c>
      <c r="I15" s="54">
        <v>0</v>
      </c>
    </row>
    <row r="16" spans="1:10" ht="24" customHeight="1" thickTop="1" thickBot="1">
      <c r="A16" s="29" t="s">
        <v>3</v>
      </c>
      <c r="B16" s="168">
        <f>SUM(B8:B15)</f>
        <v>23</v>
      </c>
      <c r="C16" s="168">
        <f t="shared" ref="C16:I16" si="0">SUM(C8:C15)</f>
        <v>36</v>
      </c>
      <c r="D16" s="168">
        <f t="shared" si="0"/>
        <v>0</v>
      </c>
      <c r="E16" s="168">
        <f t="shared" si="0"/>
        <v>0</v>
      </c>
      <c r="F16" s="168">
        <f t="shared" si="0"/>
        <v>4</v>
      </c>
      <c r="G16" s="168">
        <f t="shared" si="0"/>
        <v>0</v>
      </c>
      <c r="H16" s="169">
        <f t="shared" si="0"/>
        <v>1</v>
      </c>
      <c r="I16" s="170">
        <f t="shared" si="0"/>
        <v>10</v>
      </c>
    </row>
    <row r="17" spans="1:9" ht="13.5" thickTop="1"/>
    <row r="19" spans="1:9">
      <c r="A19" s="82"/>
      <c r="B19" s="82"/>
      <c r="C19" s="82"/>
      <c r="D19" s="82"/>
      <c r="E19" s="82"/>
      <c r="F19" s="82"/>
      <c r="G19" s="82"/>
      <c r="H19" s="82"/>
      <c r="I19" s="82"/>
    </row>
    <row r="20" spans="1:9">
      <c r="A20" s="82"/>
      <c r="B20" s="82"/>
      <c r="C20" s="82"/>
      <c r="D20" s="82"/>
      <c r="E20" s="82"/>
      <c r="F20" s="82"/>
      <c r="G20" s="82"/>
      <c r="H20" s="82"/>
      <c r="I20" s="82"/>
    </row>
    <row r="21" spans="1:9">
      <c r="A21" s="82"/>
      <c r="B21" s="82"/>
      <c r="C21" s="82"/>
      <c r="D21" s="82"/>
      <c r="E21" s="82"/>
      <c r="F21" s="82"/>
      <c r="G21" s="82"/>
      <c r="H21" s="82"/>
      <c r="I21" s="82"/>
    </row>
    <row r="22" spans="1:9">
      <c r="A22" s="82"/>
      <c r="B22" s="82"/>
      <c r="C22" s="82"/>
      <c r="D22" s="82"/>
      <c r="E22" s="82"/>
      <c r="F22" s="82"/>
      <c r="G22" s="82"/>
      <c r="H22" s="82"/>
      <c r="I22" s="82"/>
    </row>
    <row r="23" spans="1:9">
      <c r="A23" s="82"/>
      <c r="B23" s="82"/>
      <c r="C23" s="82"/>
      <c r="D23" s="82"/>
      <c r="E23" s="82"/>
      <c r="F23" s="82"/>
      <c r="G23" s="82"/>
      <c r="H23" s="82"/>
      <c r="I23" s="82"/>
    </row>
    <row r="24" spans="1:9">
      <c r="A24" s="82"/>
      <c r="B24" s="82"/>
      <c r="C24" s="82"/>
      <c r="D24" s="82"/>
      <c r="E24" s="82"/>
      <c r="F24" s="82"/>
      <c r="G24" s="82"/>
      <c r="H24" s="82"/>
      <c r="I24" s="82"/>
    </row>
    <row r="25" spans="1:9">
      <c r="A25" s="82"/>
      <c r="B25" s="82"/>
      <c r="C25" s="82"/>
      <c r="D25" s="82"/>
      <c r="E25" s="82"/>
      <c r="F25" s="82"/>
      <c r="G25" s="82"/>
      <c r="H25" s="82"/>
      <c r="I25" s="82"/>
    </row>
  </sheetData>
  <mergeCells count="10">
    <mergeCell ref="A1:I1"/>
    <mergeCell ref="A3:I3"/>
    <mergeCell ref="A5:A7"/>
    <mergeCell ref="B5:C5"/>
    <mergeCell ref="D5:I5"/>
    <mergeCell ref="B6:B7"/>
    <mergeCell ref="C6:C7"/>
    <mergeCell ref="D6:F6"/>
    <mergeCell ref="G6:I6"/>
    <mergeCell ref="A2:I2"/>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sheetPr codeName="List25">
    <pageSetUpPr fitToPage="1"/>
  </sheetPr>
  <dimension ref="A1:H31"/>
  <sheetViews>
    <sheetView showGridLines="0" zoomScaleNormal="100" zoomScaleSheetLayoutView="100" workbookViewId="0">
      <selection activeCell="Q17" sqref="Q17"/>
    </sheetView>
  </sheetViews>
  <sheetFormatPr defaultRowHeight="12.75"/>
  <cols>
    <col min="1" max="7" width="16.7109375" style="82" customWidth="1"/>
    <col min="8" max="16384" width="9.140625" style="82"/>
  </cols>
  <sheetData>
    <row r="1" spans="1:8" ht="20.100000000000001" customHeight="1">
      <c r="A1" s="394" t="s">
        <v>164</v>
      </c>
      <c r="B1" s="394"/>
      <c r="C1" s="394"/>
      <c r="D1" s="394"/>
      <c r="E1" s="394"/>
      <c r="F1" s="394"/>
      <c r="G1" s="394"/>
      <c r="H1" s="96"/>
    </row>
    <row r="2" spans="1:8" ht="20.100000000000001" customHeight="1">
      <c r="A2" s="394" t="s">
        <v>175</v>
      </c>
      <c r="B2" s="394"/>
      <c r="C2" s="394"/>
      <c r="D2" s="394"/>
      <c r="E2" s="394"/>
      <c r="F2" s="394"/>
      <c r="G2" s="394"/>
    </row>
    <row r="3" spans="1:8" ht="20.100000000000001" customHeight="1">
      <c r="A3" s="394" t="s">
        <v>127</v>
      </c>
      <c r="B3" s="394"/>
      <c r="C3" s="394"/>
      <c r="D3" s="394"/>
      <c r="E3" s="394"/>
      <c r="F3" s="394"/>
      <c r="G3" s="394"/>
    </row>
    <row r="4" spans="1:8" ht="20.100000000000001" customHeight="1" thickBot="1">
      <c r="A4" s="395"/>
      <c r="B4" s="395"/>
      <c r="C4" s="395"/>
      <c r="D4" s="395"/>
      <c r="E4" s="395"/>
      <c r="F4" s="395"/>
      <c r="G4" s="395"/>
    </row>
    <row r="5" spans="1:8" ht="20.100000000000001" customHeight="1" thickTop="1">
      <c r="A5" s="396" t="s">
        <v>0</v>
      </c>
      <c r="B5" s="398" t="s">
        <v>16</v>
      </c>
      <c r="C5" s="399"/>
      <c r="D5" s="399" t="s">
        <v>53</v>
      </c>
      <c r="E5" s="399"/>
      <c r="F5" s="399"/>
      <c r="G5" s="400"/>
    </row>
    <row r="6" spans="1:8" ht="95.1" customHeight="1" thickBot="1">
      <c r="A6" s="397"/>
      <c r="B6" s="95" t="s">
        <v>19</v>
      </c>
      <c r="C6" s="32" t="s">
        <v>18</v>
      </c>
      <c r="D6" s="32" t="s">
        <v>128</v>
      </c>
      <c r="E6" s="84" t="s">
        <v>129</v>
      </c>
      <c r="F6" s="84" t="s">
        <v>130</v>
      </c>
      <c r="G6" s="33" t="s">
        <v>157</v>
      </c>
    </row>
    <row r="7" spans="1:8" ht="20.100000000000001" customHeight="1" thickTop="1">
      <c r="A7" s="94" t="s">
        <v>4</v>
      </c>
      <c r="B7" s="118">
        <v>519</v>
      </c>
      <c r="C7" s="119">
        <v>705</v>
      </c>
      <c r="D7" s="111">
        <v>41</v>
      </c>
      <c r="E7" s="111">
        <v>2</v>
      </c>
      <c r="F7" s="111">
        <v>1</v>
      </c>
      <c r="G7" s="112">
        <v>0</v>
      </c>
    </row>
    <row r="8" spans="1:8" ht="20.100000000000001" customHeight="1">
      <c r="A8" s="31" t="s">
        <v>5</v>
      </c>
      <c r="B8" s="120">
        <v>24</v>
      </c>
      <c r="C8" s="121">
        <v>47</v>
      </c>
      <c r="D8" s="113">
        <v>0</v>
      </c>
      <c r="E8" s="113">
        <v>0</v>
      </c>
      <c r="F8" s="113">
        <v>0</v>
      </c>
      <c r="G8" s="114">
        <v>1</v>
      </c>
    </row>
    <row r="9" spans="1:8" ht="20.100000000000001" customHeight="1">
      <c r="A9" s="31" t="s">
        <v>6</v>
      </c>
      <c r="B9" s="120">
        <v>43</v>
      </c>
      <c r="C9" s="121">
        <v>53</v>
      </c>
      <c r="D9" s="113">
        <v>1</v>
      </c>
      <c r="E9" s="113">
        <v>0</v>
      </c>
      <c r="F9" s="113">
        <v>0</v>
      </c>
      <c r="G9" s="114">
        <v>0</v>
      </c>
    </row>
    <row r="10" spans="1:8" ht="20.100000000000001" customHeight="1">
      <c r="A10" s="31" t="s">
        <v>7</v>
      </c>
      <c r="B10" s="120">
        <v>294</v>
      </c>
      <c r="C10" s="121">
        <v>348</v>
      </c>
      <c r="D10" s="113">
        <v>24</v>
      </c>
      <c r="E10" s="113">
        <v>0</v>
      </c>
      <c r="F10" s="113">
        <v>0</v>
      </c>
      <c r="G10" s="114">
        <v>1</v>
      </c>
    </row>
    <row r="11" spans="1:8" ht="20.100000000000001" customHeight="1">
      <c r="A11" s="31" t="s">
        <v>8</v>
      </c>
      <c r="B11" s="120">
        <v>16</v>
      </c>
      <c r="C11" s="121">
        <v>25</v>
      </c>
      <c r="D11" s="113">
        <v>0</v>
      </c>
      <c r="E11" s="113">
        <v>0</v>
      </c>
      <c r="F11" s="113">
        <v>0</v>
      </c>
      <c r="G11" s="114">
        <v>0</v>
      </c>
    </row>
    <row r="12" spans="1:8" ht="20.100000000000001" customHeight="1">
      <c r="A12" s="31" t="s">
        <v>9</v>
      </c>
      <c r="B12" s="120">
        <v>147</v>
      </c>
      <c r="C12" s="121">
        <v>186</v>
      </c>
      <c r="D12" s="113">
        <v>10</v>
      </c>
      <c r="E12" s="113">
        <v>0</v>
      </c>
      <c r="F12" s="113">
        <v>0</v>
      </c>
      <c r="G12" s="114">
        <v>0</v>
      </c>
    </row>
    <row r="13" spans="1:8" ht="20.100000000000001" customHeight="1">
      <c r="A13" s="31" t="s">
        <v>1</v>
      </c>
      <c r="B13" s="120">
        <v>33</v>
      </c>
      <c r="C13" s="121">
        <v>186</v>
      </c>
      <c r="D13" s="113">
        <v>148</v>
      </c>
      <c r="E13" s="113">
        <v>0</v>
      </c>
      <c r="F13" s="113">
        <v>0</v>
      </c>
      <c r="G13" s="114">
        <v>0</v>
      </c>
    </row>
    <row r="14" spans="1:8" ht="20.100000000000001" customHeight="1" thickBot="1">
      <c r="A14" s="34" t="s">
        <v>2</v>
      </c>
      <c r="B14" s="122">
        <v>195</v>
      </c>
      <c r="C14" s="123">
        <v>217</v>
      </c>
      <c r="D14" s="115">
        <v>16</v>
      </c>
      <c r="E14" s="115">
        <v>0</v>
      </c>
      <c r="F14" s="115">
        <v>0</v>
      </c>
      <c r="G14" s="116">
        <v>1</v>
      </c>
    </row>
    <row r="15" spans="1:8" ht="24" customHeight="1" thickTop="1" thickBot="1">
      <c r="A15" s="35" t="s">
        <v>3</v>
      </c>
      <c r="B15" s="171">
        <f t="shared" ref="B15:G15" si="0">SUM(B7:B14)</f>
        <v>1271</v>
      </c>
      <c r="C15" s="171">
        <f t="shared" si="0"/>
        <v>1767</v>
      </c>
      <c r="D15" s="172">
        <f t="shared" si="0"/>
        <v>240</v>
      </c>
      <c r="E15" s="172">
        <f t="shared" si="0"/>
        <v>2</v>
      </c>
      <c r="F15" s="172">
        <f t="shared" si="0"/>
        <v>1</v>
      </c>
      <c r="G15" s="173">
        <f t="shared" si="0"/>
        <v>3</v>
      </c>
    </row>
    <row r="16" spans="1:8" ht="13.5" thickTop="1"/>
    <row r="17" spans="1:7">
      <c r="A17" s="83"/>
      <c r="B17" s="83"/>
      <c r="C17" s="83"/>
      <c r="D17" s="83"/>
      <c r="E17" s="83"/>
      <c r="F17" s="83"/>
      <c r="G17" s="83"/>
    </row>
    <row r="18" spans="1:7">
      <c r="A18" s="83"/>
      <c r="B18" s="83"/>
      <c r="C18" s="83"/>
      <c r="D18" s="83"/>
      <c r="E18" s="83"/>
      <c r="F18" s="83"/>
      <c r="G18" s="83"/>
    </row>
    <row r="19" spans="1:7">
      <c r="A19" s="83"/>
      <c r="B19" s="83"/>
      <c r="C19" s="83"/>
      <c r="D19" s="83"/>
      <c r="E19" s="83"/>
      <c r="F19" s="83"/>
      <c r="G19" s="83"/>
    </row>
    <row r="20" spans="1:7">
      <c r="A20" s="83"/>
      <c r="B20" s="83"/>
      <c r="C20" s="83"/>
      <c r="D20" s="83"/>
      <c r="E20" s="83"/>
      <c r="F20" s="83"/>
      <c r="G20" s="83"/>
    </row>
    <row r="21" spans="1:7">
      <c r="A21" s="83"/>
      <c r="B21" s="83"/>
      <c r="C21" s="83"/>
      <c r="D21" s="83"/>
      <c r="E21" s="83"/>
      <c r="F21" s="83"/>
      <c r="G21" s="83"/>
    </row>
    <row r="22" spans="1:7">
      <c r="A22" s="83"/>
      <c r="B22" s="83"/>
      <c r="C22" s="83"/>
      <c r="D22" s="83"/>
      <c r="E22" s="83"/>
      <c r="F22" s="83"/>
      <c r="G22" s="83"/>
    </row>
    <row r="23" spans="1:7">
      <c r="A23" s="83"/>
      <c r="B23" s="83"/>
      <c r="C23" s="83"/>
      <c r="D23" s="83"/>
      <c r="E23" s="83"/>
      <c r="F23" s="83"/>
      <c r="G23" s="83"/>
    </row>
    <row r="24" spans="1:7">
      <c r="A24" s="83"/>
      <c r="B24" s="83"/>
      <c r="C24" s="83"/>
      <c r="D24" s="83"/>
      <c r="E24" s="83"/>
      <c r="F24" s="83"/>
      <c r="G24" s="83"/>
    </row>
    <row r="25" spans="1:7">
      <c r="A25" s="83"/>
      <c r="B25" s="83"/>
      <c r="C25" s="83"/>
      <c r="D25" s="83"/>
      <c r="E25" s="83"/>
      <c r="F25" s="83"/>
      <c r="G25" s="83"/>
    </row>
    <row r="26" spans="1:7">
      <c r="A26" s="83"/>
      <c r="B26" s="83"/>
      <c r="C26" s="83"/>
      <c r="D26" s="83"/>
      <c r="E26" s="83"/>
      <c r="F26" s="83"/>
      <c r="G26" s="83"/>
    </row>
    <row r="27" spans="1:7">
      <c r="A27" s="83"/>
      <c r="B27" s="83"/>
      <c r="C27" s="83"/>
      <c r="D27" s="83"/>
      <c r="E27" s="83"/>
      <c r="F27" s="83"/>
      <c r="G27" s="83"/>
    </row>
    <row r="28" spans="1:7">
      <c r="A28" s="83"/>
      <c r="B28" s="83"/>
      <c r="C28" s="83"/>
      <c r="D28" s="83"/>
      <c r="E28" s="83"/>
      <c r="F28" s="83"/>
      <c r="G28" s="83"/>
    </row>
    <row r="29" spans="1:7">
      <c r="A29" s="83"/>
      <c r="B29" s="83"/>
      <c r="C29" s="83"/>
      <c r="D29" s="83"/>
      <c r="E29" s="83"/>
      <c r="F29" s="83"/>
      <c r="G29" s="83"/>
    </row>
    <row r="30" spans="1:7">
      <c r="A30" s="83"/>
      <c r="B30" s="83"/>
      <c r="C30" s="83"/>
      <c r="D30" s="83"/>
      <c r="E30" s="83"/>
      <c r="F30" s="83"/>
      <c r="G30" s="83"/>
    </row>
    <row r="31" spans="1:7">
      <c r="A31" s="83"/>
      <c r="B31" s="83"/>
      <c r="C31" s="83"/>
      <c r="D31" s="83"/>
      <c r="E31" s="83"/>
      <c r="F31" s="83"/>
      <c r="G31" s="83"/>
    </row>
  </sheetData>
  <mergeCells count="7">
    <mergeCell ref="A1:G1"/>
    <mergeCell ref="A3:G3"/>
    <mergeCell ref="A4:G4"/>
    <mergeCell ref="A5:A6"/>
    <mergeCell ref="B5:C5"/>
    <mergeCell ref="D5:G5"/>
    <mergeCell ref="A2:G2"/>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M22"/>
  <sheetViews>
    <sheetView showGridLines="0" zoomScaleNormal="100" zoomScaleSheetLayoutView="100" workbookViewId="0">
      <selection activeCell="Q17" sqref="Q17"/>
    </sheetView>
  </sheetViews>
  <sheetFormatPr defaultRowHeight="12.75"/>
  <cols>
    <col min="1" max="1" width="10.7109375" style="264" customWidth="1"/>
    <col min="2" max="2" width="13" style="264" customWidth="1"/>
    <col min="3" max="10" width="10.7109375" style="264" customWidth="1"/>
    <col min="11" max="13" width="9.28515625" style="264" customWidth="1"/>
    <col min="14" max="16384" width="9.140625" style="264"/>
  </cols>
  <sheetData>
    <row r="1" spans="1:13" ht="20.100000000000001" customHeight="1">
      <c r="A1" s="406" t="s">
        <v>164</v>
      </c>
      <c r="B1" s="406"/>
      <c r="C1" s="406"/>
      <c r="D1" s="406"/>
      <c r="E1" s="406"/>
      <c r="F1" s="406"/>
      <c r="G1" s="406"/>
      <c r="H1" s="406"/>
      <c r="I1" s="406"/>
      <c r="J1" s="406"/>
      <c r="K1" s="263"/>
      <c r="L1" s="263"/>
      <c r="M1" s="263"/>
    </row>
    <row r="2" spans="1:13" ht="20.100000000000001" customHeight="1">
      <c r="A2" s="407" t="s">
        <v>174</v>
      </c>
      <c r="B2" s="407"/>
      <c r="C2" s="407"/>
      <c r="D2" s="407"/>
      <c r="E2" s="407"/>
      <c r="F2" s="407"/>
      <c r="G2" s="407"/>
      <c r="H2" s="407"/>
      <c r="I2" s="407"/>
      <c r="J2" s="407"/>
      <c r="K2" s="265"/>
      <c r="L2" s="265"/>
      <c r="M2" s="265"/>
    </row>
    <row r="3" spans="1:13" ht="20.100000000000001" customHeight="1">
      <c r="A3" s="406" t="s">
        <v>76</v>
      </c>
      <c r="B3" s="406"/>
      <c r="C3" s="406"/>
      <c r="D3" s="406"/>
      <c r="E3" s="406"/>
      <c r="F3" s="406"/>
      <c r="G3" s="406"/>
      <c r="H3" s="406"/>
      <c r="I3" s="406"/>
      <c r="J3" s="406"/>
      <c r="K3" s="265"/>
      <c r="L3" s="265"/>
      <c r="M3" s="265"/>
    </row>
    <row r="4" spans="1:13" ht="20.100000000000001" customHeight="1" thickBot="1">
      <c r="A4" s="408"/>
      <c r="B4" s="408"/>
      <c r="C4" s="408"/>
      <c r="D4" s="408"/>
      <c r="E4" s="408"/>
      <c r="F4" s="408"/>
      <c r="G4" s="408"/>
      <c r="H4" s="408"/>
      <c r="I4" s="408"/>
      <c r="J4" s="408"/>
      <c r="K4" s="266"/>
      <c r="L4" s="266"/>
      <c r="M4" s="266"/>
    </row>
    <row r="5" spans="1:13" ht="18.75" customHeight="1" thickTop="1">
      <c r="A5" s="409" t="s">
        <v>0</v>
      </c>
      <c r="B5" s="412" t="s">
        <v>70</v>
      </c>
      <c r="C5" s="415" t="s">
        <v>71</v>
      </c>
      <c r="D5" s="415"/>
      <c r="E5" s="415"/>
      <c r="F5" s="415"/>
      <c r="G5" s="415"/>
      <c r="H5" s="415"/>
      <c r="I5" s="415"/>
      <c r="J5" s="416"/>
      <c r="K5" s="266"/>
      <c r="L5" s="266"/>
      <c r="M5" s="266"/>
    </row>
    <row r="6" spans="1:13" ht="18.75" customHeight="1">
      <c r="A6" s="410"/>
      <c r="B6" s="413"/>
      <c r="C6" s="401" t="s">
        <v>72</v>
      </c>
      <c r="D6" s="401"/>
      <c r="E6" s="401" t="s">
        <v>73</v>
      </c>
      <c r="F6" s="401"/>
      <c r="G6" s="401" t="s">
        <v>74</v>
      </c>
      <c r="H6" s="401"/>
      <c r="I6" s="401" t="s">
        <v>43</v>
      </c>
      <c r="J6" s="402"/>
      <c r="K6" s="266"/>
      <c r="L6" s="266"/>
      <c r="M6" s="266"/>
    </row>
    <row r="7" spans="1:13" ht="18.75" customHeight="1" thickBot="1">
      <c r="A7" s="411"/>
      <c r="B7" s="414"/>
      <c r="C7" s="267" t="s">
        <v>44</v>
      </c>
      <c r="D7" s="267" t="s">
        <v>37</v>
      </c>
      <c r="E7" s="267" t="s">
        <v>44</v>
      </c>
      <c r="F7" s="267" t="s">
        <v>37</v>
      </c>
      <c r="G7" s="267" t="s">
        <v>44</v>
      </c>
      <c r="H7" s="267" t="s">
        <v>75</v>
      </c>
      <c r="I7" s="267" t="s">
        <v>44</v>
      </c>
      <c r="J7" s="268" t="s">
        <v>37</v>
      </c>
      <c r="K7" s="266"/>
      <c r="L7" s="266"/>
      <c r="M7" s="266"/>
    </row>
    <row r="8" spans="1:13" ht="20.100000000000001" customHeight="1" thickTop="1">
      <c r="A8" s="269" t="s">
        <v>4</v>
      </c>
      <c r="B8" s="270">
        <f>C8+E8+G8+I8</f>
        <v>6254</v>
      </c>
      <c r="C8" s="271">
        <v>2865</v>
      </c>
      <c r="D8" s="272">
        <f t="shared" ref="D8:D16" si="0">C8/B8%</f>
        <v>45.810681164055005</v>
      </c>
      <c r="E8" s="273">
        <v>723</v>
      </c>
      <c r="F8" s="272">
        <f t="shared" ref="F8:F16" si="1">E8/B8%</f>
        <v>11.560601215222258</v>
      </c>
      <c r="G8" s="273">
        <v>1179</v>
      </c>
      <c r="H8" s="272">
        <f t="shared" ref="H8:H16" si="2">G8/B8%</f>
        <v>18.851934761752478</v>
      </c>
      <c r="I8" s="273">
        <v>1487</v>
      </c>
      <c r="J8" s="274">
        <f t="shared" ref="J8:J16" si="3">I8/B8%</f>
        <v>23.776782858970261</v>
      </c>
      <c r="K8" s="266"/>
      <c r="L8" s="266"/>
      <c r="M8" s="266"/>
    </row>
    <row r="9" spans="1:13" ht="20.100000000000001" customHeight="1">
      <c r="A9" s="275" t="s">
        <v>5</v>
      </c>
      <c r="B9" s="270">
        <f>C9+E9+G9+I9</f>
        <v>3894</v>
      </c>
      <c r="C9" s="276">
        <v>1550</v>
      </c>
      <c r="D9" s="272">
        <f t="shared" si="0"/>
        <v>39.804827940421163</v>
      </c>
      <c r="E9" s="277">
        <v>305</v>
      </c>
      <c r="F9" s="272">
        <f t="shared" si="1"/>
        <v>7.8325629173086808</v>
      </c>
      <c r="G9" s="277">
        <v>668</v>
      </c>
      <c r="H9" s="272">
        <f t="shared" si="2"/>
        <v>17.154596815613765</v>
      </c>
      <c r="I9" s="277">
        <v>1371</v>
      </c>
      <c r="J9" s="274">
        <f t="shared" si="3"/>
        <v>35.208012326656394</v>
      </c>
      <c r="K9" s="266"/>
      <c r="L9" s="266"/>
      <c r="M9" s="266"/>
    </row>
    <row r="10" spans="1:13" ht="20.100000000000001" customHeight="1">
      <c r="A10" s="275" t="s">
        <v>6</v>
      </c>
      <c r="B10" s="270">
        <f t="shared" ref="B10:B15" si="4">C10+E10+G10+I10</f>
        <v>5242</v>
      </c>
      <c r="C10" s="276">
        <v>4057</v>
      </c>
      <c r="D10" s="272">
        <f t="shared" si="0"/>
        <v>77.394124380007625</v>
      </c>
      <c r="E10" s="277">
        <v>291</v>
      </c>
      <c r="F10" s="272">
        <f t="shared" si="1"/>
        <v>5.5513162914917968</v>
      </c>
      <c r="G10" s="277">
        <v>708</v>
      </c>
      <c r="H10" s="272">
        <f t="shared" si="2"/>
        <v>13.506295307134682</v>
      </c>
      <c r="I10" s="277">
        <v>186</v>
      </c>
      <c r="J10" s="274">
        <f t="shared" si="3"/>
        <v>3.5482640213658909</v>
      </c>
    </row>
    <row r="11" spans="1:13" ht="20.100000000000001" customHeight="1">
      <c r="A11" s="275" t="s">
        <v>7</v>
      </c>
      <c r="B11" s="270">
        <f t="shared" si="4"/>
        <v>3835</v>
      </c>
      <c r="C11" s="276">
        <v>2294</v>
      </c>
      <c r="D11" s="272">
        <f t="shared" si="0"/>
        <v>59.817470664928287</v>
      </c>
      <c r="E11" s="277">
        <v>275</v>
      </c>
      <c r="F11" s="272">
        <f t="shared" si="1"/>
        <v>7.1707953063885261</v>
      </c>
      <c r="G11" s="277">
        <v>872</v>
      </c>
      <c r="H11" s="272">
        <f t="shared" si="2"/>
        <v>22.73794002607562</v>
      </c>
      <c r="I11" s="277">
        <v>394</v>
      </c>
      <c r="J11" s="274">
        <f t="shared" si="3"/>
        <v>10.273794002607561</v>
      </c>
    </row>
    <row r="12" spans="1:13" ht="20.100000000000001" customHeight="1">
      <c r="A12" s="275" t="s">
        <v>8</v>
      </c>
      <c r="B12" s="270">
        <f t="shared" si="4"/>
        <v>4730</v>
      </c>
      <c r="C12" s="276">
        <v>2933</v>
      </c>
      <c r="D12" s="272">
        <f t="shared" si="0"/>
        <v>62.008456659619455</v>
      </c>
      <c r="E12" s="277">
        <v>312</v>
      </c>
      <c r="F12" s="272">
        <f t="shared" si="1"/>
        <v>6.5961945031712474</v>
      </c>
      <c r="G12" s="277">
        <v>922</v>
      </c>
      <c r="H12" s="272">
        <f t="shared" si="2"/>
        <v>19.492600422832982</v>
      </c>
      <c r="I12" s="277">
        <v>563</v>
      </c>
      <c r="J12" s="274">
        <f t="shared" si="3"/>
        <v>11.902748414376322</v>
      </c>
    </row>
    <row r="13" spans="1:13" ht="20.100000000000001" customHeight="1">
      <c r="A13" s="275" t="s">
        <v>9</v>
      </c>
      <c r="B13" s="270">
        <f t="shared" si="4"/>
        <v>6614</v>
      </c>
      <c r="C13" s="276">
        <v>4734</v>
      </c>
      <c r="D13" s="272">
        <f t="shared" si="0"/>
        <v>71.575446023586338</v>
      </c>
      <c r="E13" s="277">
        <v>367</v>
      </c>
      <c r="F13" s="272">
        <f t="shared" si="1"/>
        <v>5.5488358028424551</v>
      </c>
      <c r="G13" s="277">
        <v>889</v>
      </c>
      <c r="H13" s="272">
        <f t="shared" si="2"/>
        <v>13.44118536437859</v>
      </c>
      <c r="I13" s="277">
        <v>624</v>
      </c>
      <c r="J13" s="274">
        <f t="shared" si="3"/>
        <v>9.4345328091926213</v>
      </c>
    </row>
    <row r="14" spans="1:13" ht="20.100000000000001" customHeight="1">
      <c r="A14" s="275" t="s">
        <v>1</v>
      </c>
      <c r="B14" s="270">
        <f t="shared" si="4"/>
        <v>4948</v>
      </c>
      <c r="C14" s="276">
        <v>2758</v>
      </c>
      <c r="D14" s="272">
        <f t="shared" si="0"/>
        <v>55.73969280517381</v>
      </c>
      <c r="E14" s="277">
        <v>424</v>
      </c>
      <c r="F14" s="272">
        <f t="shared" si="1"/>
        <v>8.5691188358932902</v>
      </c>
      <c r="G14" s="277">
        <v>907</v>
      </c>
      <c r="H14" s="272">
        <f t="shared" si="2"/>
        <v>18.330638641875506</v>
      </c>
      <c r="I14" s="277">
        <v>859</v>
      </c>
      <c r="J14" s="274">
        <f t="shared" si="3"/>
        <v>17.360549717057399</v>
      </c>
    </row>
    <row r="15" spans="1:13" ht="20.100000000000001" customHeight="1" thickBot="1">
      <c r="A15" s="278" t="s">
        <v>2</v>
      </c>
      <c r="B15" s="270">
        <f t="shared" si="4"/>
        <v>5894</v>
      </c>
      <c r="C15" s="279">
        <v>3370</v>
      </c>
      <c r="D15" s="280">
        <f t="shared" si="0"/>
        <v>57.176789955887344</v>
      </c>
      <c r="E15" s="281">
        <v>618</v>
      </c>
      <c r="F15" s="280">
        <f t="shared" si="1"/>
        <v>10.485239226331863</v>
      </c>
      <c r="G15" s="281">
        <v>967</v>
      </c>
      <c r="H15" s="280">
        <f t="shared" si="2"/>
        <v>16.406515100101799</v>
      </c>
      <c r="I15" s="281">
        <v>939</v>
      </c>
      <c r="J15" s="282">
        <f t="shared" si="3"/>
        <v>15.931455717678997</v>
      </c>
    </row>
    <row r="16" spans="1:13" ht="20.100000000000001" customHeight="1" thickTop="1" thickBot="1">
      <c r="A16" s="283" t="s">
        <v>3</v>
      </c>
      <c r="B16" s="284">
        <f>SUM(B8:B15)</f>
        <v>41411</v>
      </c>
      <c r="C16" s="285">
        <f>SUM(C8:C15)</f>
        <v>24561</v>
      </c>
      <c r="D16" s="286">
        <f t="shared" si="0"/>
        <v>59.310328173673661</v>
      </c>
      <c r="E16" s="287">
        <f>SUM(E8:E15)</f>
        <v>3315</v>
      </c>
      <c r="F16" s="286">
        <f t="shared" si="1"/>
        <v>8.0051194127164269</v>
      </c>
      <c r="G16" s="287">
        <f>SUM(G8:G15)</f>
        <v>7112</v>
      </c>
      <c r="H16" s="286">
        <f t="shared" si="2"/>
        <v>17.174180773224506</v>
      </c>
      <c r="I16" s="287">
        <f>SUM(I8:I15)</f>
        <v>6423</v>
      </c>
      <c r="J16" s="288">
        <f t="shared" si="3"/>
        <v>15.510371640385404</v>
      </c>
    </row>
    <row r="17" spans="1:10" ht="20.100000000000001" customHeight="1" thickTop="1">
      <c r="A17" s="289"/>
      <c r="B17" s="290"/>
      <c r="C17" s="291"/>
      <c r="D17" s="292"/>
      <c r="E17" s="290"/>
      <c r="F17" s="292"/>
      <c r="G17" s="290"/>
      <c r="H17" s="292"/>
      <c r="I17" s="290"/>
      <c r="J17" s="292"/>
    </row>
    <row r="18" spans="1:10" s="294" customFormat="1" ht="12.95" customHeight="1">
      <c r="A18" s="293"/>
      <c r="B18" s="403" t="s">
        <v>165</v>
      </c>
      <c r="C18" s="403"/>
      <c r="D18" s="403"/>
      <c r="E18" s="403"/>
      <c r="F18" s="403"/>
      <c r="G18" s="403"/>
      <c r="H18" s="403"/>
      <c r="I18" s="403"/>
      <c r="J18" s="403"/>
    </row>
    <row r="19" spans="1:10" s="294" customFormat="1" ht="12.95" customHeight="1">
      <c r="A19" s="295"/>
      <c r="B19" s="404" t="s">
        <v>77</v>
      </c>
      <c r="C19" s="404"/>
      <c r="D19" s="404"/>
      <c r="E19" s="404"/>
      <c r="F19" s="404"/>
      <c r="G19" s="404"/>
      <c r="H19" s="404"/>
      <c r="I19" s="404"/>
      <c r="J19" s="404"/>
    </row>
    <row r="20" spans="1:10" ht="16.5" customHeight="1">
      <c r="A20" s="296"/>
      <c r="B20" s="405"/>
      <c r="C20" s="405"/>
      <c r="D20" s="405"/>
      <c r="E20" s="405"/>
      <c r="F20" s="405"/>
      <c r="G20" s="405"/>
      <c r="H20" s="405"/>
      <c r="I20" s="405"/>
      <c r="J20" s="405"/>
    </row>
    <row r="22" spans="1:10">
      <c r="B22" s="297"/>
    </row>
  </sheetData>
  <mergeCells count="14">
    <mergeCell ref="I6:J6"/>
    <mergeCell ref="B18:J18"/>
    <mergeCell ref="B19:J19"/>
    <mergeCell ref="B20:J20"/>
    <mergeCell ref="A1:J1"/>
    <mergeCell ref="A2:J2"/>
    <mergeCell ref="A3:J3"/>
    <mergeCell ref="A4:J4"/>
    <mergeCell ref="A5:A7"/>
    <mergeCell ref="B5:B7"/>
    <mergeCell ref="C5:J5"/>
    <mergeCell ref="C6:D6"/>
    <mergeCell ref="E6:F6"/>
    <mergeCell ref="G6:H6"/>
  </mergeCells>
  <printOptions horizontalCentered="1"/>
  <pageMargins left="0.78740157480314965" right="0.78740157480314965" top="0.78740157480314965" bottom="0.78740157480314965" header="0.51181102362204722" footer="0.51181102362204722"/>
  <pageSetup paperSize="9" orientation="landscape" r:id="rId1"/>
  <headerFooter alignWithMargins="0"/>
  <ignoredErrors>
    <ignoredError sqref="D16 F16 H16" formula="1"/>
  </ignoredErrors>
</worksheet>
</file>

<file path=xl/worksheets/sheet25.xml><?xml version="1.0" encoding="utf-8"?>
<worksheet xmlns="http://schemas.openxmlformats.org/spreadsheetml/2006/main" xmlns:r="http://schemas.openxmlformats.org/officeDocument/2006/relationships">
  <sheetPr>
    <pageSetUpPr fitToPage="1"/>
  </sheetPr>
  <dimension ref="A1:M29"/>
  <sheetViews>
    <sheetView showGridLines="0" zoomScaleNormal="100" zoomScaleSheetLayoutView="100" workbookViewId="0">
      <selection activeCell="Q17" sqref="Q17"/>
    </sheetView>
  </sheetViews>
  <sheetFormatPr defaultRowHeight="12.75"/>
  <cols>
    <col min="1" max="1" width="10.7109375" style="299" customWidth="1"/>
    <col min="2" max="2" width="13" style="299" customWidth="1"/>
    <col min="3" max="10" width="10.7109375" style="299" customWidth="1"/>
    <col min="11" max="13" width="9.28515625" style="299" customWidth="1"/>
    <col min="14" max="16384" width="9.140625" style="299"/>
  </cols>
  <sheetData>
    <row r="1" spans="1:13" ht="20.100000000000001" customHeight="1">
      <c r="A1" s="421" t="s">
        <v>164</v>
      </c>
      <c r="B1" s="421"/>
      <c r="C1" s="421"/>
      <c r="D1" s="421"/>
      <c r="E1" s="421"/>
      <c r="F1" s="421"/>
      <c r="G1" s="421"/>
      <c r="H1" s="421"/>
      <c r="I1" s="421"/>
      <c r="J1" s="421"/>
      <c r="K1" s="298"/>
      <c r="L1" s="298"/>
      <c r="M1" s="298"/>
    </row>
    <row r="2" spans="1:13" ht="20.100000000000001" customHeight="1">
      <c r="A2" s="422" t="s">
        <v>173</v>
      </c>
      <c r="B2" s="422"/>
      <c r="C2" s="422"/>
      <c r="D2" s="422"/>
      <c r="E2" s="422"/>
      <c r="F2" s="422"/>
      <c r="G2" s="422"/>
      <c r="H2" s="422"/>
      <c r="I2" s="422"/>
      <c r="J2" s="422"/>
      <c r="K2" s="300"/>
      <c r="L2" s="300"/>
      <c r="M2" s="300"/>
    </row>
    <row r="3" spans="1:13" ht="20.100000000000001" customHeight="1">
      <c r="A3" s="421" t="s">
        <v>76</v>
      </c>
      <c r="B3" s="421"/>
      <c r="C3" s="421"/>
      <c r="D3" s="421"/>
      <c r="E3" s="421"/>
      <c r="F3" s="421"/>
      <c r="G3" s="421"/>
      <c r="H3" s="421"/>
      <c r="I3" s="421"/>
      <c r="J3" s="421"/>
      <c r="K3" s="300"/>
      <c r="L3" s="300"/>
      <c r="M3" s="300"/>
    </row>
    <row r="4" spans="1:13" ht="20.100000000000001" customHeight="1" thickBot="1">
      <c r="A4" s="423"/>
      <c r="B4" s="423"/>
      <c r="C4" s="423"/>
      <c r="D4" s="423"/>
      <c r="E4" s="423"/>
      <c r="F4" s="423"/>
      <c r="G4" s="423"/>
      <c r="H4" s="423"/>
      <c r="I4" s="423"/>
      <c r="J4" s="423"/>
      <c r="K4" s="300"/>
      <c r="L4" s="300"/>
      <c r="M4" s="300"/>
    </row>
    <row r="5" spans="1:13" ht="18.75" customHeight="1" thickTop="1">
      <c r="A5" s="409" t="s">
        <v>0</v>
      </c>
      <c r="B5" s="412" t="s">
        <v>70</v>
      </c>
      <c r="C5" s="415" t="s">
        <v>71</v>
      </c>
      <c r="D5" s="415"/>
      <c r="E5" s="415"/>
      <c r="F5" s="415"/>
      <c r="G5" s="415"/>
      <c r="H5" s="415"/>
      <c r="I5" s="415"/>
      <c r="J5" s="416"/>
      <c r="K5" s="301"/>
      <c r="L5" s="301"/>
      <c r="M5" s="301"/>
    </row>
    <row r="6" spans="1:13" ht="18.75" customHeight="1">
      <c r="A6" s="410"/>
      <c r="B6" s="413"/>
      <c r="C6" s="401" t="s">
        <v>72</v>
      </c>
      <c r="D6" s="401"/>
      <c r="E6" s="401" t="s">
        <v>73</v>
      </c>
      <c r="F6" s="401"/>
      <c r="G6" s="401" t="s">
        <v>74</v>
      </c>
      <c r="H6" s="401"/>
      <c r="I6" s="401" t="s">
        <v>43</v>
      </c>
      <c r="J6" s="402"/>
      <c r="K6" s="301"/>
      <c r="L6" s="301"/>
      <c r="M6" s="301"/>
    </row>
    <row r="7" spans="1:13" ht="18.75" customHeight="1" thickBot="1">
      <c r="A7" s="411"/>
      <c r="B7" s="414"/>
      <c r="C7" s="267" t="s">
        <v>44</v>
      </c>
      <c r="D7" s="267" t="s">
        <v>37</v>
      </c>
      <c r="E7" s="267" t="s">
        <v>44</v>
      </c>
      <c r="F7" s="267" t="s">
        <v>37</v>
      </c>
      <c r="G7" s="267" t="s">
        <v>44</v>
      </c>
      <c r="H7" s="267" t="s">
        <v>37</v>
      </c>
      <c r="I7" s="267" t="s">
        <v>44</v>
      </c>
      <c r="J7" s="268" t="s">
        <v>37</v>
      </c>
      <c r="K7" s="301"/>
      <c r="L7" s="301"/>
      <c r="M7" s="301"/>
    </row>
    <row r="8" spans="1:13" ht="20.100000000000001" customHeight="1" thickTop="1">
      <c r="A8" s="269" t="s">
        <v>4</v>
      </c>
      <c r="B8" s="270">
        <f>C8+E8+G8+I8</f>
        <v>1675</v>
      </c>
      <c r="C8" s="273">
        <v>861</v>
      </c>
      <c r="D8" s="272">
        <f t="shared" ref="D8:D16" si="0">C8/B8%</f>
        <v>51.402985074626862</v>
      </c>
      <c r="E8" s="273">
        <v>148</v>
      </c>
      <c r="F8" s="272">
        <f t="shared" ref="F8:F16" si="1">E8/B8%</f>
        <v>8.8358208955223887</v>
      </c>
      <c r="G8" s="273">
        <v>337</v>
      </c>
      <c r="H8" s="272">
        <f t="shared" ref="H8:H16" si="2">G8/B8%</f>
        <v>20.119402985074625</v>
      </c>
      <c r="I8" s="273">
        <v>329</v>
      </c>
      <c r="J8" s="274">
        <f t="shared" ref="J8:J16" si="3">I8/B8%</f>
        <v>19.64179104477612</v>
      </c>
      <c r="K8" s="301"/>
      <c r="L8" s="301"/>
      <c r="M8" s="301"/>
    </row>
    <row r="9" spans="1:13" ht="20.100000000000001" customHeight="1">
      <c r="A9" s="275" t="s">
        <v>5</v>
      </c>
      <c r="B9" s="270">
        <f t="shared" ref="B9:B15" si="4">C9+E9+G9+I9</f>
        <v>413</v>
      </c>
      <c r="C9" s="277">
        <v>217</v>
      </c>
      <c r="D9" s="272">
        <f t="shared" si="0"/>
        <v>52.542372881355931</v>
      </c>
      <c r="E9" s="277">
        <v>24</v>
      </c>
      <c r="F9" s="272">
        <f t="shared" si="1"/>
        <v>5.8111380145278453</v>
      </c>
      <c r="G9" s="277">
        <v>106</v>
      </c>
      <c r="H9" s="272">
        <f t="shared" si="2"/>
        <v>25.665859564164649</v>
      </c>
      <c r="I9" s="277">
        <v>66</v>
      </c>
      <c r="J9" s="274">
        <f t="shared" si="3"/>
        <v>15.980629539951574</v>
      </c>
      <c r="K9" s="301"/>
      <c r="L9" s="301"/>
      <c r="M9" s="301"/>
    </row>
    <row r="10" spans="1:13" ht="20.100000000000001" customHeight="1">
      <c r="A10" s="275" t="s">
        <v>6</v>
      </c>
      <c r="B10" s="270">
        <f t="shared" si="4"/>
        <v>399</v>
      </c>
      <c r="C10" s="277">
        <v>268</v>
      </c>
      <c r="D10" s="272">
        <f t="shared" si="0"/>
        <v>67.167919799498748</v>
      </c>
      <c r="E10" s="277">
        <v>24</v>
      </c>
      <c r="F10" s="272">
        <f t="shared" si="1"/>
        <v>6.0150375939849621</v>
      </c>
      <c r="G10" s="277">
        <v>60</v>
      </c>
      <c r="H10" s="272">
        <f t="shared" si="2"/>
        <v>15.037593984962406</v>
      </c>
      <c r="I10" s="277">
        <v>47</v>
      </c>
      <c r="J10" s="274">
        <f t="shared" si="3"/>
        <v>11.779448621553884</v>
      </c>
      <c r="K10" s="301"/>
      <c r="L10" s="301"/>
      <c r="M10" s="301"/>
    </row>
    <row r="11" spans="1:13" ht="20.100000000000001" customHeight="1">
      <c r="A11" s="275" t="s">
        <v>7</v>
      </c>
      <c r="B11" s="270">
        <f t="shared" si="4"/>
        <v>423</v>
      </c>
      <c r="C11" s="277">
        <v>240</v>
      </c>
      <c r="D11" s="272">
        <f t="shared" si="0"/>
        <v>56.737588652482266</v>
      </c>
      <c r="E11" s="277">
        <v>35</v>
      </c>
      <c r="F11" s="272">
        <f t="shared" si="1"/>
        <v>8.2742316784869967</v>
      </c>
      <c r="G11" s="277">
        <v>95</v>
      </c>
      <c r="H11" s="272">
        <f t="shared" si="2"/>
        <v>22.458628841607563</v>
      </c>
      <c r="I11" s="277">
        <v>53</v>
      </c>
      <c r="J11" s="274">
        <f t="shared" si="3"/>
        <v>12.529550827423167</v>
      </c>
    </row>
    <row r="12" spans="1:13" ht="20.100000000000001" customHeight="1">
      <c r="A12" s="275" t="s">
        <v>8</v>
      </c>
      <c r="B12" s="270">
        <f t="shared" si="4"/>
        <v>747</v>
      </c>
      <c r="C12" s="277">
        <v>484</v>
      </c>
      <c r="D12" s="272">
        <f t="shared" si="0"/>
        <v>64.79250334672021</v>
      </c>
      <c r="E12" s="277">
        <v>35</v>
      </c>
      <c r="F12" s="272">
        <f t="shared" si="1"/>
        <v>4.6854082998661317</v>
      </c>
      <c r="G12" s="277">
        <v>89</v>
      </c>
      <c r="H12" s="272">
        <f t="shared" si="2"/>
        <v>11.914323962516734</v>
      </c>
      <c r="I12" s="277">
        <v>139</v>
      </c>
      <c r="J12" s="274">
        <f t="shared" si="3"/>
        <v>18.607764390896921</v>
      </c>
    </row>
    <row r="13" spans="1:13" ht="20.100000000000001" customHeight="1">
      <c r="A13" s="275" t="s">
        <v>9</v>
      </c>
      <c r="B13" s="270">
        <f t="shared" si="4"/>
        <v>757</v>
      </c>
      <c r="C13" s="277">
        <v>366</v>
      </c>
      <c r="D13" s="272">
        <f t="shared" si="0"/>
        <v>48.348745046235138</v>
      </c>
      <c r="E13" s="277">
        <v>84</v>
      </c>
      <c r="F13" s="272">
        <f t="shared" si="1"/>
        <v>11.096433289299867</v>
      </c>
      <c r="G13" s="277">
        <v>156</v>
      </c>
      <c r="H13" s="272">
        <f t="shared" si="2"/>
        <v>20.607661822985467</v>
      </c>
      <c r="I13" s="277">
        <v>151</v>
      </c>
      <c r="J13" s="274">
        <f t="shared" si="3"/>
        <v>19.947159841479525</v>
      </c>
    </row>
    <row r="14" spans="1:13" ht="20.100000000000001" customHeight="1">
      <c r="A14" s="275" t="s">
        <v>1</v>
      </c>
      <c r="B14" s="270">
        <f t="shared" si="4"/>
        <v>568</v>
      </c>
      <c r="C14" s="277">
        <v>289</v>
      </c>
      <c r="D14" s="272">
        <f t="shared" si="0"/>
        <v>50.880281690140848</v>
      </c>
      <c r="E14" s="277">
        <v>91</v>
      </c>
      <c r="F14" s="272">
        <f t="shared" si="1"/>
        <v>16.02112676056338</v>
      </c>
      <c r="G14" s="277">
        <v>91</v>
      </c>
      <c r="H14" s="272">
        <f t="shared" si="2"/>
        <v>16.02112676056338</v>
      </c>
      <c r="I14" s="277">
        <v>97</v>
      </c>
      <c r="J14" s="274">
        <f t="shared" si="3"/>
        <v>17.077464788732396</v>
      </c>
    </row>
    <row r="15" spans="1:13" ht="20.100000000000001" customHeight="1" thickBot="1">
      <c r="A15" s="278" t="s">
        <v>2</v>
      </c>
      <c r="B15" s="270">
        <f t="shared" si="4"/>
        <v>902</v>
      </c>
      <c r="C15" s="281">
        <v>539</v>
      </c>
      <c r="D15" s="280">
        <f t="shared" si="0"/>
        <v>59.756097560975611</v>
      </c>
      <c r="E15" s="281">
        <v>51</v>
      </c>
      <c r="F15" s="272">
        <f t="shared" si="1"/>
        <v>5.6541019955654104</v>
      </c>
      <c r="G15" s="281">
        <v>182</v>
      </c>
      <c r="H15" s="272">
        <f t="shared" si="2"/>
        <v>20.17738359201774</v>
      </c>
      <c r="I15" s="281">
        <v>130</v>
      </c>
      <c r="J15" s="282">
        <f t="shared" si="3"/>
        <v>14.412416851441243</v>
      </c>
    </row>
    <row r="16" spans="1:13" ht="20.100000000000001" customHeight="1" thickTop="1" thickBot="1">
      <c r="A16" s="283" t="s">
        <v>3</v>
      </c>
      <c r="B16" s="302">
        <f>SUM(B8:B15)</f>
        <v>5884</v>
      </c>
      <c r="C16" s="287">
        <f>SUM(C8:C15)</f>
        <v>3264</v>
      </c>
      <c r="D16" s="286">
        <f t="shared" si="0"/>
        <v>55.472467709041467</v>
      </c>
      <c r="E16" s="287">
        <f>SUM(E8:E15)</f>
        <v>492</v>
      </c>
      <c r="F16" s="286">
        <f t="shared" si="1"/>
        <v>8.3616587355540446</v>
      </c>
      <c r="G16" s="287">
        <f>SUM(G8:G15)</f>
        <v>1116</v>
      </c>
      <c r="H16" s="286">
        <f t="shared" si="2"/>
        <v>18.96668932698844</v>
      </c>
      <c r="I16" s="287">
        <f>SUM(I8:I15)</f>
        <v>1012</v>
      </c>
      <c r="J16" s="288">
        <f t="shared" si="3"/>
        <v>17.199184228416044</v>
      </c>
    </row>
    <row r="17" spans="1:10" ht="20.100000000000001" customHeight="1" thickTop="1">
      <c r="A17" s="289"/>
      <c r="B17" s="290"/>
      <c r="C17" s="290"/>
      <c r="D17" s="292"/>
      <c r="E17" s="290"/>
      <c r="F17" s="292"/>
      <c r="G17" s="290"/>
      <c r="H17" s="292"/>
      <c r="I17" s="290"/>
      <c r="J17" s="292"/>
    </row>
    <row r="18" spans="1:10" ht="12.95" customHeight="1">
      <c r="A18" s="303"/>
      <c r="B18" s="417" t="s">
        <v>165</v>
      </c>
      <c r="C18" s="418"/>
      <c r="D18" s="418"/>
      <c r="E18" s="418"/>
      <c r="F18" s="418"/>
      <c r="G18" s="418"/>
      <c r="H18" s="418"/>
      <c r="I18" s="418"/>
      <c r="J18" s="418"/>
    </row>
    <row r="19" spans="1:10" ht="12.95" customHeight="1">
      <c r="A19" s="303"/>
      <c r="B19" s="419" t="s">
        <v>77</v>
      </c>
      <c r="C19" s="419"/>
      <c r="D19" s="419"/>
      <c r="E19" s="419"/>
      <c r="F19" s="419"/>
      <c r="G19" s="419"/>
      <c r="H19" s="419"/>
      <c r="I19" s="419"/>
      <c r="J19" s="419"/>
    </row>
    <row r="20" spans="1:10" ht="16.5" customHeight="1">
      <c r="B20" s="420"/>
      <c r="C20" s="420"/>
      <c r="D20" s="420"/>
      <c r="E20" s="420"/>
      <c r="F20" s="420"/>
      <c r="G20" s="420"/>
      <c r="H20" s="420"/>
      <c r="I20" s="420"/>
      <c r="J20" s="420"/>
    </row>
    <row r="21" spans="1:10" ht="16.5" customHeight="1">
      <c r="B21" s="304"/>
      <c r="F21" s="301"/>
      <c r="G21" s="301"/>
      <c r="H21" s="301"/>
      <c r="I21" s="301"/>
      <c r="J21" s="301"/>
    </row>
    <row r="22" spans="1:10">
      <c r="F22" s="301"/>
      <c r="G22" s="301"/>
      <c r="H22" s="301"/>
      <c r="I22" s="301"/>
      <c r="J22" s="301"/>
    </row>
    <row r="23" spans="1:10">
      <c r="F23" s="301"/>
      <c r="G23" s="301"/>
      <c r="H23" s="301"/>
      <c r="I23" s="301"/>
      <c r="J23" s="301"/>
    </row>
    <row r="24" spans="1:10">
      <c r="F24" s="301"/>
      <c r="G24" s="301"/>
      <c r="H24" s="301"/>
      <c r="I24" s="301"/>
      <c r="J24" s="301"/>
    </row>
    <row r="25" spans="1:10">
      <c r="F25" s="301"/>
      <c r="G25" s="301"/>
      <c r="H25" s="301"/>
      <c r="I25" s="301"/>
      <c r="J25" s="301"/>
    </row>
    <row r="26" spans="1:10">
      <c r="F26" s="301"/>
      <c r="G26" s="301"/>
      <c r="H26" s="301"/>
      <c r="I26" s="301"/>
      <c r="J26" s="301"/>
    </row>
    <row r="27" spans="1:10">
      <c r="F27" s="301"/>
      <c r="G27" s="301"/>
      <c r="H27" s="301"/>
      <c r="I27" s="301"/>
      <c r="J27" s="301"/>
    </row>
    <row r="28" spans="1:10">
      <c r="F28" s="301"/>
      <c r="G28" s="301"/>
      <c r="H28" s="301"/>
      <c r="I28" s="301"/>
      <c r="J28" s="301"/>
    </row>
    <row r="29" spans="1:10">
      <c r="F29" s="301"/>
      <c r="G29" s="301"/>
      <c r="H29" s="301"/>
      <c r="I29" s="301"/>
      <c r="J29" s="301"/>
    </row>
  </sheetData>
  <mergeCells count="14">
    <mergeCell ref="I6:J6"/>
    <mergeCell ref="B18:J18"/>
    <mergeCell ref="B19:J19"/>
    <mergeCell ref="B20:J20"/>
    <mergeCell ref="A1:J1"/>
    <mergeCell ref="A2:J2"/>
    <mergeCell ref="A3:J3"/>
    <mergeCell ref="A4:J4"/>
    <mergeCell ref="A5:A7"/>
    <mergeCell ref="B5:B7"/>
    <mergeCell ref="C5:J5"/>
    <mergeCell ref="C6:D6"/>
    <mergeCell ref="E6:F6"/>
    <mergeCell ref="G6:H6"/>
  </mergeCells>
  <printOptions horizontalCentered="1"/>
  <pageMargins left="0.78740157480314965" right="0.78740157480314965" top="0.78740157480314965" bottom="0.78740157480314965" header="0.51181102362204722" footer="0.51181102362204722"/>
  <pageSetup paperSize="9" orientation="landscape" r:id="rId1"/>
  <headerFooter alignWithMargins="0"/>
  <ignoredErrors>
    <ignoredError sqref="D16 F16 H16" formula="1"/>
  </ignoredErrors>
</worksheet>
</file>

<file path=xl/worksheets/sheet26.xml><?xml version="1.0" encoding="utf-8"?>
<worksheet xmlns="http://schemas.openxmlformats.org/spreadsheetml/2006/main" xmlns:r="http://schemas.openxmlformats.org/officeDocument/2006/relationships">
  <sheetPr codeName="List30">
    <pageSetUpPr fitToPage="1"/>
  </sheetPr>
  <dimension ref="A1:L19"/>
  <sheetViews>
    <sheetView showGridLines="0" zoomScaleNormal="100" zoomScaleSheetLayoutView="100" workbookViewId="0">
      <selection activeCell="Q17" sqref="Q17"/>
    </sheetView>
  </sheetViews>
  <sheetFormatPr defaultRowHeight="12.75"/>
  <cols>
    <col min="1" max="1" width="10.7109375" customWidth="1"/>
    <col min="2" max="2" width="13" customWidth="1"/>
    <col min="3" max="9" width="10.7109375" customWidth="1"/>
    <col min="10" max="10" width="11.7109375" customWidth="1"/>
    <col min="11" max="11" width="10.7109375" customWidth="1"/>
    <col min="12" max="12" width="9.28515625" customWidth="1"/>
  </cols>
  <sheetData>
    <row r="1" spans="1:12" ht="20.100000000000001" customHeight="1">
      <c r="A1" s="328" t="s">
        <v>164</v>
      </c>
      <c r="B1" s="328"/>
      <c r="C1" s="328"/>
      <c r="D1" s="328"/>
      <c r="E1" s="328"/>
      <c r="F1" s="328"/>
      <c r="G1" s="328"/>
      <c r="H1" s="328"/>
      <c r="I1" s="328"/>
      <c r="J1" s="328"/>
      <c r="K1" s="5"/>
      <c r="L1" s="3"/>
    </row>
    <row r="2" spans="1:12" ht="20.100000000000001" customHeight="1">
      <c r="A2" s="328" t="s">
        <v>172</v>
      </c>
      <c r="B2" s="328"/>
      <c r="C2" s="328"/>
      <c r="D2" s="328"/>
      <c r="E2" s="328"/>
      <c r="F2" s="328"/>
      <c r="G2" s="328"/>
      <c r="H2" s="328"/>
      <c r="I2" s="328"/>
      <c r="J2" s="328"/>
      <c r="K2" s="5"/>
      <c r="L2" s="3"/>
    </row>
    <row r="3" spans="1:12" ht="20.100000000000001" customHeight="1" thickBot="1">
      <c r="A3" s="425"/>
      <c r="B3" s="425"/>
      <c r="C3" s="425"/>
      <c r="D3" s="425"/>
      <c r="E3" s="425"/>
      <c r="F3" s="425"/>
      <c r="G3" s="425"/>
      <c r="H3" s="425"/>
      <c r="I3" s="425"/>
      <c r="J3" s="425"/>
      <c r="K3" s="2"/>
      <c r="L3" s="4"/>
    </row>
    <row r="4" spans="1:12" ht="24.95" customHeight="1" thickTop="1">
      <c r="A4" s="331" t="s">
        <v>0</v>
      </c>
      <c r="B4" s="333" t="s">
        <v>25</v>
      </c>
      <c r="C4" s="342" t="s">
        <v>26</v>
      </c>
      <c r="D4" s="342"/>
      <c r="E4" s="342"/>
      <c r="F4" s="342"/>
      <c r="G4" s="342"/>
      <c r="H4" s="342"/>
      <c r="I4" s="337"/>
      <c r="J4" s="335"/>
    </row>
    <row r="5" spans="1:12" ht="32.1" customHeight="1" thickBot="1">
      <c r="A5" s="332"/>
      <c r="B5" s="334"/>
      <c r="C5" s="23" t="s">
        <v>78</v>
      </c>
      <c r="D5" s="23" t="s">
        <v>79</v>
      </c>
      <c r="E5" s="23" t="s">
        <v>80</v>
      </c>
      <c r="F5" s="23" t="s">
        <v>81</v>
      </c>
      <c r="G5" s="208" t="s">
        <v>167</v>
      </c>
      <c r="H5" s="208" t="s">
        <v>180</v>
      </c>
      <c r="I5" s="208" t="s">
        <v>181</v>
      </c>
      <c r="J5" s="174" t="s">
        <v>27</v>
      </c>
    </row>
    <row r="6" spans="1:12" ht="20.100000000000001" customHeight="1" thickTop="1">
      <c r="A6" s="30" t="s">
        <v>4</v>
      </c>
      <c r="B6" s="63">
        <v>21387</v>
      </c>
      <c r="C6" s="44">
        <v>23</v>
      </c>
      <c r="D6" s="40">
        <v>2011</v>
      </c>
      <c r="E6" s="40">
        <v>6670</v>
      </c>
      <c r="F6" s="40">
        <v>6707</v>
      </c>
      <c r="G6" s="40">
        <v>3304</v>
      </c>
      <c r="H6" s="40">
        <v>1665</v>
      </c>
      <c r="I6" s="105">
        <v>1007</v>
      </c>
      <c r="J6" s="178">
        <v>14.39</v>
      </c>
    </row>
    <row r="7" spans="1:12" ht="20.100000000000001" customHeight="1">
      <c r="A7" s="25" t="s">
        <v>5</v>
      </c>
      <c r="B7" s="63">
        <v>7442</v>
      </c>
      <c r="C7" s="45">
        <v>38</v>
      </c>
      <c r="D7" s="42">
        <v>1905</v>
      </c>
      <c r="E7" s="42">
        <v>2591</v>
      </c>
      <c r="F7" s="42">
        <v>1579</v>
      </c>
      <c r="G7" s="42">
        <v>777</v>
      </c>
      <c r="H7" s="42">
        <v>352</v>
      </c>
      <c r="I7" s="106">
        <v>200</v>
      </c>
      <c r="J7" s="179">
        <v>9.73</v>
      </c>
      <c r="L7" s="1"/>
    </row>
    <row r="8" spans="1:12" ht="20.100000000000001" customHeight="1">
      <c r="A8" s="25" t="s">
        <v>6</v>
      </c>
      <c r="B8" s="63">
        <v>6603</v>
      </c>
      <c r="C8" s="45">
        <v>153</v>
      </c>
      <c r="D8" s="42">
        <v>1412</v>
      </c>
      <c r="E8" s="42">
        <v>1719</v>
      </c>
      <c r="F8" s="42">
        <v>1528</v>
      </c>
      <c r="G8" s="42">
        <v>1202</v>
      </c>
      <c r="H8" s="42">
        <v>382</v>
      </c>
      <c r="I8" s="106">
        <v>207</v>
      </c>
      <c r="J8" s="179">
        <v>12.54</v>
      </c>
      <c r="L8" s="1"/>
    </row>
    <row r="9" spans="1:12" ht="20.100000000000001" customHeight="1">
      <c r="A9" s="25" t="s">
        <v>7</v>
      </c>
      <c r="B9" s="63">
        <v>7247</v>
      </c>
      <c r="C9" s="45">
        <v>156</v>
      </c>
      <c r="D9" s="42">
        <v>1919</v>
      </c>
      <c r="E9" s="42">
        <v>2148</v>
      </c>
      <c r="F9" s="42">
        <v>1632</v>
      </c>
      <c r="G9" s="42">
        <v>889</v>
      </c>
      <c r="H9" s="42">
        <v>358</v>
      </c>
      <c r="I9" s="106">
        <v>145</v>
      </c>
      <c r="J9" s="179">
        <v>8.94</v>
      </c>
      <c r="L9" s="1"/>
    </row>
    <row r="10" spans="1:12" ht="20.100000000000001" customHeight="1">
      <c r="A10" s="25" t="s">
        <v>8</v>
      </c>
      <c r="B10" s="63">
        <v>7841</v>
      </c>
      <c r="C10" s="45">
        <v>84</v>
      </c>
      <c r="D10" s="42">
        <v>1275</v>
      </c>
      <c r="E10" s="42">
        <v>2398</v>
      </c>
      <c r="F10" s="42">
        <v>2196</v>
      </c>
      <c r="G10" s="42">
        <v>1119</v>
      </c>
      <c r="H10" s="42">
        <v>486</v>
      </c>
      <c r="I10" s="106">
        <v>283</v>
      </c>
      <c r="J10" s="179">
        <v>11.91</v>
      </c>
    </row>
    <row r="11" spans="1:12" ht="20.100000000000001" customHeight="1">
      <c r="A11" s="25" t="s">
        <v>9</v>
      </c>
      <c r="B11" s="63">
        <v>9117</v>
      </c>
      <c r="C11" s="45">
        <v>200</v>
      </c>
      <c r="D11" s="42">
        <v>2711</v>
      </c>
      <c r="E11" s="42">
        <v>2887</v>
      </c>
      <c r="F11" s="42">
        <v>1909</v>
      </c>
      <c r="G11" s="42">
        <v>918</v>
      </c>
      <c r="H11" s="42">
        <v>358</v>
      </c>
      <c r="I11" s="106">
        <v>134</v>
      </c>
      <c r="J11" s="179">
        <v>8.5299999999999994</v>
      </c>
    </row>
    <row r="12" spans="1:12" ht="20.100000000000001" customHeight="1">
      <c r="A12" s="25" t="s">
        <v>1</v>
      </c>
      <c r="B12" s="63">
        <v>9067</v>
      </c>
      <c r="C12" s="45">
        <v>260</v>
      </c>
      <c r="D12" s="42">
        <v>1868</v>
      </c>
      <c r="E12" s="42">
        <v>2546</v>
      </c>
      <c r="F12" s="42">
        <v>2287</v>
      </c>
      <c r="G12" s="42">
        <v>1152</v>
      </c>
      <c r="H12" s="42">
        <v>619</v>
      </c>
      <c r="I12" s="106">
        <v>335</v>
      </c>
      <c r="J12" s="179">
        <v>11.9</v>
      </c>
    </row>
    <row r="13" spans="1:12" ht="20.100000000000001" customHeight="1" thickBot="1">
      <c r="A13" s="28" t="s">
        <v>2</v>
      </c>
      <c r="B13" s="63">
        <v>14071</v>
      </c>
      <c r="C13" s="46">
        <v>171</v>
      </c>
      <c r="D13" s="51">
        <v>2459</v>
      </c>
      <c r="E13" s="51">
        <v>4151</v>
      </c>
      <c r="F13" s="51">
        <v>3605</v>
      </c>
      <c r="G13" s="51">
        <v>2130</v>
      </c>
      <c r="H13" s="51">
        <v>887</v>
      </c>
      <c r="I13" s="43">
        <v>668</v>
      </c>
      <c r="J13" s="180">
        <v>12.82</v>
      </c>
    </row>
    <row r="14" spans="1:12" ht="24" customHeight="1" thickTop="1" thickBot="1">
      <c r="A14" s="29" t="s">
        <v>3</v>
      </c>
      <c r="B14" s="175">
        <f>SUM(B6:B13)</f>
        <v>82775</v>
      </c>
      <c r="C14" s="176">
        <f>SUM(C6:C13)</f>
        <v>1085</v>
      </c>
      <c r="D14" s="177">
        <f t="shared" ref="D14:I14" si="0">SUM(D6:D13)</f>
        <v>15560</v>
      </c>
      <c r="E14" s="177">
        <f t="shared" si="0"/>
        <v>25110</v>
      </c>
      <c r="F14" s="177">
        <f t="shared" si="0"/>
        <v>21443</v>
      </c>
      <c r="G14" s="177">
        <f t="shared" si="0"/>
        <v>11491</v>
      </c>
      <c r="H14" s="177">
        <f t="shared" si="0"/>
        <v>5107</v>
      </c>
      <c r="I14" s="177">
        <f t="shared" si="0"/>
        <v>2979</v>
      </c>
      <c r="J14" s="181">
        <v>11.35</v>
      </c>
    </row>
    <row r="15" spans="1:12" ht="16.5" customHeight="1" thickTop="1">
      <c r="A15" s="20"/>
      <c r="B15" s="424"/>
      <c r="C15" s="424"/>
      <c r="D15" s="424"/>
      <c r="E15" s="424"/>
      <c r="F15" s="424"/>
      <c r="G15" s="424"/>
      <c r="H15" s="424"/>
      <c r="I15" s="424"/>
      <c r="J15" s="424"/>
    </row>
    <row r="16" spans="1:12" ht="16.5" customHeight="1">
      <c r="B16" s="327" t="s">
        <v>32</v>
      </c>
      <c r="C16" s="327"/>
      <c r="D16" s="327"/>
      <c r="E16" s="130"/>
      <c r="F16" s="130"/>
      <c r="G16" s="130"/>
      <c r="H16" s="130"/>
      <c r="I16" s="130"/>
      <c r="J16" s="130"/>
    </row>
    <row r="17" spans="2:2" ht="16.5" customHeight="1">
      <c r="B17" s="59"/>
    </row>
    <row r="18" spans="2:2" ht="16.5" customHeight="1"/>
    <row r="19" spans="2:2">
      <c r="B19" s="59"/>
    </row>
  </sheetData>
  <mergeCells count="8">
    <mergeCell ref="B16:D16"/>
    <mergeCell ref="A1:J1"/>
    <mergeCell ref="B15:J15"/>
    <mergeCell ref="A3:J3"/>
    <mergeCell ref="A4:A5"/>
    <mergeCell ref="B4:B5"/>
    <mergeCell ref="C4:J4"/>
    <mergeCell ref="A2:J2"/>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List13">
    <pageSetUpPr fitToPage="1"/>
  </sheetPr>
  <dimension ref="A1:N24"/>
  <sheetViews>
    <sheetView showGridLines="0" zoomScaleNormal="100" zoomScaleSheetLayoutView="100" workbookViewId="0">
      <selection activeCell="Q17" sqref="Q17"/>
    </sheetView>
  </sheetViews>
  <sheetFormatPr defaultRowHeight="12.75"/>
  <cols>
    <col min="1" max="1" width="30.7109375" style="3" customWidth="1"/>
    <col min="2" max="2" width="10.7109375" style="3" customWidth="1"/>
    <col min="3" max="3" width="10.7109375" style="81" customWidth="1"/>
    <col min="4" max="4" width="10.7109375" style="3" customWidth="1"/>
    <col min="5" max="5" width="10.7109375" style="81" customWidth="1"/>
    <col min="6" max="6" width="10.7109375" style="3" customWidth="1"/>
    <col min="7" max="7" width="10.7109375" style="81" customWidth="1"/>
    <col min="8" max="8" width="10.7109375" style="3" customWidth="1"/>
    <col min="9" max="9" width="10.7109375" style="81" customWidth="1"/>
    <col min="10" max="10" width="10.7109375" style="3" customWidth="1"/>
    <col min="11" max="11" width="10.7109375" style="81" customWidth="1"/>
    <col min="12" max="12" width="9.140625" style="3"/>
    <col min="13" max="13" width="9.42578125" style="3" bestFit="1" customWidth="1"/>
    <col min="14" max="16384" width="9.140625" style="3"/>
  </cols>
  <sheetData>
    <row r="1" spans="1:14" ht="20.100000000000001" customHeight="1">
      <c r="A1" s="310" t="s">
        <v>164</v>
      </c>
      <c r="B1" s="310"/>
      <c r="C1" s="310"/>
      <c r="D1" s="310"/>
      <c r="E1" s="310"/>
      <c r="F1" s="310"/>
      <c r="G1" s="310"/>
      <c r="H1" s="310"/>
      <c r="I1" s="310"/>
      <c r="J1" s="310"/>
      <c r="K1" s="310"/>
    </row>
    <row r="2" spans="1:14" ht="20.100000000000001" customHeight="1">
      <c r="A2" s="310" t="s">
        <v>178</v>
      </c>
      <c r="B2" s="310"/>
      <c r="C2" s="310"/>
      <c r="D2" s="310"/>
      <c r="E2" s="310"/>
      <c r="F2" s="310"/>
      <c r="G2" s="310"/>
      <c r="H2" s="310"/>
      <c r="I2" s="310"/>
      <c r="J2" s="310"/>
      <c r="K2" s="310"/>
    </row>
    <row r="3" spans="1:14" ht="20.100000000000001" customHeight="1" thickBot="1">
      <c r="A3" s="311"/>
      <c r="B3" s="311"/>
      <c r="C3" s="311"/>
      <c r="D3" s="311"/>
      <c r="E3" s="311"/>
      <c r="F3" s="311"/>
      <c r="G3" s="311"/>
      <c r="H3" s="311"/>
      <c r="I3" s="311"/>
      <c r="J3" s="311"/>
      <c r="K3" s="311"/>
    </row>
    <row r="4" spans="1:14" ht="16.5" customHeight="1" thickTop="1">
      <c r="A4" s="312" t="s">
        <v>11</v>
      </c>
      <c r="B4" s="324" t="s">
        <v>21</v>
      </c>
      <c r="C4" s="325"/>
      <c r="D4" s="325" t="s">
        <v>22</v>
      </c>
      <c r="E4" s="325"/>
      <c r="F4" s="325" t="s">
        <v>23</v>
      </c>
      <c r="G4" s="325"/>
      <c r="H4" s="325" t="s">
        <v>24</v>
      </c>
      <c r="I4" s="326"/>
      <c r="J4" s="321" t="s">
        <v>3</v>
      </c>
      <c r="K4" s="322"/>
    </row>
    <row r="5" spans="1:14" ht="16.5" customHeight="1">
      <c r="A5" s="313"/>
      <c r="B5" s="323" t="s">
        <v>16</v>
      </c>
      <c r="C5" s="318"/>
      <c r="D5" s="318"/>
      <c r="E5" s="318"/>
      <c r="F5" s="318"/>
      <c r="G5" s="318"/>
      <c r="H5" s="318"/>
      <c r="I5" s="318"/>
      <c r="J5" s="318"/>
      <c r="K5" s="319"/>
    </row>
    <row r="6" spans="1:14" ht="16.5" customHeight="1" thickBot="1">
      <c r="A6" s="314"/>
      <c r="B6" s="221" t="s">
        <v>17</v>
      </c>
      <c r="C6" s="219" t="s">
        <v>18</v>
      </c>
      <c r="D6" s="219" t="s">
        <v>19</v>
      </c>
      <c r="E6" s="219" t="s">
        <v>18</v>
      </c>
      <c r="F6" s="219" t="s">
        <v>19</v>
      </c>
      <c r="G6" s="219" t="s">
        <v>20</v>
      </c>
      <c r="H6" s="219" t="s">
        <v>19</v>
      </c>
      <c r="I6" s="228" t="s">
        <v>18</v>
      </c>
      <c r="J6" s="216" t="s">
        <v>19</v>
      </c>
      <c r="K6" s="220" t="s">
        <v>18</v>
      </c>
    </row>
    <row r="7" spans="1:14" ht="30" customHeight="1" thickTop="1">
      <c r="A7" s="225" t="s">
        <v>83</v>
      </c>
      <c r="B7" s="222">
        <v>2563</v>
      </c>
      <c r="C7" s="217">
        <v>2776</v>
      </c>
      <c r="D7" s="217">
        <v>2319</v>
      </c>
      <c r="E7" s="217">
        <v>3166</v>
      </c>
      <c r="F7" s="217">
        <v>2069</v>
      </c>
      <c r="G7" s="217">
        <v>2244</v>
      </c>
      <c r="H7" s="217">
        <v>3120</v>
      </c>
      <c r="I7" s="229">
        <v>3418</v>
      </c>
      <c r="J7" s="231">
        <f>SUM('1.PR-Vybavene (1)'!B7+'1.PR-Vybavene (1)'!D7+'1.PR-Vybavene (1)'!F7+'1.PR-Vybavene (1)'!H7+'2.PR - Vybavene (2)'!B7+'2.PR - Vybavene (2)'!D7+'2.PR - Vybavene (2)'!F7+'2.PR - Vybavene (2)'!H7)</f>
        <v>20394</v>
      </c>
      <c r="K7" s="218">
        <f>SUM('1.PR-Vybavene (1)'!C7+'1.PR-Vybavene (1)'!E7+'1.PR-Vybavene (1)'!G7+'1.PR-Vybavene (1)'!I7+'2.PR - Vybavene (2)'!C7+'2.PR - Vybavene (2)'!E7+'2.PR - Vybavene (2)'!G7+'2.PR - Vybavene (2)'!I7)</f>
        <v>22672</v>
      </c>
      <c r="M7" s="197"/>
      <c r="N7" s="197"/>
    </row>
    <row r="8" spans="1:14" ht="30" customHeight="1">
      <c r="A8" s="226" t="s">
        <v>84</v>
      </c>
      <c r="B8" s="223">
        <v>136</v>
      </c>
      <c r="C8" s="214">
        <v>173</v>
      </c>
      <c r="D8" s="214">
        <v>139</v>
      </c>
      <c r="E8" s="214">
        <v>169</v>
      </c>
      <c r="F8" s="214">
        <v>168</v>
      </c>
      <c r="G8" s="214">
        <v>177</v>
      </c>
      <c r="H8" s="214">
        <v>235</v>
      </c>
      <c r="I8" s="230">
        <v>292</v>
      </c>
      <c r="J8" s="232">
        <f>SUM('1.PR-Vybavene (1)'!B8+'1.PR-Vybavene (1)'!D8+'1.PR-Vybavene (1)'!F8+'1.PR-Vybavene (1)'!H8+'2.PR - Vybavene (2)'!B8+'2.PR - Vybavene (2)'!D8+'2.PR - Vybavene (2)'!F8+'2.PR - Vybavene (2)'!H8)</f>
        <v>1399</v>
      </c>
      <c r="K8" s="215">
        <f>SUM('1.PR-Vybavene (1)'!C8+'1.PR-Vybavene (1)'!E8+'1.PR-Vybavene (1)'!G8+'1.PR-Vybavene (1)'!I8+'2.PR - Vybavene (2)'!C8+'2.PR - Vybavene (2)'!E8+'2.PR - Vybavene (2)'!G8+'2.PR - Vybavene (2)'!I8)</f>
        <v>1785</v>
      </c>
      <c r="M8" s="198"/>
      <c r="N8" s="197"/>
    </row>
    <row r="9" spans="1:14" ht="30" customHeight="1">
      <c r="A9" s="226" t="s">
        <v>85</v>
      </c>
      <c r="B9" s="223">
        <v>914</v>
      </c>
      <c r="C9" s="214">
        <v>952</v>
      </c>
      <c r="D9" s="214">
        <v>1388</v>
      </c>
      <c r="E9" s="214">
        <v>1437</v>
      </c>
      <c r="F9" s="214">
        <v>1871</v>
      </c>
      <c r="G9" s="214">
        <v>2636</v>
      </c>
      <c r="H9" s="214">
        <v>1554</v>
      </c>
      <c r="I9" s="230">
        <v>1672</v>
      </c>
      <c r="J9" s="232">
        <f>SUM('1.PR-Vybavene (1)'!B9+'1.PR-Vybavene (1)'!D9+'1.PR-Vybavene (1)'!F9+'1.PR-Vybavene (1)'!H9+'2.PR - Vybavene (2)'!B9+'2.PR - Vybavene (2)'!D9+'2.PR - Vybavene (2)'!F9+'2.PR - Vybavene (2)'!H9)</f>
        <v>8681</v>
      </c>
      <c r="K9" s="215">
        <f>SUM('1.PR-Vybavene (1)'!C9+'1.PR-Vybavene (1)'!E9+'1.PR-Vybavene (1)'!G9+'1.PR-Vybavene (1)'!I9+'2.PR - Vybavene (2)'!C9+'2.PR - Vybavene (2)'!E9+'2.PR - Vybavene (2)'!G9+'2.PR - Vybavene (2)'!I9)</f>
        <v>9726</v>
      </c>
      <c r="M9" s="198"/>
      <c r="N9" s="197"/>
    </row>
    <row r="10" spans="1:14" ht="30" customHeight="1">
      <c r="A10" s="226" t="s">
        <v>91</v>
      </c>
      <c r="B10" s="223">
        <v>4266</v>
      </c>
      <c r="C10" s="214">
        <v>7360</v>
      </c>
      <c r="D10" s="214">
        <v>5458</v>
      </c>
      <c r="E10" s="214">
        <v>9420</v>
      </c>
      <c r="F10" s="214">
        <v>5041</v>
      </c>
      <c r="G10" s="214">
        <v>7713</v>
      </c>
      <c r="H10" s="214">
        <v>9252</v>
      </c>
      <c r="I10" s="230">
        <v>12401</v>
      </c>
      <c r="J10" s="232">
        <f>SUM('1.PR-Vybavene (1)'!B10+'1.PR-Vybavene (1)'!D10+'1.PR-Vybavene (1)'!F10+'1.PR-Vybavene (1)'!H10+'2.PR - Vybavene (2)'!B10+'2.PR - Vybavene (2)'!D10+'2.PR - Vybavene (2)'!F10+'2.PR - Vybavene (2)'!H10)</f>
        <v>53217</v>
      </c>
      <c r="K10" s="215">
        <f>SUM('1.PR-Vybavene (1)'!C10+'1.PR-Vybavene (1)'!E10+'1.PR-Vybavene (1)'!G10+'1.PR-Vybavene (1)'!I10+'2.PR - Vybavene (2)'!C10+'2.PR - Vybavene (2)'!E10+'2.PR - Vybavene (2)'!G10+'2.PR - Vybavene (2)'!I10)</f>
        <v>74292</v>
      </c>
      <c r="M10" s="198"/>
      <c r="N10" s="197"/>
    </row>
    <row r="11" spans="1:14" ht="30" customHeight="1">
      <c r="A11" s="226" t="s">
        <v>88</v>
      </c>
      <c r="B11" s="223">
        <v>571</v>
      </c>
      <c r="C11" s="214">
        <v>2528</v>
      </c>
      <c r="D11" s="214">
        <v>445</v>
      </c>
      <c r="E11" s="214">
        <v>3504</v>
      </c>
      <c r="F11" s="214">
        <v>491</v>
      </c>
      <c r="G11" s="214">
        <v>1359</v>
      </c>
      <c r="H11" s="214">
        <v>536</v>
      </c>
      <c r="I11" s="230">
        <v>2118</v>
      </c>
      <c r="J11" s="232">
        <f>SUM('1.PR-Vybavene (1)'!B11+'1.PR-Vybavene (1)'!D11+'1.PR-Vybavene (1)'!F11+'1.PR-Vybavene (1)'!H11+'2.PR - Vybavene (2)'!B11+'2.PR - Vybavene (2)'!D11+'2.PR - Vybavene (2)'!F11+'2.PR - Vybavene (2)'!H11)</f>
        <v>3513</v>
      </c>
      <c r="K11" s="215">
        <f>SUM('1.PR-Vybavene (1)'!C11+'1.PR-Vybavene (1)'!E11+'1.PR-Vybavene (1)'!G11+'1.PR-Vybavene (1)'!I11+'2.PR - Vybavene (2)'!C11+'2.PR - Vybavene (2)'!E11+'2.PR - Vybavene (2)'!G11+'2.PR - Vybavene (2)'!I11)</f>
        <v>14103</v>
      </c>
      <c r="M11" s="198"/>
      <c r="N11" s="197"/>
    </row>
    <row r="12" spans="1:14" ht="30" customHeight="1">
      <c r="A12" s="227" t="s">
        <v>89</v>
      </c>
      <c r="B12" s="223">
        <v>193</v>
      </c>
      <c r="C12" s="214">
        <v>261</v>
      </c>
      <c r="D12" s="214">
        <v>156</v>
      </c>
      <c r="E12" s="214">
        <v>221</v>
      </c>
      <c r="F12" s="214">
        <v>216</v>
      </c>
      <c r="G12" s="214">
        <v>329</v>
      </c>
      <c r="H12" s="214">
        <v>405</v>
      </c>
      <c r="I12" s="230">
        <v>530</v>
      </c>
      <c r="J12" s="232">
        <f>SUM('1.PR-Vybavene (1)'!B12+'1.PR-Vybavene (1)'!D12+'1.PR-Vybavene (1)'!F12+'1.PR-Vybavene (1)'!H12+'2.PR - Vybavene (2)'!B12+'2.PR - Vybavene (2)'!D12+'2.PR - Vybavene (2)'!F12+'2.PR - Vybavene (2)'!H12)</f>
        <v>2031</v>
      </c>
      <c r="K12" s="215">
        <f>SUM('1.PR-Vybavene (1)'!C12+'1.PR-Vybavene (1)'!E12+'1.PR-Vybavene (1)'!G12+'1.PR-Vybavene (1)'!I12+'2.PR - Vybavene (2)'!C12+'2.PR - Vybavene (2)'!E12+'2.PR - Vybavene (2)'!G12+'2.PR - Vybavene (2)'!I12)</f>
        <v>3753</v>
      </c>
      <c r="M12" s="198"/>
      <c r="N12" s="197"/>
    </row>
    <row r="13" spans="1:14" ht="30" customHeight="1">
      <c r="A13" s="227" t="s">
        <v>86</v>
      </c>
      <c r="B13" s="223">
        <v>304</v>
      </c>
      <c r="C13" s="214">
        <v>432</v>
      </c>
      <c r="D13" s="214">
        <v>348</v>
      </c>
      <c r="E13" s="214">
        <v>522</v>
      </c>
      <c r="F13" s="214">
        <v>389</v>
      </c>
      <c r="G13" s="214">
        <v>667</v>
      </c>
      <c r="H13" s="214">
        <v>720</v>
      </c>
      <c r="I13" s="230">
        <v>1097</v>
      </c>
      <c r="J13" s="232">
        <f>SUM('1.PR-Vybavene (1)'!B13+'1.PR-Vybavene (1)'!D13+'1.PR-Vybavene (1)'!F13+'1.PR-Vybavene (1)'!H13+'2.PR - Vybavene (2)'!B13+'2.PR - Vybavene (2)'!D13+'2.PR - Vybavene (2)'!F13+'2.PR - Vybavene (2)'!H13)</f>
        <v>3645</v>
      </c>
      <c r="K13" s="215">
        <f>SUM('1.PR-Vybavene (1)'!C13+'1.PR-Vybavene (1)'!E13+'1.PR-Vybavene (1)'!G13+'1.PR-Vybavene (1)'!I13+'2.PR - Vybavene (2)'!C13+'2.PR - Vybavene (2)'!E13+'2.PR - Vybavene (2)'!G13+'2.PR - Vybavene (2)'!I13)</f>
        <v>5529</v>
      </c>
      <c r="M13" s="198"/>
      <c r="N13" s="197"/>
    </row>
    <row r="14" spans="1:14" ht="30" customHeight="1" thickBot="1">
      <c r="A14" s="233" t="s">
        <v>87</v>
      </c>
      <c r="B14" s="234">
        <v>1</v>
      </c>
      <c r="C14" s="235">
        <v>4</v>
      </c>
      <c r="D14" s="235">
        <v>5</v>
      </c>
      <c r="E14" s="235">
        <v>9</v>
      </c>
      <c r="F14" s="235">
        <v>0</v>
      </c>
      <c r="G14" s="235">
        <v>0</v>
      </c>
      <c r="H14" s="235">
        <v>2</v>
      </c>
      <c r="I14" s="236">
        <v>3</v>
      </c>
      <c r="J14" s="237">
        <f>SUM('1.PR-Vybavene (1)'!B14+'1.PR-Vybavene (1)'!D14+'1.PR-Vybavene (1)'!F14+'1.PR-Vybavene (1)'!H14+'2.PR - Vybavene (2)'!B14+'2.PR - Vybavene (2)'!D14+'2.PR - Vybavene (2)'!F14+'2.PR - Vybavene (2)'!H14)</f>
        <v>23</v>
      </c>
      <c r="K14" s="238">
        <f>SUM('1.PR-Vybavene (1)'!C14+'1.PR-Vybavene (1)'!E14+'1.PR-Vybavene (1)'!G14+'1.PR-Vybavene (1)'!I14+'2.PR - Vybavene (2)'!C14+'2.PR - Vybavene (2)'!E14+'2.PR - Vybavene (2)'!G14+'2.PR - Vybavene (2)'!I14)</f>
        <v>36</v>
      </c>
      <c r="M14" s="198"/>
      <c r="N14" s="197"/>
    </row>
    <row r="15" spans="1:14" ht="30" customHeight="1" thickTop="1" thickBot="1">
      <c r="A15" s="239" t="s">
        <v>10</v>
      </c>
      <c r="B15" s="240">
        <f>SUM(B7:B10)+B14</f>
        <v>7880</v>
      </c>
      <c r="C15" s="241">
        <f t="shared" ref="C15:I15" si="0">SUM(C7:C10)+C14</f>
        <v>11265</v>
      </c>
      <c r="D15" s="241">
        <f t="shared" si="0"/>
        <v>9309</v>
      </c>
      <c r="E15" s="241">
        <f t="shared" si="0"/>
        <v>14201</v>
      </c>
      <c r="F15" s="241">
        <f t="shared" si="0"/>
        <v>9149</v>
      </c>
      <c r="G15" s="241">
        <f t="shared" si="0"/>
        <v>12770</v>
      </c>
      <c r="H15" s="241">
        <f t="shared" si="0"/>
        <v>14163</v>
      </c>
      <c r="I15" s="242">
        <f t="shared" si="0"/>
        <v>17786</v>
      </c>
      <c r="J15" s="243">
        <f>SUM('1.PR-Vybavene (1)'!B15+'1.PR-Vybavene (1)'!D15+'1.PR-Vybavene (1)'!F15+'1.PR-Vybavene (1)'!H15+'2.PR - Vybavene (2)'!B15+'2.PR - Vybavene (2)'!D15+'2.PR - Vybavene (2)'!F15+'2.PR - Vybavene (2)'!H15)</f>
        <v>83714</v>
      </c>
      <c r="K15" s="244">
        <f>SUM('1.PR-Vybavene (1)'!C15+'1.PR-Vybavene (1)'!E15+'1.PR-Vybavene (1)'!G15+'1.PR-Vybavene (1)'!I15+'2.PR - Vybavene (2)'!C15+'2.PR - Vybavene (2)'!E15+'2.PR - Vybavene (2)'!G15+'2.PR - Vybavene (2)'!I15)</f>
        <v>108511</v>
      </c>
      <c r="M15" s="198"/>
      <c r="N15" s="197"/>
    </row>
    <row r="16" spans="1:14" ht="13.5" thickTop="1"/>
    <row r="17" spans="2:10" ht="16.5" customHeight="1">
      <c r="B17" s="197"/>
      <c r="C17" s="198"/>
      <c r="D17" s="197"/>
      <c r="E17" s="198"/>
      <c r="F17" s="197"/>
      <c r="G17" s="198"/>
      <c r="H17" s="197"/>
      <c r="I17" s="198"/>
      <c r="J17" s="197"/>
    </row>
    <row r="18" spans="2:10" ht="16.5" customHeight="1"/>
    <row r="19" spans="2:10" ht="16.5" customHeight="1">
      <c r="J19" s="197"/>
    </row>
    <row r="20" spans="2:10" ht="16.5" customHeight="1"/>
    <row r="21" spans="2:10" ht="16.5" customHeight="1">
      <c r="J21" s="197"/>
    </row>
    <row r="22" spans="2:10" ht="16.5" customHeight="1"/>
    <row r="23" spans="2:10" ht="16.5" customHeight="1"/>
    <row r="24" spans="2:10" ht="16.5" customHeight="1"/>
  </sheetData>
  <mergeCells count="10">
    <mergeCell ref="A1:K1"/>
    <mergeCell ref="A3:K3"/>
    <mergeCell ref="A4:A6"/>
    <mergeCell ref="J4:K4"/>
    <mergeCell ref="B5:K5"/>
    <mergeCell ref="B4:C4"/>
    <mergeCell ref="D4:E4"/>
    <mergeCell ref="F4:G4"/>
    <mergeCell ref="H4:I4"/>
    <mergeCell ref="A2:K2"/>
  </mergeCells>
  <phoneticPr fontId="7" type="noConversion"/>
  <printOptions horizontalCentered="1"/>
  <pageMargins left="0.78740157480314965" right="0.78740157480314965" top="0.78740157480314965" bottom="0.78740157480314965" header="0.51181102362204722" footer="0.51181102362204722"/>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List5">
    <pageSetUpPr fitToPage="1"/>
  </sheetPr>
  <dimension ref="A1:N30"/>
  <sheetViews>
    <sheetView showGridLines="0" zoomScaleNormal="100" zoomScaleSheetLayoutView="100" workbookViewId="0">
      <selection activeCell="Q17" sqref="Q17"/>
    </sheetView>
  </sheetViews>
  <sheetFormatPr defaultRowHeight="12.75"/>
  <cols>
    <col min="1" max="1" width="30.7109375" customWidth="1"/>
    <col min="2" max="2" width="11.42578125" customWidth="1"/>
    <col min="3" max="10" width="10.7109375" customWidth="1"/>
  </cols>
  <sheetData>
    <row r="1" spans="1:14" ht="20.100000000000001" customHeight="1">
      <c r="A1" s="328" t="s">
        <v>164</v>
      </c>
      <c r="B1" s="328"/>
      <c r="C1" s="328"/>
      <c r="D1" s="328"/>
      <c r="E1" s="328"/>
      <c r="F1" s="328"/>
      <c r="G1" s="328"/>
      <c r="H1" s="328"/>
      <c r="I1" s="328"/>
      <c r="J1" s="328"/>
      <c r="K1" s="3"/>
      <c r="L1" s="3"/>
    </row>
    <row r="2" spans="1:14" ht="20.100000000000001" customHeight="1">
      <c r="A2" s="328" t="s">
        <v>177</v>
      </c>
      <c r="B2" s="328"/>
      <c r="C2" s="328"/>
      <c r="D2" s="328"/>
      <c r="E2" s="328"/>
      <c r="F2" s="328"/>
      <c r="G2" s="328"/>
      <c r="H2" s="328"/>
      <c r="I2" s="328"/>
      <c r="J2" s="328"/>
      <c r="K2" s="3"/>
      <c r="L2" s="3"/>
    </row>
    <row r="3" spans="1:14" ht="20.100000000000001" customHeight="1" thickBot="1">
      <c r="A3" s="329"/>
      <c r="B3" s="329"/>
      <c r="C3" s="330"/>
      <c r="D3" s="330"/>
      <c r="E3" s="330"/>
      <c r="F3" s="330"/>
      <c r="G3" s="330"/>
      <c r="H3" s="330"/>
      <c r="I3" s="330"/>
      <c r="J3" s="330"/>
      <c r="K3" s="4"/>
      <c r="L3" s="4"/>
    </row>
    <row r="4" spans="1:14" ht="24.75" customHeight="1" thickTop="1">
      <c r="A4" s="331" t="s">
        <v>11</v>
      </c>
      <c r="B4" s="333" t="s">
        <v>25</v>
      </c>
      <c r="C4" s="337" t="s">
        <v>26</v>
      </c>
      <c r="D4" s="338"/>
      <c r="E4" s="338"/>
      <c r="F4" s="338"/>
      <c r="G4" s="338"/>
      <c r="H4" s="338"/>
      <c r="I4" s="333"/>
      <c r="J4" s="335" t="s">
        <v>27</v>
      </c>
      <c r="K4" s="5"/>
      <c r="L4" s="5"/>
    </row>
    <row r="5" spans="1:14" ht="27.75" customHeight="1" thickBot="1">
      <c r="A5" s="332"/>
      <c r="B5" s="334"/>
      <c r="C5" s="23" t="s">
        <v>28</v>
      </c>
      <c r="D5" s="23" t="s">
        <v>29</v>
      </c>
      <c r="E5" s="23" t="s">
        <v>30</v>
      </c>
      <c r="F5" s="23" t="s">
        <v>31</v>
      </c>
      <c r="G5" s="23" t="s">
        <v>167</v>
      </c>
      <c r="H5" s="208" t="s">
        <v>180</v>
      </c>
      <c r="I5" s="209" t="s">
        <v>181</v>
      </c>
      <c r="J5" s="336"/>
      <c r="K5" s="5"/>
      <c r="L5" s="5"/>
    </row>
    <row r="6" spans="1:14" ht="30" customHeight="1" thickTop="1">
      <c r="A6" s="71" t="s">
        <v>83</v>
      </c>
      <c r="B6" s="39">
        <v>19960</v>
      </c>
      <c r="C6" s="44">
        <v>143</v>
      </c>
      <c r="D6" s="40">
        <v>2316</v>
      </c>
      <c r="E6" s="40">
        <v>5733</v>
      </c>
      <c r="F6" s="40">
        <v>5312</v>
      </c>
      <c r="G6" s="40">
        <v>3698</v>
      </c>
      <c r="H6" s="40">
        <v>1909</v>
      </c>
      <c r="I6" s="103">
        <v>849</v>
      </c>
      <c r="J6" s="210">
        <v>13.7</v>
      </c>
      <c r="K6" s="6"/>
      <c r="L6" s="6"/>
    </row>
    <row r="7" spans="1:14" ht="30" customHeight="1">
      <c r="A7" s="72" t="s">
        <v>84</v>
      </c>
      <c r="B7" s="39">
        <v>1393</v>
      </c>
      <c r="C7" s="45">
        <v>12</v>
      </c>
      <c r="D7" s="42">
        <v>124</v>
      </c>
      <c r="E7" s="42">
        <v>199</v>
      </c>
      <c r="F7" s="42">
        <v>290</v>
      </c>
      <c r="G7" s="42">
        <v>325</v>
      </c>
      <c r="H7" s="42">
        <v>247</v>
      </c>
      <c r="I7" s="42">
        <v>196</v>
      </c>
      <c r="J7" s="211">
        <v>24.95</v>
      </c>
      <c r="K7" s="7"/>
      <c r="L7" s="7"/>
    </row>
    <row r="8" spans="1:14" ht="30" customHeight="1">
      <c r="A8" s="72" t="s">
        <v>85</v>
      </c>
      <c r="B8" s="39">
        <v>8636</v>
      </c>
      <c r="C8" s="45">
        <v>533</v>
      </c>
      <c r="D8" s="42">
        <v>3351</v>
      </c>
      <c r="E8" s="42">
        <v>2545</v>
      </c>
      <c r="F8" s="42">
        <v>1443</v>
      </c>
      <c r="G8" s="42">
        <v>603</v>
      </c>
      <c r="H8" s="42">
        <v>127</v>
      </c>
      <c r="I8" s="42">
        <v>34</v>
      </c>
      <c r="J8" s="211">
        <v>5.34</v>
      </c>
      <c r="K8" s="7"/>
      <c r="L8" s="7"/>
      <c r="N8" s="82"/>
    </row>
    <row r="9" spans="1:14" ht="30" customHeight="1">
      <c r="A9" s="212" t="s">
        <v>91</v>
      </c>
      <c r="B9" s="39">
        <v>52764</v>
      </c>
      <c r="C9" s="45">
        <v>397</v>
      </c>
      <c r="D9" s="42">
        <v>9766</v>
      </c>
      <c r="E9" s="42">
        <v>16629</v>
      </c>
      <c r="F9" s="42">
        <v>14395</v>
      </c>
      <c r="G9" s="42">
        <v>6863</v>
      </c>
      <c r="H9" s="42">
        <v>2821</v>
      </c>
      <c r="I9" s="42">
        <v>1893</v>
      </c>
      <c r="J9" s="211">
        <v>10.98</v>
      </c>
      <c r="K9" s="7"/>
      <c r="L9" s="7"/>
      <c r="N9" s="82"/>
    </row>
    <row r="10" spans="1:14" ht="30" customHeight="1">
      <c r="A10" s="72" t="s">
        <v>88</v>
      </c>
      <c r="B10" s="39">
        <v>3492</v>
      </c>
      <c r="C10" s="45">
        <v>102</v>
      </c>
      <c r="D10" s="42">
        <v>630</v>
      </c>
      <c r="E10" s="42">
        <v>550</v>
      </c>
      <c r="F10" s="42">
        <v>549</v>
      </c>
      <c r="G10" s="42">
        <v>556</v>
      </c>
      <c r="H10" s="42">
        <v>562</v>
      </c>
      <c r="I10" s="42">
        <v>543</v>
      </c>
      <c r="J10" s="211">
        <v>24.56</v>
      </c>
      <c r="K10" s="8"/>
      <c r="L10" s="8"/>
      <c r="N10" s="82"/>
    </row>
    <row r="11" spans="1:14" ht="30" customHeight="1">
      <c r="A11" s="143" t="s">
        <v>89</v>
      </c>
      <c r="B11" s="39">
        <v>1906</v>
      </c>
      <c r="C11" s="45">
        <v>12</v>
      </c>
      <c r="D11" s="42">
        <v>141</v>
      </c>
      <c r="E11" s="42">
        <v>371</v>
      </c>
      <c r="F11" s="42">
        <v>425</v>
      </c>
      <c r="G11" s="42">
        <v>377</v>
      </c>
      <c r="H11" s="42">
        <v>292</v>
      </c>
      <c r="I11" s="42">
        <v>288</v>
      </c>
      <c r="J11" s="211">
        <v>24.21</v>
      </c>
      <c r="K11" s="7"/>
      <c r="L11" s="7"/>
      <c r="N11" s="82"/>
    </row>
    <row r="12" spans="1:14" ht="30" customHeight="1">
      <c r="A12" s="143" t="s">
        <v>86</v>
      </c>
      <c r="B12" s="39">
        <v>3632</v>
      </c>
      <c r="C12" s="45">
        <v>45</v>
      </c>
      <c r="D12" s="42">
        <v>558</v>
      </c>
      <c r="E12" s="42">
        <v>902</v>
      </c>
      <c r="F12" s="42">
        <v>927</v>
      </c>
      <c r="G12" s="42">
        <v>667</v>
      </c>
      <c r="H12" s="42">
        <v>332</v>
      </c>
      <c r="I12" s="42">
        <v>201</v>
      </c>
      <c r="J12" s="211">
        <v>14.46</v>
      </c>
      <c r="K12" s="7"/>
      <c r="L12" s="7"/>
      <c r="N12" s="82"/>
    </row>
    <row r="13" spans="1:14" ht="30" customHeight="1" thickBot="1">
      <c r="A13" s="72" t="s">
        <v>87</v>
      </c>
      <c r="B13" s="39">
        <v>22</v>
      </c>
      <c r="C13" s="45">
        <v>0</v>
      </c>
      <c r="D13" s="42">
        <v>3</v>
      </c>
      <c r="E13" s="42">
        <v>4</v>
      </c>
      <c r="F13" s="42">
        <v>3</v>
      </c>
      <c r="G13" s="42">
        <v>2</v>
      </c>
      <c r="H13" s="42">
        <v>3</v>
      </c>
      <c r="I13" s="43">
        <v>7</v>
      </c>
      <c r="J13" s="77">
        <v>41.55</v>
      </c>
      <c r="K13" s="7"/>
      <c r="L13" s="7"/>
      <c r="N13" s="82"/>
    </row>
    <row r="14" spans="1:14" ht="30" customHeight="1" thickTop="1" thickBot="1">
      <c r="A14" s="21" t="s">
        <v>10</v>
      </c>
      <c r="B14" s="144">
        <f>SUM(B6:B9)+B13</f>
        <v>82775</v>
      </c>
      <c r="C14" s="144">
        <f t="shared" ref="C14:I14" si="0">SUM(C6:C9)+C13</f>
        <v>1085</v>
      </c>
      <c r="D14" s="144">
        <f t="shared" si="0"/>
        <v>15560</v>
      </c>
      <c r="E14" s="144">
        <f t="shared" si="0"/>
        <v>25110</v>
      </c>
      <c r="F14" s="144">
        <f t="shared" si="0"/>
        <v>21443</v>
      </c>
      <c r="G14" s="144">
        <f t="shared" si="0"/>
        <v>11491</v>
      </c>
      <c r="H14" s="144">
        <f t="shared" si="0"/>
        <v>5107</v>
      </c>
      <c r="I14" s="207">
        <f t="shared" si="0"/>
        <v>2979</v>
      </c>
      <c r="J14" s="213">
        <v>11.35</v>
      </c>
      <c r="K14" s="7"/>
      <c r="L14" s="7"/>
      <c r="N14" s="82"/>
    </row>
    <row r="15" spans="1:14" ht="16.5" customHeight="1" thickTop="1">
      <c r="A15" s="24"/>
      <c r="K15" s="8"/>
      <c r="L15" s="8"/>
      <c r="N15" s="82"/>
    </row>
    <row r="16" spans="1:14" ht="16.5" customHeight="1">
      <c r="A16" s="5"/>
      <c r="B16" s="327" t="s">
        <v>32</v>
      </c>
      <c r="C16" s="327"/>
      <c r="D16" s="327"/>
      <c r="E16" s="130"/>
      <c r="F16" s="130"/>
      <c r="G16" s="130"/>
      <c r="H16" s="130"/>
      <c r="I16" s="130"/>
      <c r="J16" s="130"/>
      <c r="K16" s="7"/>
      <c r="L16" s="7"/>
    </row>
    <row r="17" spans="1:12" ht="16.5" customHeight="1">
      <c r="A17" s="5"/>
      <c r="B17" s="6"/>
      <c r="C17" s="8"/>
      <c r="D17" s="8"/>
      <c r="E17" s="8"/>
      <c r="F17" s="8"/>
      <c r="G17" s="8"/>
      <c r="H17" s="8"/>
      <c r="I17" s="8"/>
      <c r="J17" s="8"/>
      <c r="K17" s="8"/>
      <c r="L17" s="8"/>
    </row>
    <row r="18" spans="1:12" ht="16.5" customHeight="1">
      <c r="A18" s="5"/>
      <c r="B18" s="9"/>
      <c r="C18" s="10"/>
      <c r="D18" s="10"/>
      <c r="E18" s="10"/>
      <c r="F18" s="10"/>
      <c r="G18" s="10"/>
      <c r="H18" s="10"/>
      <c r="I18" s="10"/>
      <c r="J18" s="10"/>
      <c r="K18" s="10"/>
      <c r="L18" s="10"/>
    </row>
    <row r="19" spans="1:12" ht="16.5" customHeight="1">
      <c r="A19" s="5"/>
      <c r="B19" s="9"/>
      <c r="C19" s="10"/>
      <c r="D19" s="10"/>
      <c r="E19" s="10"/>
      <c r="F19" s="10"/>
      <c r="G19" s="10"/>
      <c r="H19" s="10"/>
      <c r="I19" s="10"/>
      <c r="J19" s="10"/>
      <c r="K19" s="10"/>
      <c r="L19" s="10"/>
    </row>
    <row r="20" spans="1:12" ht="16.5" customHeight="1">
      <c r="A20" s="5"/>
      <c r="B20" s="9"/>
      <c r="C20" s="11"/>
      <c r="D20" s="11"/>
      <c r="E20" s="11"/>
      <c r="F20" s="11"/>
      <c r="G20" s="11"/>
      <c r="H20" s="11"/>
      <c r="I20" s="11"/>
      <c r="J20" s="11"/>
      <c r="K20" s="11"/>
      <c r="L20" s="11"/>
    </row>
    <row r="21" spans="1:12" ht="16.5" customHeight="1">
      <c r="A21" s="1"/>
      <c r="B21" s="12"/>
      <c r="C21" s="13"/>
      <c r="D21" s="13"/>
      <c r="E21" s="13"/>
      <c r="F21" s="13"/>
      <c r="G21" s="13"/>
      <c r="H21" s="13"/>
      <c r="I21" s="13"/>
      <c r="J21" s="13"/>
      <c r="K21" s="13"/>
      <c r="L21" s="13"/>
    </row>
    <row r="22" spans="1:12">
      <c r="A22" s="1"/>
      <c r="B22" s="1"/>
      <c r="C22" s="1"/>
      <c r="D22" s="1"/>
      <c r="E22" s="1"/>
      <c r="F22" s="1"/>
      <c r="G22" s="1"/>
      <c r="H22" s="1"/>
      <c r="I22" s="1"/>
      <c r="J22" s="1"/>
      <c r="K22" s="1"/>
      <c r="L22" s="1"/>
    </row>
    <row r="23" spans="1:12">
      <c r="A23" s="1"/>
      <c r="B23" s="1"/>
      <c r="C23" s="1"/>
      <c r="D23" s="1"/>
      <c r="E23" s="1"/>
      <c r="F23" s="1"/>
      <c r="G23" s="1"/>
      <c r="H23" s="1"/>
      <c r="I23" s="1"/>
      <c r="J23" s="1"/>
      <c r="K23" s="1"/>
      <c r="L23" s="1"/>
    </row>
    <row r="24" spans="1:12">
      <c r="A24" s="1"/>
      <c r="B24" s="1"/>
      <c r="C24" s="1"/>
      <c r="D24" s="1"/>
      <c r="E24" s="1"/>
      <c r="F24" s="1"/>
      <c r="G24" s="1"/>
      <c r="H24" s="1"/>
      <c r="I24" s="1"/>
      <c r="J24" s="1"/>
      <c r="K24" s="1"/>
      <c r="L24" s="1"/>
    </row>
    <row r="25" spans="1:12">
      <c r="A25" s="1"/>
      <c r="B25" s="1"/>
      <c r="C25" s="1"/>
      <c r="D25" s="1"/>
      <c r="E25" s="1"/>
      <c r="F25" s="1"/>
      <c r="G25" s="1"/>
      <c r="H25" s="1"/>
      <c r="I25" s="1"/>
      <c r="J25" s="1"/>
      <c r="K25" s="1"/>
      <c r="L25" s="1"/>
    </row>
    <row r="26" spans="1:12">
      <c r="A26" s="1"/>
      <c r="B26" s="1"/>
      <c r="C26" s="1"/>
      <c r="D26" s="1"/>
      <c r="E26" s="1"/>
      <c r="F26" s="1"/>
      <c r="G26" s="1"/>
      <c r="H26" s="1"/>
      <c r="I26" s="1"/>
      <c r="J26" s="1"/>
      <c r="K26" s="1"/>
      <c r="L26" s="1"/>
    </row>
    <row r="27" spans="1:12">
      <c r="A27" s="1"/>
      <c r="B27" s="1"/>
      <c r="C27" s="1"/>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sheetData>
  <mergeCells count="8">
    <mergeCell ref="B16:D16"/>
    <mergeCell ref="A1:J1"/>
    <mergeCell ref="A3:J3"/>
    <mergeCell ref="A4:A5"/>
    <mergeCell ref="B4:B5"/>
    <mergeCell ref="J4:J5"/>
    <mergeCell ref="A2:J2"/>
    <mergeCell ref="C4:I4"/>
  </mergeCells>
  <phoneticPr fontId="7" type="noConversion"/>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Hárok3">
    <pageSetUpPr fitToPage="1"/>
  </sheetPr>
  <dimension ref="B8:M36"/>
  <sheetViews>
    <sheetView zoomScaleNormal="100" zoomScaleSheetLayoutView="100" workbookViewId="0">
      <selection activeCell="Q17" sqref="Q17"/>
    </sheetView>
  </sheetViews>
  <sheetFormatPr defaultRowHeight="12.75"/>
  <cols>
    <col min="2" max="2" width="18.140625" customWidth="1"/>
    <col min="3" max="3" width="9.7109375" bestFit="1" customWidth="1"/>
    <col min="4" max="4" width="10.85546875" customWidth="1"/>
  </cols>
  <sheetData>
    <row r="8" spans="2:13">
      <c r="M8" s="82"/>
    </row>
    <row r="9" spans="2:13">
      <c r="M9" s="82"/>
    </row>
    <row r="10" spans="2:13">
      <c r="M10" s="82"/>
    </row>
    <row r="11" spans="2:13">
      <c r="E11" s="17" t="s">
        <v>170</v>
      </c>
      <c r="M11" s="82"/>
    </row>
    <row r="12" spans="2:13">
      <c r="B12" s="190" t="s">
        <v>166</v>
      </c>
      <c r="C12" s="191">
        <v>8842</v>
      </c>
      <c r="D12" s="192"/>
      <c r="E12" s="1">
        <v>11.24</v>
      </c>
      <c r="M12" s="82"/>
    </row>
    <row r="13" spans="2:13">
      <c r="B13" s="193" t="s">
        <v>33</v>
      </c>
      <c r="C13" s="191">
        <v>5956</v>
      </c>
      <c r="D13" s="194"/>
      <c r="E13" s="1">
        <v>4.83</v>
      </c>
      <c r="M13" s="82"/>
    </row>
    <row r="14" spans="2:13">
      <c r="B14" s="190" t="s">
        <v>36</v>
      </c>
      <c r="C14" s="191">
        <v>8405</v>
      </c>
      <c r="D14" s="194"/>
      <c r="E14" s="1">
        <v>9.81</v>
      </c>
      <c r="M14" s="82"/>
    </row>
    <row r="15" spans="2:13">
      <c r="B15" s="193" t="s">
        <v>34</v>
      </c>
      <c r="C15" s="191">
        <v>56831</v>
      </c>
      <c r="D15" s="194"/>
      <c r="E15" s="1">
        <v>69.849999999999994</v>
      </c>
      <c r="M15" s="82"/>
    </row>
    <row r="16" spans="2:13">
      <c r="B16" s="193" t="s">
        <v>35</v>
      </c>
      <c r="C16" s="191">
        <v>3680</v>
      </c>
      <c r="D16" s="194"/>
      <c r="E16" s="1">
        <v>4.2699999999999996</v>
      </c>
    </row>
    <row r="17" spans="2:5">
      <c r="B17" s="195"/>
      <c r="C17" s="191">
        <f>SUM(C12:C16)</f>
        <v>83714</v>
      </c>
      <c r="D17" s="192"/>
      <c r="E17" s="196">
        <f>SUM(E12:E16)</f>
        <v>99.999999999999986</v>
      </c>
    </row>
    <row r="20" spans="2:5">
      <c r="C20" s="189"/>
    </row>
    <row r="25" spans="2:5">
      <c r="B25" s="82"/>
    </row>
    <row r="27" spans="2:5" s="133" customFormat="1" ht="11.25"/>
    <row r="28" spans="2:5" s="133" customFormat="1" ht="11.25"/>
    <row r="29" spans="2:5" s="133" customFormat="1" ht="11.25"/>
    <row r="30" spans="2:5" s="133" customFormat="1" ht="11.25"/>
    <row r="31" spans="2:5" s="133" customFormat="1" ht="11.25">
      <c r="B31" s="188"/>
    </row>
    <row r="32" spans="2:5" s="133" customFormat="1" ht="11.25"/>
    <row r="36" spans="11:12">
      <c r="K36" s="82"/>
      <c r="L36" s="82"/>
    </row>
  </sheetData>
  <phoneticPr fontId="7" type="noConversion"/>
  <printOptions horizontalCentered="1" verticalCentered="1"/>
  <pageMargins left="0.78740157480314965" right="0.78740157480314965" top="0.78740157480314965" bottom="0.78740157480314965" header="0.51181102362204722" footer="0.51181102362204722"/>
  <pageSetup paperSize="9" orientation="landscape" r:id="rId1"/>
  <headerFooter scaleWithDoc="0"/>
  <drawing r:id="rId2"/>
</worksheet>
</file>

<file path=xl/worksheets/sheet6.xml><?xml version="1.0" encoding="utf-8"?>
<worksheet xmlns="http://schemas.openxmlformats.org/spreadsheetml/2006/main" xmlns:r="http://schemas.openxmlformats.org/officeDocument/2006/relationships">
  <sheetPr codeName="List6">
    <pageSetUpPr fitToPage="1"/>
  </sheetPr>
  <dimension ref="A1:M22"/>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ht="20.100000000000001" customHeight="1">
      <c r="A1" s="339" t="s">
        <v>164</v>
      </c>
      <c r="B1" s="339"/>
      <c r="C1" s="339"/>
      <c r="D1" s="339"/>
      <c r="E1" s="339"/>
      <c r="F1" s="339"/>
      <c r="G1" s="339"/>
      <c r="H1" s="339"/>
      <c r="I1" s="339"/>
      <c r="J1" s="339"/>
      <c r="K1" s="339"/>
      <c r="L1" s="339"/>
      <c r="M1" s="339"/>
    </row>
    <row r="2" spans="1:13" ht="20.100000000000001" customHeight="1">
      <c r="A2" s="339" t="s">
        <v>176</v>
      </c>
      <c r="B2" s="339"/>
      <c r="C2" s="339"/>
      <c r="D2" s="339"/>
      <c r="E2" s="339"/>
      <c r="F2" s="339"/>
      <c r="G2" s="339"/>
      <c r="H2" s="339"/>
      <c r="I2" s="339"/>
      <c r="J2" s="339"/>
      <c r="K2" s="339"/>
      <c r="L2" s="339"/>
      <c r="M2" s="339"/>
    </row>
    <row r="3" spans="1:13" ht="20.100000000000001" customHeight="1">
      <c r="A3" s="117"/>
      <c r="B3" s="117"/>
      <c r="C3" s="117"/>
      <c r="D3" s="117"/>
      <c r="E3" s="117"/>
      <c r="F3" s="117"/>
      <c r="G3" s="117"/>
      <c r="H3" s="117"/>
      <c r="I3" s="117"/>
      <c r="J3" s="117"/>
      <c r="K3" s="117"/>
      <c r="L3" s="117"/>
      <c r="M3" s="117"/>
    </row>
    <row r="4" spans="1:13" ht="20.100000000000001" customHeight="1" thickBot="1">
      <c r="A4" s="117" t="s">
        <v>90</v>
      </c>
      <c r="B4" s="117"/>
      <c r="C4" s="117"/>
      <c r="D4" s="117"/>
      <c r="E4" s="117"/>
      <c r="F4" s="117"/>
      <c r="G4" s="117"/>
      <c r="H4" s="117"/>
      <c r="I4" s="117"/>
      <c r="J4" s="117"/>
      <c r="K4" s="117"/>
      <c r="L4" s="117"/>
      <c r="M4" s="117"/>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23" t="s">
        <v>44</v>
      </c>
      <c r="D7" s="23" t="s">
        <v>37</v>
      </c>
      <c r="E7" s="23" t="s">
        <v>44</v>
      </c>
      <c r="F7" s="23" t="s">
        <v>37</v>
      </c>
      <c r="G7" s="23" t="s">
        <v>44</v>
      </c>
      <c r="H7" s="23" t="s">
        <v>37</v>
      </c>
      <c r="I7" s="23" t="s">
        <v>44</v>
      </c>
      <c r="J7" s="23" t="s">
        <v>37</v>
      </c>
      <c r="K7" s="23" t="s">
        <v>44</v>
      </c>
      <c r="L7" s="23" t="s">
        <v>37</v>
      </c>
      <c r="M7" s="344"/>
    </row>
    <row r="8" spans="1:13" ht="30" customHeight="1" thickTop="1">
      <c r="A8" s="71" t="s">
        <v>83</v>
      </c>
      <c r="B8" s="39">
        <v>20394</v>
      </c>
      <c r="C8" s="261">
        <v>15219</v>
      </c>
      <c r="D8" s="145">
        <f t="shared" ref="D8:D14" si="0">C8/B8*100</f>
        <v>74.624889673433358</v>
      </c>
      <c r="E8" s="146">
        <v>1940</v>
      </c>
      <c r="F8" s="145">
        <f t="shared" ref="F8:F14" si="1">E8/B8*100</f>
        <v>9.5126017456114536</v>
      </c>
      <c r="G8" s="146">
        <v>874</v>
      </c>
      <c r="H8" s="145">
        <f t="shared" ref="H8:H15" si="2">G8/B8*100</f>
        <v>4.2855741884868097</v>
      </c>
      <c r="I8" s="146">
        <v>979</v>
      </c>
      <c r="J8" s="145">
        <f t="shared" ref="J8:J14" si="3">I8/B8*100</f>
        <v>4.8004314994606254</v>
      </c>
      <c r="K8" s="146">
        <v>1382</v>
      </c>
      <c r="L8" s="145">
        <f t="shared" ref="L8:L15" si="4">K8/B8*100</f>
        <v>6.7765028930077476</v>
      </c>
      <c r="M8" s="200">
        <v>22672</v>
      </c>
    </row>
    <row r="9" spans="1:13" ht="30" customHeight="1">
      <c r="A9" s="72" t="s">
        <v>84</v>
      </c>
      <c r="B9" s="39">
        <v>1399</v>
      </c>
      <c r="C9" s="261">
        <v>598</v>
      </c>
      <c r="D9" s="147">
        <f t="shared" si="0"/>
        <v>42.744817726947822</v>
      </c>
      <c r="E9" s="42">
        <v>251</v>
      </c>
      <c r="F9" s="147">
        <f t="shared" si="1"/>
        <v>17.941386704789135</v>
      </c>
      <c r="G9" s="42">
        <v>124</v>
      </c>
      <c r="H9" s="147">
        <f t="shared" si="2"/>
        <v>8.8634739099356672</v>
      </c>
      <c r="I9" s="42">
        <v>309</v>
      </c>
      <c r="J9" s="147">
        <f t="shared" si="3"/>
        <v>22.087205146533236</v>
      </c>
      <c r="K9" s="42">
        <v>117</v>
      </c>
      <c r="L9" s="147">
        <f t="shared" si="4"/>
        <v>8.3631165117941393</v>
      </c>
      <c r="M9" s="92">
        <v>1785</v>
      </c>
    </row>
    <row r="10" spans="1:13" ht="30" customHeight="1">
      <c r="A10" s="72" t="s">
        <v>85</v>
      </c>
      <c r="B10" s="39">
        <v>8681</v>
      </c>
      <c r="C10" s="261">
        <v>2907</v>
      </c>
      <c r="D10" s="147">
        <f t="shared" si="0"/>
        <v>33.486925469415965</v>
      </c>
      <c r="E10" s="42">
        <v>999</v>
      </c>
      <c r="F10" s="147">
        <f t="shared" si="1"/>
        <v>11.507890795991244</v>
      </c>
      <c r="G10" s="42">
        <v>831</v>
      </c>
      <c r="H10" s="147">
        <f t="shared" si="2"/>
        <v>9.5726298813500748</v>
      </c>
      <c r="I10" s="42">
        <v>3822</v>
      </c>
      <c r="J10" s="147">
        <f t="shared" si="3"/>
        <v>44.027185808086628</v>
      </c>
      <c r="K10" s="42">
        <v>122</v>
      </c>
      <c r="L10" s="147">
        <f t="shared" si="4"/>
        <v>1.4053680451560879</v>
      </c>
      <c r="M10" s="92">
        <v>9726</v>
      </c>
    </row>
    <row r="11" spans="1:13" ht="30" customHeight="1">
      <c r="A11" s="72" t="s">
        <v>91</v>
      </c>
      <c r="B11" s="39">
        <v>53217</v>
      </c>
      <c r="C11" s="261">
        <v>38096</v>
      </c>
      <c r="D11" s="147">
        <f t="shared" si="0"/>
        <v>71.586147283762699</v>
      </c>
      <c r="E11" s="42">
        <v>5212</v>
      </c>
      <c r="F11" s="147">
        <f t="shared" si="1"/>
        <v>9.7938628633707285</v>
      </c>
      <c r="G11" s="42">
        <v>1849</v>
      </c>
      <c r="H11" s="147">
        <f t="shared" si="2"/>
        <v>3.4744536520284872</v>
      </c>
      <c r="I11" s="42">
        <v>3727</v>
      </c>
      <c r="J11" s="147">
        <f t="shared" si="3"/>
        <v>7.0034011687994431</v>
      </c>
      <c r="K11" s="42">
        <v>4333</v>
      </c>
      <c r="L11" s="147">
        <f t="shared" si="4"/>
        <v>8.1421350320386345</v>
      </c>
      <c r="M11" s="92">
        <v>74292</v>
      </c>
    </row>
    <row r="12" spans="1:13" ht="30" customHeight="1">
      <c r="A12" s="72" t="s">
        <v>88</v>
      </c>
      <c r="B12" s="39">
        <v>3513</v>
      </c>
      <c r="C12" s="261">
        <v>2114</v>
      </c>
      <c r="D12" s="147">
        <f t="shared" si="0"/>
        <v>60.176487332764019</v>
      </c>
      <c r="E12" s="42">
        <v>174</v>
      </c>
      <c r="F12" s="147">
        <f t="shared" si="1"/>
        <v>4.9530315969257046</v>
      </c>
      <c r="G12" s="42">
        <v>449</v>
      </c>
      <c r="H12" s="147">
        <f t="shared" si="2"/>
        <v>12.78109877597495</v>
      </c>
      <c r="I12" s="42">
        <v>613</v>
      </c>
      <c r="J12" s="147">
        <f t="shared" si="3"/>
        <v>17.44947338457159</v>
      </c>
      <c r="K12" s="42">
        <v>163</v>
      </c>
      <c r="L12" s="147">
        <f t="shared" si="4"/>
        <v>4.6399089097637347</v>
      </c>
      <c r="M12" s="92">
        <v>14103</v>
      </c>
    </row>
    <row r="13" spans="1:13" ht="30" customHeight="1">
      <c r="A13" s="143" t="s">
        <v>89</v>
      </c>
      <c r="B13" s="39">
        <v>2031</v>
      </c>
      <c r="C13" s="261">
        <v>1003</v>
      </c>
      <c r="D13" s="147">
        <f t="shared" si="0"/>
        <v>49.384539635647464</v>
      </c>
      <c r="E13" s="42">
        <v>354</v>
      </c>
      <c r="F13" s="147">
        <f t="shared" si="1"/>
        <v>17.429837518463813</v>
      </c>
      <c r="G13" s="42">
        <v>126</v>
      </c>
      <c r="H13" s="147">
        <f t="shared" si="2"/>
        <v>6.2038404726735603</v>
      </c>
      <c r="I13" s="42">
        <v>455</v>
      </c>
      <c r="J13" s="147">
        <f t="shared" si="3"/>
        <v>22.402757262432299</v>
      </c>
      <c r="K13" s="42">
        <v>93</v>
      </c>
      <c r="L13" s="147">
        <f t="shared" si="4"/>
        <v>4.5790251107828652</v>
      </c>
      <c r="M13" s="92">
        <v>3753</v>
      </c>
    </row>
    <row r="14" spans="1:13" ht="30" customHeight="1">
      <c r="A14" s="143" t="s">
        <v>86</v>
      </c>
      <c r="B14" s="39">
        <v>3645</v>
      </c>
      <c r="C14" s="261">
        <v>2159</v>
      </c>
      <c r="D14" s="147">
        <f t="shared" si="0"/>
        <v>59.231824417009605</v>
      </c>
      <c r="E14" s="42">
        <v>464</v>
      </c>
      <c r="F14" s="147">
        <f t="shared" si="1"/>
        <v>12.729766803840878</v>
      </c>
      <c r="G14" s="42">
        <v>265</v>
      </c>
      <c r="H14" s="147">
        <f t="shared" si="2"/>
        <v>7.270233196159122</v>
      </c>
      <c r="I14" s="42">
        <v>269</v>
      </c>
      <c r="J14" s="147">
        <f t="shared" si="3"/>
        <v>7.3799725651577495</v>
      </c>
      <c r="K14" s="42">
        <v>488</v>
      </c>
      <c r="L14" s="147">
        <f t="shared" si="4"/>
        <v>13.388203017832648</v>
      </c>
      <c r="M14" s="92">
        <v>5529</v>
      </c>
    </row>
    <row r="15" spans="1:13" ht="30" customHeight="1" thickBot="1">
      <c r="A15" s="73" t="s">
        <v>87</v>
      </c>
      <c r="B15" s="70">
        <v>23</v>
      </c>
      <c r="C15" s="262">
        <v>11</v>
      </c>
      <c r="D15" s="148">
        <f>C15/B15*100</f>
        <v>47.826086956521742</v>
      </c>
      <c r="E15" s="124">
        <v>3</v>
      </c>
      <c r="F15" s="148">
        <f>E15/B15*100</f>
        <v>13.043478260869565</v>
      </c>
      <c r="G15" s="124">
        <v>2</v>
      </c>
      <c r="H15" s="148">
        <f t="shared" si="2"/>
        <v>8.695652173913043</v>
      </c>
      <c r="I15" s="124">
        <v>5</v>
      </c>
      <c r="J15" s="148">
        <f>I15/B15*100</f>
        <v>21.739130434782609</v>
      </c>
      <c r="K15" s="124">
        <v>2</v>
      </c>
      <c r="L15" s="148">
        <f t="shared" si="4"/>
        <v>8.695652173913043</v>
      </c>
      <c r="M15" s="201">
        <v>36</v>
      </c>
    </row>
    <row r="16" spans="1:13" ht="16.5" customHeight="1" thickTop="1">
      <c r="L16" s="132"/>
    </row>
    <row r="17" spans="1:13">
      <c r="A17" s="1"/>
      <c r="B17" s="203"/>
      <c r="C17" s="203"/>
      <c r="D17" s="203"/>
      <c r="E17" s="203"/>
      <c r="F17" s="203"/>
      <c r="G17" s="203"/>
      <c r="H17" s="203"/>
      <c r="I17" s="203"/>
      <c r="J17" s="203"/>
      <c r="K17" s="203"/>
      <c r="L17" s="204"/>
      <c r="M17" s="205"/>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sheetData>
  <mergeCells count="11">
    <mergeCell ref="A1:M1"/>
    <mergeCell ref="A5:A7"/>
    <mergeCell ref="B5:B7"/>
    <mergeCell ref="C5:L5"/>
    <mergeCell ref="M5:M7"/>
    <mergeCell ref="C6:D6"/>
    <mergeCell ref="E6:F6"/>
    <mergeCell ref="G6:H6"/>
    <mergeCell ref="I6:J6"/>
    <mergeCell ref="K6:L6"/>
    <mergeCell ref="A2:M2"/>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7.xml><?xml version="1.0" encoding="utf-8"?>
<worksheet xmlns="http://schemas.openxmlformats.org/spreadsheetml/2006/main" xmlns:r="http://schemas.openxmlformats.org/officeDocument/2006/relationships">
  <sheetPr codeName="List7">
    <pageSetUpPr fitToPage="1"/>
  </sheetPr>
  <dimension ref="A1:M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3" ht="20.100000000000001" customHeight="1">
      <c r="A1" s="339" t="s">
        <v>164</v>
      </c>
      <c r="B1" s="346"/>
      <c r="C1" s="346"/>
      <c r="D1" s="346"/>
      <c r="E1" s="346"/>
      <c r="F1" s="346"/>
      <c r="G1" s="346"/>
      <c r="H1" s="346"/>
      <c r="I1" s="346"/>
      <c r="J1" s="346"/>
      <c r="K1" s="346"/>
      <c r="L1" s="346"/>
      <c r="M1" s="346"/>
    </row>
    <row r="2" spans="1:13" ht="20.100000000000001" customHeight="1">
      <c r="A2" s="339" t="s">
        <v>176</v>
      </c>
      <c r="B2" s="339"/>
      <c r="C2" s="339"/>
      <c r="D2" s="339"/>
      <c r="E2" s="339"/>
      <c r="F2" s="339"/>
      <c r="G2" s="339"/>
      <c r="H2" s="339"/>
      <c r="I2" s="339"/>
      <c r="J2" s="339"/>
      <c r="K2" s="339"/>
      <c r="L2" s="339"/>
      <c r="M2" s="339"/>
    </row>
    <row r="3" spans="1:13" ht="20.100000000000001" customHeight="1">
      <c r="A3" s="339"/>
      <c r="B3" s="339"/>
      <c r="C3" s="339"/>
      <c r="D3" s="339"/>
      <c r="E3" s="339"/>
      <c r="F3" s="339"/>
      <c r="G3" s="339"/>
      <c r="H3" s="339"/>
      <c r="I3" s="339"/>
      <c r="J3" s="339"/>
      <c r="K3" s="339"/>
      <c r="L3" s="339"/>
      <c r="M3" s="339"/>
    </row>
    <row r="4" spans="1:13" ht="20.100000000000001" customHeight="1" thickBot="1">
      <c r="A4" s="347" t="s">
        <v>45</v>
      </c>
      <c r="B4" s="347"/>
      <c r="C4" s="347"/>
      <c r="D4" s="347"/>
      <c r="E4" s="347"/>
      <c r="F4" s="347"/>
      <c r="G4" s="347"/>
      <c r="H4" s="347"/>
      <c r="I4" s="347"/>
      <c r="J4" s="347"/>
      <c r="K4" s="347"/>
      <c r="L4" s="347"/>
      <c r="M4" s="347"/>
    </row>
    <row r="5" spans="1:13" ht="16.5" customHeight="1" thickTop="1">
      <c r="A5" s="331" t="s">
        <v>38</v>
      </c>
      <c r="B5" s="333" t="s">
        <v>39</v>
      </c>
      <c r="C5" s="342" t="s">
        <v>40</v>
      </c>
      <c r="D5" s="342"/>
      <c r="E5" s="342"/>
      <c r="F5" s="342"/>
      <c r="G5" s="342"/>
      <c r="H5" s="342"/>
      <c r="I5" s="342"/>
      <c r="J5" s="342"/>
      <c r="K5" s="342"/>
      <c r="L5" s="342"/>
      <c r="M5" s="335" t="s">
        <v>41</v>
      </c>
    </row>
    <row r="6" spans="1:13" ht="27" customHeight="1">
      <c r="A6" s="340"/>
      <c r="B6" s="341"/>
      <c r="C6" s="345" t="s">
        <v>34</v>
      </c>
      <c r="D6" s="345"/>
      <c r="E6" s="345" t="s">
        <v>36</v>
      </c>
      <c r="F6" s="345"/>
      <c r="G6" s="345" t="s">
        <v>35</v>
      </c>
      <c r="H6" s="345"/>
      <c r="I6" s="345" t="s">
        <v>42</v>
      </c>
      <c r="J6" s="345"/>
      <c r="K6" s="345" t="s">
        <v>43</v>
      </c>
      <c r="L6" s="345"/>
      <c r="M6" s="343"/>
    </row>
    <row r="7" spans="1:13" ht="27" customHeight="1" thickBot="1">
      <c r="A7" s="332"/>
      <c r="B7" s="334"/>
      <c r="C7" s="23" t="s">
        <v>44</v>
      </c>
      <c r="D7" s="23" t="s">
        <v>37</v>
      </c>
      <c r="E7" s="23" t="s">
        <v>44</v>
      </c>
      <c r="F7" s="23" t="s">
        <v>37</v>
      </c>
      <c r="G7" s="23" t="s">
        <v>44</v>
      </c>
      <c r="H7" s="23" t="s">
        <v>37</v>
      </c>
      <c r="I7" s="23" t="s">
        <v>44</v>
      </c>
      <c r="J7" s="23" t="s">
        <v>37</v>
      </c>
      <c r="K7" s="23" t="s">
        <v>44</v>
      </c>
      <c r="L7" s="23" t="s">
        <v>37</v>
      </c>
      <c r="M7" s="344"/>
    </row>
    <row r="8" spans="1:13" ht="30" customHeight="1" thickTop="1">
      <c r="A8" s="71" t="s">
        <v>83</v>
      </c>
      <c r="B8" s="36">
        <v>4553</v>
      </c>
      <c r="C8" s="40">
        <v>3443</v>
      </c>
      <c r="D8" s="145">
        <f t="shared" ref="D8:D15" si="0">C8/B8*100</f>
        <v>75.620470019767183</v>
      </c>
      <c r="E8" s="40">
        <v>463</v>
      </c>
      <c r="F8" s="145">
        <f t="shared" ref="F8:F14" si="1">E8/B8*100</f>
        <v>10.169119262025038</v>
      </c>
      <c r="G8" s="51">
        <v>184</v>
      </c>
      <c r="H8" s="145">
        <f t="shared" ref="H8:H14" si="2">G8/B8*100</f>
        <v>4.0412914561827362</v>
      </c>
      <c r="I8" s="51">
        <v>246</v>
      </c>
      <c r="J8" s="145">
        <f t="shared" ref="J8:J14" si="3">I8/B8*100</f>
        <v>5.4030309685921374</v>
      </c>
      <c r="K8" s="40">
        <v>217</v>
      </c>
      <c r="L8" s="145">
        <f t="shared" ref="L8:L15" si="4">K8/B8*100</f>
        <v>4.766088293432901</v>
      </c>
      <c r="M8" s="200">
        <v>4873</v>
      </c>
    </row>
    <row r="9" spans="1:13" ht="30" customHeight="1">
      <c r="A9" s="72" t="s">
        <v>84</v>
      </c>
      <c r="B9" s="38">
        <v>344</v>
      </c>
      <c r="C9" s="42">
        <v>199</v>
      </c>
      <c r="D9" s="147">
        <f t="shared" si="0"/>
        <v>57.848837209302332</v>
      </c>
      <c r="E9" s="42">
        <v>42</v>
      </c>
      <c r="F9" s="147">
        <f t="shared" si="1"/>
        <v>12.209302325581394</v>
      </c>
      <c r="G9" s="42">
        <v>15</v>
      </c>
      <c r="H9" s="147">
        <f t="shared" si="2"/>
        <v>4.3604651162790695</v>
      </c>
      <c r="I9" s="42">
        <v>86</v>
      </c>
      <c r="J9" s="147">
        <f t="shared" si="3"/>
        <v>25</v>
      </c>
      <c r="K9" s="42">
        <v>2</v>
      </c>
      <c r="L9" s="147">
        <f t="shared" si="4"/>
        <v>0.58139534883720934</v>
      </c>
      <c r="M9" s="93">
        <v>509</v>
      </c>
    </row>
    <row r="10" spans="1:13" ht="30" customHeight="1">
      <c r="A10" s="72" t="s">
        <v>85</v>
      </c>
      <c r="B10" s="38">
        <v>339</v>
      </c>
      <c r="C10" s="42">
        <v>141</v>
      </c>
      <c r="D10" s="147">
        <f t="shared" si="0"/>
        <v>41.592920353982301</v>
      </c>
      <c r="E10" s="42">
        <v>70</v>
      </c>
      <c r="F10" s="147">
        <f t="shared" si="1"/>
        <v>20.64896755162242</v>
      </c>
      <c r="G10" s="42">
        <v>60</v>
      </c>
      <c r="H10" s="147">
        <f t="shared" si="2"/>
        <v>17.699115044247787</v>
      </c>
      <c r="I10" s="42">
        <v>68</v>
      </c>
      <c r="J10" s="147">
        <f t="shared" si="3"/>
        <v>20.058997050147493</v>
      </c>
      <c r="K10" s="42">
        <v>0</v>
      </c>
      <c r="L10" s="183" t="s">
        <v>168</v>
      </c>
      <c r="M10" s="93">
        <v>359</v>
      </c>
    </row>
    <row r="11" spans="1:13" ht="30" customHeight="1">
      <c r="A11" s="72" t="s">
        <v>91</v>
      </c>
      <c r="B11" s="38">
        <v>16490</v>
      </c>
      <c r="C11" s="42">
        <v>14026</v>
      </c>
      <c r="D11" s="147">
        <f t="shared" si="0"/>
        <v>85.05761067313523</v>
      </c>
      <c r="E11" s="42">
        <v>832</v>
      </c>
      <c r="F11" s="147">
        <f t="shared" si="1"/>
        <v>5.045482110369921</v>
      </c>
      <c r="G11" s="42">
        <v>323</v>
      </c>
      <c r="H11" s="147">
        <f t="shared" si="2"/>
        <v>1.9587628865979381</v>
      </c>
      <c r="I11" s="42">
        <v>959</v>
      </c>
      <c r="J11" s="147">
        <f t="shared" si="3"/>
        <v>5.8156458459672526</v>
      </c>
      <c r="K11" s="42">
        <v>350</v>
      </c>
      <c r="L11" s="147">
        <f t="shared" si="4"/>
        <v>2.1224984839296543</v>
      </c>
      <c r="M11" s="93">
        <v>19940</v>
      </c>
    </row>
    <row r="12" spans="1:13" ht="30" customHeight="1">
      <c r="A12" s="72" t="s">
        <v>88</v>
      </c>
      <c r="B12" s="38">
        <v>432</v>
      </c>
      <c r="C12" s="42">
        <v>265</v>
      </c>
      <c r="D12" s="147">
        <f t="shared" si="0"/>
        <v>61.342592592592595</v>
      </c>
      <c r="E12" s="42">
        <v>12</v>
      </c>
      <c r="F12" s="147">
        <f t="shared" si="1"/>
        <v>2.7777777777777777</v>
      </c>
      <c r="G12" s="42">
        <v>46</v>
      </c>
      <c r="H12" s="147">
        <f t="shared" si="2"/>
        <v>10.648148148148149</v>
      </c>
      <c r="I12" s="42">
        <v>105</v>
      </c>
      <c r="J12" s="147">
        <f t="shared" si="3"/>
        <v>24.305555555555554</v>
      </c>
      <c r="K12" s="42">
        <v>4</v>
      </c>
      <c r="L12" s="147">
        <f t="shared" si="4"/>
        <v>0.92592592592592582</v>
      </c>
      <c r="M12" s="93">
        <v>1243</v>
      </c>
    </row>
    <row r="13" spans="1:13" ht="30" customHeight="1">
      <c r="A13" s="143" t="s">
        <v>89</v>
      </c>
      <c r="B13" s="38">
        <v>628</v>
      </c>
      <c r="C13" s="42">
        <v>354</v>
      </c>
      <c r="D13" s="147">
        <f t="shared" si="0"/>
        <v>56.369426751592357</v>
      </c>
      <c r="E13" s="42">
        <v>56</v>
      </c>
      <c r="F13" s="147">
        <f t="shared" si="1"/>
        <v>8.9171974522292992</v>
      </c>
      <c r="G13" s="42">
        <v>17</v>
      </c>
      <c r="H13" s="147">
        <f t="shared" si="2"/>
        <v>2.7070063694267517</v>
      </c>
      <c r="I13" s="42">
        <v>196</v>
      </c>
      <c r="J13" s="147">
        <f t="shared" si="3"/>
        <v>31.210191082802545</v>
      </c>
      <c r="K13" s="42">
        <v>5</v>
      </c>
      <c r="L13" s="147">
        <f t="shared" si="4"/>
        <v>0.79617834394904463</v>
      </c>
      <c r="M13" s="93">
        <v>1821</v>
      </c>
    </row>
    <row r="14" spans="1:13" ht="30" customHeight="1">
      <c r="A14" s="143" t="s">
        <v>86</v>
      </c>
      <c r="B14" s="38">
        <v>777</v>
      </c>
      <c r="C14" s="42">
        <v>511</v>
      </c>
      <c r="D14" s="147">
        <f t="shared" si="0"/>
        <v>65.765765765765778</v>
      </c>
      <c r="E14" s="42">
        <v>113</v>
      </c>
      <c r="F14" s="147">
        <f t="shared" si="1"/>
        <v>14.543114543114545</v>
      </c>
      <c r="G14" s="42">
        <v>53</v>
      </c>
      <c r="H14" s="147">
        <f t="shared" si="2"/>
        <v>6.8211068211068202</v>
      </c>
      <c r="I14" s="42">
        <v>74</v>
      </c>
      <c r="J14" s="147">
        <f t="shared" si="3"/>
        <v>9.5238095238095237</v>
      </c>
      <c r="K14" s="42">
        <v>26</v>
      </c>
      <c r="L14" s="147">
        <f t="shared" si="4"/>
        <v>3.346203346203346</v>
      </c>
      <c r="M14" s="93">
        <v>1200</v>
      </c>
    </row>
    <row r="15" spans="1:13" ht="30" customHeight="1" thickBot="1">
      <c r="A15" s="73" t="s">
        <v>87</v>
      </c>
      <c r="B15" s="149">
        <v>9</v>
      </c>
      <c r="C15" s="43">
        <v>5</v>
      </c>
      <c r="D15" s="148">
        <f t="shared" si="0"/>
        <v>55.555555555555557</v>
      </c>
      <c r="E15" s="43">
        <v>0</v>
      </c>
      <c r="F15" s="184" t="s">
        <v>168</v>
      </c>
      <c r="G15" s="150">
        <v>0</v>
      </c>
      <c r="H15" s="182" t="s">
        <v>168</v>
      </c>
      <c r="I15" s="43">
        <v>3</v>
      </c>
      <c r="J15" s="148">
        <f>I15/B15*100</f>
        <v>33.333333333333329</v>
      </c>
      <c r="K15" s="43">
        <v>1</v>
      </c>
      <c r="L15" s="148">
        <f t="shared" si="4"/>
        <v>11.111111111111111</v>
      </c>
      <c r="M15" s="201">
        <v>12</v>
      </c>
    </row>
    <row r="16" spans="1:13" ht="16.5" customHeight="1" thickTop="1">
      <c r="M16" s="59"/>
    </row>
    <row r="17" spans="1:13" ht="16.5" customHeight="1">
      <c r="C17" s="59"/>
      <c r="D17" s="59"/>
      <c r="E17" s="59"/>
      <c r="F17" s="59"/>
      <c r="G17" s="59"/>
      <c r="H17" s="59"/>
      <c r="I17" s="59"/>
      <c r="J17" s="59"/>
      <c r="K17" s="59"/>
    </row>
    <row r="18" spans="1:13" ht="16.5" customHeight="1"/>
    <row r="19" spans="1:13" ht="16.5" customHeight="1">
      <c r="B19" s="59"/>
      <c r="C19" s="59"/>
      <c r="D19" s="59"/>
      <c r="E19" s="59"/>
      <c r="F19" s="59"/>
      <c r="G19" s="59"/>
      <c r="H19" s="59"/>
      <c r="I19" s="59"/>
      <c r="J19" s="59"/>
      <c r="K19" s="59"/>
      <c r="M19" s="59"/>
    </row>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3">
    <mergeCell ref="A2:M2"/>
    <mergeCell ref="A3:M3"/>
    <mergeCell ref="A1:M1"/>
    <mergeCell ref="A4:M4"/>
    <mergeCell ref="A5:A7"/>
    <mergeCell ref="B5:B7"/>
    <mergeCell ref="C5:L5"/>
    <mergeCell ref="M5:M7"/>
    <mergeCell ref="C6:D6"/>
    <mergeCell ref="E6:F6"/>
    <mergeCell ref="G6:H6"/>
    <mergeCell ref="I6:J6"/>
    <mergeCell ref="K6:L6"/>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List8">
    <pageSetUpPr fitToPage="1"/>
  </sheetPr>
  <dimension ref="A1:N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4" ht="20.100000000000001" customHeight="1">
      <c r="A1" s="339" t="s">
        <v>164</v>
      </c>
      <c r="B1" s="339"/>
      <c r="C1" s="339"/>
      <c r="D1" s="339"/>
      <c r="E1" s="339"/>
      <c r="F1" s="339"/>
      <c r="G1" s="339"/>
      <c r="H1" s="339"/>
      <c r="I1" s="339"/>
      <c r="J1" s="339"/>
      <c r="K1" s="339"/>
      <c r="L1" s="339"/>
      <c r="M1" s="339"/>
    </row>
    <row r="2" spans="1:14" ht="20.100000000000001" customHeight="1">
      <c r="A2" s="339" t="s">
        <v>176</v>
      </c>
      <c r="B2" s="339"/>
      <c r="C2" s="339"/>
      <c r="D2" s="339"/>
      <c r="E2" s="339"/>
      <c r="F2" s="339"/>
      <c r="G2" s="339"/>
      <c r="H2" s="339"/>
      <c r="I2" s="339"/>
      <c r="J2" s="339"/>
      <c r="K2" s="339"/>
      <c r="L2" s="339"/>
      <c r="M2" s="339"/>
    </row>
    <row r="3" spans="1:14" ht="20.100000000000001" customHeight="1">
      <c r="A3" s="348"/>
      <c r="B3" s="348"/>
      <c r="C3" s="348"/>
      <c r="D3" s="348"/>
      <c r="E3" s="348"/>
      <c r="F3" s="348"/>
      <c r="G3" s="348"/>
      <c r="H3" s="348"/>
      <c r="I3" s="348"/>
      <c r="J3" s="348"/>
      <c r="K3" s="348"/>
      <c r="L3" s="348"/>
      <c r="M3" s="348"/>
    </row>
    <row r="4" spans="1:14" ht="20.100000000000001" customHeight="1" thickBot="1">
      <c r="A4" s="348" t="s">
        <v>46</v>
      </c>
      <c r="B4" s="348"/>
      <c r="C4" s="348"/>
      <c r="D4" s="348"/>
      <c r="E4" s="348"/>
      <c r="F4" s="348"/>
      <c r="G4" s="348"/>
      <c r="H4" s="348"/>
      <c r="I4" s="348"/>
      <c r="J4" s="348"/>
      <c r="K4" s="348"/>
      <c r="L4" s="348"/>
      <c r="M4" s="348"/>
    </row>
    <row r="5" spans="1:14" ht="16.5" customHeight="1" thickTop="1">
      <c r="A5" s="331" t="s">
        <v>38</v>
      </c>
      <c r="B5" s="333" t="s">
        <v>39</v>
      </c>
      <c r="C5" s="342" t="s">
        <v>40</v>
      </c>
      <c r="D5" s="342"/>
      <c r="E5" s="342"/>
      <c r="F5" s="342"/>
      <c r="G5" s="342"/>
      <c r="H5" s="342"/>
      <c r="I5" s="342"/>
      <c r="J5" s="342"/>
      <c r="K5" s="342"/>
      <c r="L5" s="342"/>
      <c r="M5" s="335" t="s">
        <v>41</v>
      </c>
    </row>
    <row r="6" spans="1:14" ht="27" customHeight="1">
      <c r="A6" s="340"/>
      <c r="B6" s="341"/>
      <c r="C6" s="345" t="s">
        <v>34</v>
      </c>
      <c r="D6" s="345"/>
      <c r="E6" s="345" t="s">
        <v>36</v>
      </c>
      <c r="F6" s="345"/>
      <c r="G6" s="345" t="s">
        <v>35</v>
      </c>
      <c r="H6" s="345"/>
      <c r="I6" s="345" t="s">
        <v>42</v>
      </c>
      <c r="J6" s="345"/>
      <c r="K6" s="345" t="s">
        <v>43</v>
      </c>
      <c r="L6" s="345"/>
      <c r="M6" s="343"/>
    </row>
    <row r="7" spans="1:14" ht="27" customHeight="1" thickBot="1">
      <c r="A7" s="332"/>
      <c r="B7" s="334"/>
      <c r="C7" s="199" t="s">
        <v>44</v>
      </c>
      <c r="D7" s="199" t="s">
        <v>37</v>
      </c>
      <c r="E7" s="199" t="s">
        <v>44</v>
      </c>
      <c r="F7" s="199" t="s">
        <v>37</v>
      </c>
      <c r="G7" s="199" t="s">
        <v>44</v>
      </c>
      <c r="H7" s="199" t="s">
        <v>37</v>
      </c>
      <c r="I7" s="199" t="s">
        <v>44</v>
      </c>
      <c r="J7" s="199" t="s">
        <v>37</v>
      </c>
      <c r="K7" s="199" t="s">
        <v>44</v>
      </c>
      <c r="L7" s="199" t="s">
        <v>37</v>
      </c>
      <c r="M7" s="344"/>
    </row>
    <row r="8" spans="1:14" ht="30" customHeight="1" thickTop="1">
      <c r="A8" s="71" t="s">
        <v>83</v>
      </c>
      <c r="B8" s="37">
        <v>1480</v>
      </c>
      <c r="C8" s="40">
        <v>1139</v>
      </c>
      <c r="D8" s="145">
        <f t="shared" ref="D8:D14" si="0">C8/B8*100</f>
        <v>76.959459459459453</v>
      </c>
      <c r="E8" s="76">
        <v>110</v>
      </c>
      <c r="F8" s="145">
        <f t="shared" ref="F8:F14" si="1">E8/B8*100</f>
        <v>7.4324324324324325</v>
      </c>
      <c r="G8" s="76">
        <v>46</v>
      </c>
      <c r="H8" s="145">
        <f t="shared" ref="H8:H14" si="2">G8/B8*100</f>
        <v>3.1081081081081083</v>
      </c>
      <c r="I8" s="76">
        <v>56</v>
      </c>
      <c r="J8" s="145">
        <f t="shared" ref="J8:J14" si="3">I8/B8*100</f>
        <v>3.7837837837837842</v>
      </c>
      <c r="K8" s="76">
        <v>129</v>
      </c>
      <c r="L8" s="145">
        <f t="shared" ref="L8:L14" si="4">K8/B8*100</f>
        <v>8.7162162162162158</v>
      </c>
      <c r="M8" s="200">
        <v>1569</v>
      </c>
      <c r="N8" s="186"/>
    </row>
    <row r="9" spans="1:14" ht="30" customHeight="1">
      <c r="A9" s="72" t="s">
        <v>84</v>
      </c>
      <c r="B9" s="37">
        <v>117</v>
      </c>
      <c r="C9" s="42">
        <v>43</v>
      </c>
      <c r="D9" s="147">
        <f t="shared" si="0"/>
        <v>36.752136752136757</v>
      </c>
      <c r="E9" s="42">
        <v>21</v>
      </c>
      <c r="F9" s="147">
        <f t="shared" si="1"/>
        <v>17.948717948717949</v>
      </c>
      <c r="G9" s="42">
        <v>5</v>
      </c>
      <c r="H9" s="147">
        <f t="shared" si="2"/>
        <v>4.2735042735042734</v>
      </c>
      <c r="I9" s="42">
        <v>29</v>
      </c>
      <c r="J9" s="147">
        <f t="shared" si="3"/>
        <v>24.786324786324787</v>
      </c>
      <c r="K9" s="42">
        <v>19</v>
      </c>
      <c r="L9" s="147">
        <f t="shared" si="4"/>
        <v>16.239316239316238</v>
      </c>
      <c r="M9" s="92">
        <v>128</v>
      </c>
      <c r="N9" s="186"/>
    </row>
    <row r="10" spans="1:14" ht="30" customHeight="1">
      <c r="A10" s="72" t="s">
        <v>85</v>
      </c>
      <c r="B10" s="37">
        <v>632</v>
      </c>
      <c r="C10" s="42">
        <v>175</v>
      </c>
      <c r="D10" s="147">
        <f t="shared" si="0"/>
        <v>27.689873417721518</v>
      </c>
      <c r="E10" s="42">
        <v>95</v>
      </c>
      <c r="F10" s="147">
        <f t="shared" si="1"/>
        <v>15.031645569620252</v>
      </c>
      <c r="G10" s="42">
        <v>75</v>
      </c>
      <c r="H10" s="147">
        <f t="shared" si="2"/>
        <v>11.867088607594937</v>
      </c>
      <c r="I10" s="42">
        <v>253</v>
      </c>
      <c r="J10" s="147">
        <f t="shared" si="3"/>
        <v>40.031645569620252</v>
      </c>
      <c r="K10" s="42">
        <v>34</v>
      </c>
      <c r="L10" s="147">
        <f t="shared" si="4"/>
        <v>5.3797468354430382</v>
      </c>
      <c r="M10" s="92">
        <v>640</v>
      </c>
      <c r="N10" s="186"/>
    </row>
    <row r="11" spans="1:14" ht="30" customHeight="1">
      <c r="A11" s="72" t="s">
        <v>91</v>
      </c>
      <c r="B11" s="37">
        <v>5258</v>
      </c>
      <c r="C11" s="42">
        <v>3437</v>
      </c>
      <c r="D11" s="147">
        <f t="shared" si="0"/>
        <v>65.36705971852416</v>
      </c>
      <c r="E11" s="42">
        <v>523</v>
      </c>
      <c r="F11" s="147">
        <f t="shared" si="1"/>
        <v>9.9467478128565983</v>
      </c>
      <c r="G11" s="42">
        <v>171</v>
      </c>
      <c r="H11" s="147">
        <f t="shared" si="2"/>
        <v>3.2521871434005325</v>
      </c>
      <c r="I11" s="42">
        <v>235</v>
      </c>
      <c r="J11" s="147">
        <f t="shared" si="3"/>
        <v>4.469379992392545</v>
      </c>
      <c r="K11" s="42">
        <v>892</v>
      </c>
      <c r="L11" s="147">
        <f t="shared" si="4"/>
        <v>16.96462533282617</v>
      </c>
      <c r="M11" s="92">
        <v>6260</v>
      </c>
      <c r="N11" s="186"/>
    </row>
    <row r="12" spans="1:14" ht="30" customHeight="1">
      <c r="A12" s="72" t="s">
        <v>88</v>
      </c>
      <c r="B12" s="37">
        <v>262</v>
      </c>
      <c r="C12" s="42">
        <v>134</v>
      </c>
      <c r="D12" s="147">
        <f t="shared" si="0"/>
        <v>51.145038167938928</v>
      </c>
      <c r="E12" s="42">
        <v>13</v>
      </c>
      <c r="F12" s="147">
        <f t="shared" si="1"/>
        <v>4.9618320610687023</v>
      </c>
      <c r="G12" s="42">
        <v>40</v>
      </c>
      <c r="H12" s="147">
        <f t="shared" si="2"/>
        <v>15.267175572519085</v>
      </c>
      <c r="I12" s="42">
        <v>39</v>
      </c>
      <c r="J12" s="147">
        <f t="shared" si="3"/>
        <v>14.885496183206106</v>
      </c>
      <c r="K12" s="42">
        <v>36</v>
      </c>
      <c r="L12" s="147">
        <f t="shared" si="4"/>
        <v>13.740458015267176</v>
      </c>
      <c r="M12" s="92">
        <v>567</v>
      </c>
      <c r="N12" s="186"/>
    </row>
    <row r="13" spans="1:14" ht="30" customHeight="1">
      <c r="A13" s="143" t="s">
        <v>89</v>
      </c>
      <c r="B13" s="37">
        <v>146</v>
      </c>
      <c r="C13" s="42">
        <v>65</v>
      </c>
      <c r="D13" s="147">
        <f t="shared" si="0"/>
        <v>44.520547945205479</v>
      </c>
      <c r="E13" s="42">
        <v>21</v>
      </c>
      <c r="F13" s="147">
        <f t="shared" si="1"/>
        <v>14.383561643835616</v>
      </c>
      <c r="G13" s="42">
        <v>5</v>
      </c>
      <c r="H13" s="147">
        <f t="shared" si="2"/>
        <v>3.4246575342465753</v>
      </c>
      <c r="I13" s="42">
        <v>37</v>
      </c>
      <c r="J13" s="147">
        <f t="shared" si="3"/>
        <v>25.342465753424658</v>
      </c>
      <c r="K13" s="42">
        <v>18</v>
      </c>
      <c r="L13" s="147">
        <f t="shared" si="4"/>
        <v>12.328767123287671</v>
      </c>
      <c r="M13" s="92">
        <v>203</v>
      </c>
      <c r="N13" s="186"/>
    </row>
    <row r="14" spans="1:14" ht="30" customHeight="1">
      <c r="A14" s="143" t="s">
        <v>86</v>
      </c>
      <c r="B14" s="37">
        <v>411</v>
      </c>
      <c r="C14" s="42">
        <v>215</v>
      </c>
      <c r="D14" s="147">
        <f t="shared" si="0"/>
        <v>52.311435523114355</v>
      </c>
      <c r="E14" s="42">
        <v>31</v>
      </c>
      <c r="F14" s="147">
        <f t="shared" si="1"/>
        <v>7.5425790754257909</v>
      </c>
      <c r="G14" s="42">
        <v>30</v>
      </c>
      <c r="H14" s="147">
        <f t="shared" si="2"/>
        <v>7.2992700729926998</v>
      </c>
      <c r="I14" s="42">
        <v>19</v>
      </c>
      <c r="J14" s="147">
        <f t="shared" si="3"/>
        <v>4.6228710462287106</v>
      </c>
      <c r="K14" s="42">
        <v>116</v>
      </c>
      <c r="L14" s="147">
        <f t="shared" si="4"/>
        <v>28.223844282238442</v>
      </c>
      <c r="M14" s="92">
        <v>584</v>
      </c>
      <c r="N14" s="186"/>
    </row>
    <row r="15" spans="1:14" ht="30" customHeight="1" thickBot="1">
      <c r="A15" s="73" t="s">
        <v>87</v>
      </c>
      <c r="B15" s="149">
        <v>1</v>
      </c>
      <c r="C15" s="43">
        <v>0</v>
      </c>
      <c r="D15" s="184" t="s">
        <v>168</v>
      </c>
      <c r="E15" s="150">
        <v>0</v>
      </c>
      <c r="F15" s="182" t="s">
        <v>168</v>
      </c>
      <c r="G15" s="150">
        <v>1</v>
      </c>
      <c r="H15" s="182" t="s">
        <v>168</v>
      </c>
      <c r="I15" s="150">
        <v>0</v>
      </c>
      <c r="J15" s="182" t="s">
        <v>168</v>
      </c>
      <c r="K15" s="150">
        <v>0</v>
      </c>
      <c r="L15" s="152" t="s">
        <v>168</v>
      </c>
      <c r="M15" s="202">
        <v>3</v>
      </c>
      <c r="N15" s="186"/>
    </row>
    <row r="16" spans="1:14" ht="16.5" customHeight="1" thickTop="1">
      <c r="B16" s="132"/>
      <c r="J16" s="132"/>
      <c r="L16" s="132"/>
    </row>
    <row r="17" spans="1:13" ht="16.5" customHeight="1">
      <c r="B17" s="187"/>
      <c r="C17" s="59"/>
      <c r="D17" s="59"/>
      <c r="E17" s="59"/>
      <c r="F17" s="59"/>
      <c r="G17" s="59"/>
      <c r="H17" s="59"/>
      <c r="I17" s="59"/>
      <c r="J17" s="59"/>
      <c r="K17" s="59"/>
      <c r="M17" s="59"/>
    </row>
    <row r="18" spans="1:13" ht="16.5" customHeight="1"/>
    <row r="19" spans="1:13" ht="16.5" customHeight="1"/>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3">
    <mergeCell ref="A1:M1"/>
    <mergeCell ref="A4:M4"/>
    <mergeCell ref="A5:A7"/>
    <mergeCell ref="B5:B7"/>
    <mergeCell ref="C5:L5"/>
    <mergeCell ref="M5:M7"/>
    <mergeCell ref="C6:D6"/>
    <mergeCell ref="E6:F6"/>
    <mergeCell ref="G6:H6"/>
    <mergeCell ref="I6:J6"/>
    <mergeCell ref="K6:L6"/>
    <mergeCell ref="A2:M2"/>
    <mergeCell ref="A3:M3"/>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List9">
    <pageSetUpPr fitToPage="1"/>
  </sheetPr>
  <dimension ref="A1:R33"/>
  <sheetViews>
    <sheetView showGridLines="0" zoomScaleNormal="100" zoomScaleSheetLayoutView="100" workbookViewId="0">
      <selection activeCell="Q17" sqref="Q17"/>
    </sheetView>
  </sheetViews>
  <sheetFormatPr defaultRowHeight="12.75"/>
  <cols>
    <col min="1" max="1" width="30.7109375" customWidth="1"/>
    <col min="2" max="13" width="8.7109375" customWidth="1"/>
  </cols>
  <sheetData>
    <row r="1" spans="1:18" ht="20.100000000000001" customHeight="1">
      <c r="A1" s="339" t="s">
        <v>164</v>
      </c>
      <c r="B1" s="346"/>
      <c r="C1" s="346"/>
      <c r="D1" s="346"/>
      <c r="E1" s="346"/>
      <c r="F1" s="346"/>
      <c r="G1" s="346"/>
      <c r="H1" s="346"/>
      <c r="I1" s="346"/>
      <c r="J1" s="346"/>
      <c r="K1" s="346"/>
      <c r="L1" s="346"/>
      <c r="M1" s="346"/>
    </row>
    <row r="2" spans="1:18" ht="20.100000000000001" customHeight="1">
      <c r="A2" s="339" t="s">
        <v>176</v>
      </c>
      <c r="B2" s="339"/>
      <c r="C2" s="339"/>
      <c r="D2" s="339"/>
      <c r="E2" s="339"/>
      <c r="F2" s="339"/>
      <c r="G2" s="339"/>
      <c r="H2" s="339"/>
      <c r="I2" s="339"/>
      <c r="J2" s="339"/>
      <c r="K2" s="339"/>
      <c r="L2" s="339"/>
      <c r="M2" s="339"/>
    </row>
    <row r="3" spans="1:18" ht="20.100000000000001" customHeight="1"/>
    <row r="4" spans="1:18" ht="20.100000000000001" customHeight="1" thickBot="1">
      <c r="A4" s="348" t="s">
        <v>47</v>
      </c>
      <c r="B4" s="348"/>
      <c r="C4" s="348"/>
      <c r="D4" s="348"/>
      <c r="E4" s="348"/>
      <c r="F4" s="348"/>
      <c r="G4" s="348"/>
      <c r="H4" s="348"/>
      <c r="I4" s="348"/>
      <c r="J4" s="348"/>
      <c r="K4" s="348"/>
      <c r="L4" s="348"/>
      <c r="M4" s="348"/>
    </row>
    <row r="5" spans="1:18" ht="16.5" customHeight="1" thickTop="1">
      <c r="A5" s="331" t="s">
        <v>38</v>
      </c>
      <c r="B5" s="333" t="s">
        <v>39</v>
      </c>
      <c r="C5" s="342" t="s">
        <v>40</v>
      </c>
      <c r="D5" s="342"/>
      <c r="E5" s="342"/>
      <c r="F5" s="342"/>
      <c r="G5" s="342"/>
      <c r="H5" s="342"/>
      <c r="I5" s="342"/>
      <c r="J5" s="342"/>
      <c r="K5" s="342"/>
      <c r="L5" s="342"/>
      <c r="M5" s="335" t="s">
        <v>41</v>
      </c>
    </row>
    <row r="6" spans="1:18" ht="27" customHeight="1">
      <c r="A6" s="340"/>
      <c r="B6" s="341"/>
      <c r="C6" s="345" t="s">
        <v>34</v>
      </c>
      <c r="D6" s="345"/>
      <c r="E6" s="345" t="s">
        <v>36</v>
      </c>
      <c r="F6" s="345"/>
      <c r="G6" s="345" t="s">
        <v>35</v>
      </c>
      <c r="H6" s="345"/>
      <c r="I6" s="345" t="s">
        <v>42</v>
      </c>
      <c r="J6" s="345"/>
      <c r="K6" s="345" t="s">
        <v>43</v>
      </c>
      <c r="L6" s="345"/>
      <c r="M6" s="343"/>
    </row>
    <row r="7" spans="1:18" ht="27" customHeight="1" thickBot="1">
      <c r="A7" s="332"/>
      <c r="B7" s="334"/>
      <c r="C7" s="199" t="s">
        <v>44</v>
      </c>
      <c r="D7" s="199" t="s">
        <v>37</v>
      </c>
      <c r="E7" s="199" t="s">
        <v>44</v>
      </c>
      <c r="F7" s="199" t="s">
        <v>37</v>
      </c>
      <c r="G7" s="199" t="s">
        <v>44</v>
      </c>
      <c r="H7" s="199" t="s">
        <v>37</v>
      </c>
      <c r="I7" s="199" t="s">
        <v>44</v>
      </c>
      <c r="J7" s="199" t="s">
        <v>37</v>
      </c>
      <c r="K7" s="199" t="s">
        <v>44</v>
      </c>
      <c r="L7" s="199" t="s">
        <v>37</v>
      </c>
      <c r="M7" s="344"/>
    </row>
    <row r="8" spans="1:18" ht="30" customHeight="1" thickTop="1">
      <c r="A8" s="71" t="s">
        <v>83</v>
      </c>
      <c r="B8" s="37">
        <v>2066</v>
      </c>
      <c r="C8" s="40">
        <v>1332</v>
      </c>
      <c r="D8" s="145">
        <f t="shared" ref="D8:D14" si="0">C8/B8*100</f>
        <v>64.472410454985479</v>
      </c>
      <c r="E8" s="40">
        <v>224</v>
      </c>
      <c r="F8" s="145">
        <f t="shared" ref="F8:F14" si="1">E8/B8*100</f>
        <v>10.842207163601161</v>
      </c>
      <c r="G8" s="40">
        <v>101</v>
      </c>
      <c r="H8" s="145">
        <f t="shared" ref="H8:H14" si="2">G8/B8*100</f>
        <v>4.8886737657308812</v>
      </c>
      <c r="I8" s="40">
        <v>100</v>
      </c>
      <c r="J8" s="145">
        <f t="shared" ref="J8:J14" si="3">I8/B8*100</f>
        <v>4.8402710551790902</v>
      </c>
      <c r="K8" s="40">
        <v>309</v>
      </c>
      <c r="L8" s="145">
        <f t="shared" ref="L8:L14" si="4">K8/B8*100</f>
        <v>14.956437560503389</v>
      </c>
      <c r="M8" s="200">
        <v>2298</v>
      </c>
      <c r="N8" s="97"/>
      <c r="O8" s="206"/>
      <c r="P8" s="206"/>
      <c r="Q8" s="206"/>
      <c r="R8" s="17"/>
    </row>
    <row r="9" spans="1:18" ht="30" customHeight="1">
      <c r="A9" s="72" t="s">
        <v>84</v>
      </c>
      <c r="B9" s="37">
        <v>131</v>
      </c>
      <c r="C9" s="42">
        <v>50</v>
      </c>
      <c r="D9" s="147">
        <f t="shared" si="0"/>
        <v>38.167938931297712</v>
      </c>
      <c r="E9" s="42">
        <v>22</v>
      </c>
      <c r="F9" s="147">
        <f t="shared" si="1"/>
        <v>16.793893129770993</v>
      </c>
      <c r="G9" s="42">
        <v>7</v>
      </c>
      <c r="H9" s="147">
        <f t="shared" si="2"/>
        <v>5.343511450381679</v>
      </c>
      <c r="I9" s="42">
        <v>26</v>
      </c>
      <c r="J9" s="147">
        <f t="shared" si="3"/>
        <v>19.847328244274809</v>
      </c>
      <c r="K9" s="42">
        <v>26</v>
      </c>
      <c r="L9" s="147">
        <f t="shared" si="4"/>
        <v>19.847328244274809</v>
      </c>
      <c r="M9" s="92">
        <v>162</v>
      </c>
      <c r="N9" s="97"/>
      <c r="O9" s="206"/>
      <c r="P9" s="206"/>
      <c r="Q9" s="206"/>
      <c r="R9" s="17"/>
    </row>
    <row r="10" spans="1:18" ht="30" customHeight="1">
      <c r="A10" s="72" t="s">
        <v>85</v>
      </c>
      <c r="B10" s="37">
        <v>933</v>
      </c>
      <c r="C10" s="42">
        <v>256</v>
      </c>
      <c r="D10" s="147">
        <f t="shared" si="0"/>
        <v>27.438370846730976</v>
      </c>
      <c r="E10" s="42">
        <v>162</v>
      </c>
      <c r="F10" s="147">
        <f t="shared" si="1"/>
        <v>17.363344051446948</v>
      </c>
      <c r="G10" s="42">
        <v>131</v>
      </c>
      <c r="H10" s="147">
        <f t="shared" si="2"/>
        <v>14.040728831725616</v>
      </c>
      <c r="I10" s="42">
        <v>335</v>
      </c>
      <c r="J10" s="147">
        <f t="shared" si="3"/>
        <v>35.90568060021436</v>
      </c>
      <c r="K10" s="42">
        <v>49</v>
      </c>
      <c r="L10" s="147">
        <f t="shared" si="4"/>
        <v>5.251875669882101</v>
      </c>
      <c r="M10" s="92">
        <v>957</v>
      </c>
      <c r="N10" s="97"/>
      <c r="O10" s="206"/>
      <c r="P10" s="206"/>
      <c r="Q10" s="206"/>
      <c r="R10" s="17"/>
    </row>
    <row r="11" spans="1:18" ht="30" customHeight="1">
      <c r="A11" s="72" t="s">
        <v>91</v>
      </c>
      <c r="B11" s="37">
        <v>3526</v>
      </c>
      <c r="C11" s="78">
        <v>1861</v>
      </c>
      <c r="D11" s="147">
        <f t="shared" si="0"/>
        <v>52.779353374929094</v>
      </c>
      <c r="E11" s="42">
        <v>482</v>
      </c>
      <c r="F11" s="147">
        <f t="shared" si="1"/>
        <v>13.66988088485536</v>
      </c>
      <c r="G11" s="42">
        <v>239</v>
      </c>
      <c r="H11" s="147">
        <f t="shared" si="2"/>
        <v>6.7782189449801482</v>
      </c>
      <c r="I11" s="42">
        <v>393</v>
      </c>
      <c r="J11" s="147">
        <f t="shared" si="3"/>
        <v>11.145774248440159</v>
      </c>
      <c r="K11" s="42">
        <v>551</v>
      </c>
      <c r="L11" s="147">
        <f t="shared" si="4"/>
        <v>15.626772546795237</v>
      </c>
      <c r="M11" s="92">
        <v>6185</v>
      </c>
      <c r="N11" s="97"/>
      <c r="O11" s="206"/>
      <c r="P11" s="206"/>
      <c r="Q11" s="206"/>
      <c r="R11" s="17"/>
    </row>
    <row r="12" spans="1:18" ht="30" customHeight="1">
      <c r="A12" s="72" t="s">
        <v>88</v>
      </c>
      <c r="B12" s="37">
        <v>432</v>
      </c>
      <c r="C12" s="42">
        <v>205</v>
      </c>
      <c r="D12" s="147">
        <f t="shared" si="0"/>
        <v>47.453703703703702</v>
      </c>
      <c r="E12" s="42">
        <v>17</v>
      </c>
      <c r="F12" s="147">
        <f t="shared" si="1"/>
        <v>3.9351851851851851</v>
      </c>
      <c r="G12" s="42">
        <v>83</v>
      </c>
      <c r="H12" s="147">
        <f t="shared" si="2"/>
        <v>19.212962962962962</v>
      </c>
      <c r="I12" s="42">
        <v>55</v>
      </c>
      <c r="J12" s="147">
        <f t="shared" si="3"/>
        <v>12.731481481481483</v>
      </c>
      <c r="K12" s="42">
        <v>72</v>
      </c>
      <c r="L12" s="147">
        <f t="shared" si="4"/>
        <v>16.666666666666664</v>
      </c>
      <c r="M12" s="92">
        <v>1995</v>
      </c>
      <c r="N12" s="97"/>
      <c r="O12" s="206"/>
      <c r="P12" s="206"/>
      <c r="Q12" s="206"/>
      <c r="R12" s="17"/>
    </row>
    <row r="13" spans="1:18" ht="30" customHeight="1">
      <c r="A13" s="143" t="s">
        <v>89</v>
      </c>
      <c r="B13" s="37">
        <v>147</v>
      </c>
      <c r="C13" s="42">
        <v>52</v>
      </c>
      <c r="D13" s="147">
        <f t="shared" si="0"/>
        <v>35.374149659863946</v>
      </c>
      <c r="E13" s="42">
        <v>29</v>
      </c>
      <c r="F13" s="147">
        <f t="shared" si="1"/>
        <v>19.727891156462583</v>
      </c>
      <c r="G13" s="42">
        <v>21</v>
      </c>
      <c r="H13" s="147">
        <f t="shared" si="2"/>
        <v>14.285714285714285</v>
      </c>
      <c r="I13" s="42">
        <v>25</v>
      </c>
      <c r="J13" s="147">
        <f t="shared" si="3"/>
        <v>17.006802721088434</v>
      </c>
      <c r="K13" s="42">
        <v>20</v>
      </c>
      <c r="L13" s="147">
        <f t="shared" si="4"/>
        <v>13.605442176870749</v>
      </c>
      <c r="M13" s="92">
        <v>202</v>
      </c>
      <c r="N13" s="97"/>
      <c r="O13" s="206"/>
      <c r="P13" s="206"/>
      <c r="Q13" s="206"/>
      <c r="R13" s="17"/>
    </row>
    <row r="14" spans="1:18" ht="30" customHeight="1">
      <c r="A14" s="143" t="s">
        <v>86</v>
      </c>
      <c r="B14" s="37">
        <v>410</v>
      </c>
      <c r="C14" s="42">
        <v>208</v>
      </c>
      <c r="D14" s="147">
        <f t="shared" si="0"/>
        <v>50.731707317073173</v>
      </c>
      <c r="E14" s="42">
        <v>47</v>
      </c>
      <c r="F14" s="147">
        <f t="shared" si="1"/>
        <v>11.463414634146343</v>
      </c>
      <c r="G14" s="42">
        <v>35</v>
      </c>
      <c r="H14" s="147">
        <f t="shared" si="2"/>
        <v>8.536585365853659</v>
      </c>
      <c r="I14" s="42">
        <v>29</v>
      </c>
      <c r="J14" s="147">
        <f t="shared" si="3"/>
        <v>7.0731707317073162</v>
      </c>
      <c r="K14" s="42">
        <v>91</v>
      </c>
      <c r="L14" s="147">
        <f t="shared" si="4"/>
        <v>22.195121951219512</v>
      </c>
      <c r="M14" s="92">
        <v>596</v>
      </c>
      <c r="N14" s="97"/>
      <c r="O14" s="206"/>
      <c r="P14" s="206"/>
      <c r="Q14" s="206"/>
      <c r="R14" s="17"/>
    </row>
    <row r="15" spans="1:18" ht="30" customHeight="1" thickBot="1">
      <c r="A15" s="73" t="s">
        <v>87</v>
      </c>
      <c r="B15" s="149">
        <v>0</v>
      </c>
      <c r="C15" s="43">
        <v>0</v>
      </c>
      <c r="D15" s="182" t="s">
        <v>168</v>
      </c>
      <c r="E15" s="43">
        <v>0</v>
      </c>
      <c r="F15" s="182" t="s">
        <v>168</v>
      </c>
      <c r="G15" s="43">
        <v>0</v>
      </c>
      <c r="H15" s="152" t="s">
        <v>168</v>
      </c>
      <c r="I15" s="43">
        <v>0</v>
      </c>
      <c r="J15" s="182" t="s">
        <v>168</v>
      </c>
      <c r="K15" s="43">
        <v>0</v>
      </c>
      <c r="L15" s="152" t="s">
        <v>168</v>
      </c>
      <c r="M15" s="201">
        <v>0</v>
      </c>
      <c r="N15" s="97"/>
      <c r="O15" s="206"/>
      <c r="P15" s="206"/>
      <c r="Q15" s="206"/>
      <c r="R15" s="17"/>
    </row>
    <row r="16" spans="1:18" ht="16.5" customHeight="1" thickTop="1">
      <c r="F16" s="132"/>
      <c r="J16" s="132"/>
    </row>
    <row r="17" spans="1:13" ht="16.5" customHeight="1"/>
    <row r="18" spans="1:13" ht="16.5" customHeight="1"/>
    <row r="19" spans="1:13" ht="16.5" customHeight="1">
      <c r="B19" s="59"/>
      <c r="C19" s="59"/>
      <c r="D19" s="59"/>
      <c r="E19" s="59"/>
      <c r="F19" s="59"/>
      <c r="G19" s="59"/>
      <c r="H19" s="59"/>
      <c r="I19" s="59"/>
      <c r="J19" s="59"/>
      <c r="K19" s="59"/>
      <c r="L19" s="59"/>
      <c r="M19" s="59"/>
    </row>
    <row r="20" spans="1:13" ht="16.5" customHeight="1"/>
    <row r="21" spans="1:13" ht="16.5" customHeight="1"/>
    <row r="22" spans="1:13" ht="16.5" customHeight="1"/>
    <row r="23" spans="1:13" ht="16.5" customHeight="1"/>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sheetData>
  <mergeCells count="12">
    <mergeCell ref="I6:J6"/>
    <mergeCell ref="K6:L6"/>
    <mergeCell ref="A2:M2"/>
    <mergeCell ref="A4:M4"/>
    <mergeCell ref="A1:M1"/>
    <mergeCell ref="A5:A7"/>
    <mergeCell ref="B5:B7"/>
    <mergeCell ref="C5:L5"/>
    <mergeCell ref="M5:M7"/>
    <mergeCell ref="C6:D6"/>
    <mergeCell ref="E6:F6"/>
    <mergeCell ref="G6:H6"/>
  </mergeCells>
  <phoneticPr fontId="7" type="noConversion"/>
  <printOptions horizontalCentered="1"/>
  <pageMargins left="0.78740157480314965" right="0.78740157480314965" top="0.78740157480314965" bottom="0.78740157480314965" header="0.51181102362204722" footer="0.51181102362204722"/>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26</vt:i4>
      </vt:variant>
      <vt:variant>
        <vt:lpstr>Pomenované rozsahy</vt:lpstr>
      </vt:variant>
      <vt:variant>
        <vt:i4>21</vt:i4>
      </vt:variant>
    </vt:vector>
  </HeadingPairs>
  <TitlesOfParts>
    <vt:vector size="47" baseType="lpstr">
      <vt:lpstr>Komentár-2011</vt:lpstr>
      <vt:lpstr>1.PR-Vybavene (1)</vt:lpstr>
      <vt:lpstr>2.PR - Vybavene (2)</vt:lpstr>
      <vt:lpstr>3.PR - rychl.kon</vt:lpstr>
      <vt:lpstr>4.GRAF-spôs_vyb.vecí</vt:lpstr>
      <vt:lpstr>5.PR-pocet,sp_vybav.(SR)</vt:lpstr>
      <vt:lpstr>6.PR-pocet,sp_vyb.(BA)</vt:lpstr>
      <vt:lpstr>7.PR-pocet,sp_vyb.(TT)</vt:lpstr>
      <vt:lpstr>8.PR-pocet,sp_vyb.(TN)</vt:lpstr>
      <vt:lpstr>9.PR-pocet,sp_vyb.(NR)</vt:lpstr>
      <vt:lpstr>10.PR-pocet,sp_vyb.(ZA)</vt:lpstr>
      <vt:lpstr>11.PR-pocet,sp_vyb.(BB)</vt:lpstr>
      <vt:lpstr>12.PR-pocet,sp_vyb.(PO)</vt:lpstr>
      <vt:lpstr>13.PR-pocet,sp_vyb.(KE)</vt:lpstr>
      <vt:lpstr>14.A-Obchod.spory</vt:lpstr>
      <vt:lpstr>15.B-Prac.spory</vt:lpstr>
      <vt:lpstr>16.C-Rod_pravo</vt:lpstr>
      <vt:lpstr>17.D-Spory obč.práv.pov</vt:lpstr>
      <vt:lpstr>18.E-vec.práva</vt:lpstr>
      <vt:lpstr>19.F-Spory o náhr.škody</vt:lpstr>
      <vt:lpstr>20.G-Nároky byty</vt:lpstr>
      <vt:lpstr>21.H-duš.vlast</vt:lpstr>
      <vt:lpstr>22.I-Ostatné</vt:lpstr>
      <vt:lpstr>23.PR_Co</vt:lpstr>
      <vt:lpstr>24.PR_Cob</vt:lpstr>
      <vt:lpstr>25.PR-Rychl.kon(Kraje)</vt:lpstr>
      <vt:lpstr>'1.PR-Vybavene (1)'!Oblasť_tlače</vt:lpstr>
      <vt:lpstr>'10.PR-pocet,sp_vyb.(ZA)'!Oblasť_tlače</vt:lpstr>
      <vt:lpstr>'11.PR-pocet,sp_vyb.(BB)'!Oblasť_tlače</vt:lpstr>
      <vt:lpstr>'12.PR-pocet,sp_vyb.(PO)'!Oblasť_tlače</vt:lpstr>
      <vt:lpstr>'13.PR-pocet,sp_vyb.(KE)'!Oblasť_tlače</vt:lpstr>
      <vt:lpstr>'15.B-Prac.spory'!Oblasť_tlače</vt:lpstr>
      <vt:lpstr>'2.PR - Vybavene (2)'!Oblasť_tlače</vt:lpstr>
      <vt:lpstr>'20.G-Nároky byty'!Oblasť_tlače</vt:lpstr>
      <vt:lpstr>'21.H-duš.vlast'!Oblasť_tlače</vt:lpstr>
      <vt:lpstr>'22.I-Ostatné'!Oblasť_tlače</vt:lpstr>
      <vt:lpstr>'23.PR_Co'!Oblasť_tlače</vt:lpstr>
      <vt:lpstr>'24.PR_Cob'!Oblasť_tlače</vt:lpstr>
      <vt:lpstr>'25.PR-Rychl.kon(Kraje)'!Oblasť_tlače</vt:lpstr>
      <vt:lpstr>'3.PR - rychl.kon'!Oblasť_tlače</vt:lpstr>
      <vt:lpstr>'4.GRAF-spôs_vyb.vecí'!Oblasť_tlače</vt:lpstr>
      <vt:lpstr>'5.PR-pocet,sp_vybav.(SR)'!Oblasť_tlače</vt:lpstr>
      <vt:lpstr>'6.PR-pocet,sp_vyb.(BA)'!Oblasť_tlače</vt:lpstr>
      <vt:lpstr>'7.PR-pocet,sp_vyb.(TT)'!Oblasť_tlače</vt:lpstr>
      <vt:lpstr>'8.PR-pocet,sp_vyb.(TN)'!Oblasť_tlače</vt:lpstr>
      <vt:lpstr>'9.PR-pocet,sp_vyb.(NR)'!Oblasť_tlače</vt:lpstr>
      <vt:lpstr>'Komentár-2011'!Oblasť_tlače</vt:lpstr>
    </vt:vector>
  </TitlesOfParts>
  <Company>MSSR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marian.varga</cp:lastModifiedBy>
  <cp:lastPrinted>2012-05-29T07:14:23Z</cp:lastPrinted>
  <dcterms:created xsi:type="dcterms:W3CDTF">2005-03-17T10:35:27Z</dcterms:created>
  <dcterms:modified xsi:type="dcterms:W3CDTF">2012-05-29T07:16:10Z</dcterms:modified>
</cp:coreProperties>
</file>