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755" windowWidth="19035" windowHeight="12525" tabRatio="711" firstSheet="3" activeTab="6"/>
  </bookViews>
  <sheets>
    <sheet name="2_3Komentár" sheetId="1" r:id="rId1"/>
    <sheet name="4-7Vysvetlivky" sheetId="2" r:id="rId2"/>
    <sheet name="8PR-VECI OS (1)" sheetId="3" r:id="rId3"/>
    <sheet name="9PR-VECI OS (2)" sheetId="4" r:id="rId4"/>
    <sheet name="10PR-VECI KS (1)" sheetId="5" r:id="rId5"/>
    <sheet name="11PR-VECI KS (2)+EX (2)" sheetId="6" r:id="rId6"/>
    <sheet name="12NS Spolu" sheetId="7" r:id="rId7"/>
    <sheet name="13VYB.AGENDY VOJ.SÚDY" sheetId="8" r:id="rId8"/>
    <sheet name="14TREST.ČIN. VOJ.SÚDY" sheetId="9" r:id="rId9"/>
  </sheets>
  <definedNames>
    <definedName name="_xlnm.Print_Area" localSheetId="4">'10PR-VECI KS (1)'!$A$1:$L$33</definedName>
    <definedName name="_xlnm.Print_Area" localSheetId="5">'11PR-VECI KS (2)+EX (2)'!$A$1:$K$24</definedName>
    <definedName name="_xlnm.Print_Area" localSheetId="6">'12NS Spolu'!$A$1:$AB$30</definedName>
    <definedName name="_xlnm.Print_Area" localSheetId="7">'13VYB.AGENDY VOJ.SÚDY'!$A$1:$I$20</definedName>
    <definedName name="_xlnm.Print_Area" localSheetId="8">'14TREST.ČIN. VOJ.SÚDY'!$A$1:$K$28</definedName>
    <definedName name="_xlnm.Print_Area" localSheetId="0">'2_3Komentár'!$A$1:$A$40</definedName>
    <definedName name="_xlnm.Print_Area" localSheetId="1">'4-7Vysvetlivky'!$A$1:$C$113</definedName>
    <definedName name="_xlnm.Print_Area" localSheetId="2">'8PR-VECI OS (1)'!$A$1:$K$27</definedName>
    <definedName name="_xlnm.Print_Area" localSheetId="3">'9PR-VECI OS (2)'!$A$1:$K$16</definedName>
  </definedNames>
  <calcPr fullCalcOnLoad="1"/>
</workbook>
</file>

<file path=xl/sharedStrings.xml><?xml version="1.0" encoding="utf-8"?>
<sst xmlns="http://schemas.openxmlformats.org/spreadsheetml/2006/main" count="732" uniqueCount="347">
  <si>
    <t>Agenda</t>
  </si>
  <si>
    <t>Počet vecí</t>
  </si>
  <si>
    <t>BA</t>
  </si>
  <si>
    <t>TT</t>
  </si>
  <si>
    <t>TN</t>
  </si>
  <si>
    <t>NR</t>
  </si>
  <si>
    <t>ZA</t>
  </si>
  <si>
    <t>BB</t>
  </si>
  <si>
    <t>PO</t>
  </si>
  <si>
    <t>KE</t>
  </si>
  <si>
    <t>SR</t>
  </si>
  <si>
    <t>T</t>
  </si>
  <si>
    <t>došlé</t>
  </si>
  <si>
    <t>vybavené</t>
  </si>
  <si>
    <t>nevybavené</t>
  </si>
  <si>
    <t>Pp</t>
  </si>
  <si>
    <t>C</t>
  </si>
  <si>
    <t>Cb</t>
  </si>
  <si>
    <t>S</t>
  </si>
  <si>
    <t>P</t>
  </si>
  <si>
    <t>D</t>
  </si>
  <si>
    <t>Spolu</t>
  </si>
  <si>
    <t>Td</t>
  </si>
  <si>
    <t>Nt</t>
  </si>
  <si>
    <t>ost. T</t>
  </si>
  <si>
    <t>E</t>
  </si>
  <si>
    <t>Ro</t>
  </si>
  <si>
    <t>Rob</t>
  </si>
  <si>
    <t>Cd</t>
  </si>
  <si>
    <t>Obchodný register</t>
  </si>
  <si>
    <t>vybavené +</t>
  </si>
  <si>
    <t>SPOLU</t>
  </si>
  <si>
    <t xml:space="preserve">+ Vybavené podľa § 200c ods.2 Osp.    </t>
  </si>
  <si>
    <t>To</t>
  </si>
  <si>
    <t>Tos</t>
  </si>
  <si>
    <t xml:space="preserve">Cb             </t>
  </si>
  <si>
    <t>Cbi</t>
  </si>
  <si>
    <t>Co</t>
  </si>
  <si>
    <t>Cob</t>
  </si>
  <si>
    <t>Tpo</t>
  </si>
  <si>
    <t>Zm</t>
  </si>
  <si>
    <t>K</t>
  </si>
  <si>
    <t>Ncb</t>
  </si>
  <si>
    <t>Kraj</t>
  </si>
  <si>
    <t>Počet žiadostí o poverenie na vykonanie exekúcie</t>
  </si>
  <si>
    <t>Exekúcie vybavené súdnymi exekútormi</t>
  </si>
  <si>
    <t>Nevybavené exekúcie</t>
  </si>
  <si>
    <t>došlých</t>
  </si>
  <si>
    <t>vybavených</t>
  </si>
  <si>
    <t>z toho udelením poverenia</t>
  </si>
  <si>
    <t>spolu</t>
  </si>
  <si>
    <t>vrátením poverenia po skončení exekučného konania</t>
  </si>
  <si>
    <t>inak</t>
  </si>
  <si>
    <t>Pu</t>
  </si>
  <si>
    <t>Súd</t>
  </si>
  <si>
    <t>veci</t>
  </si>
  <si>
    <t>osoby</t>
  </si>
  <si>
    <t>VOS Bratislava</t>
  </si>
  <si>
    <t>VOS Banská Bystrica</t>
  </si>
  <si>
    <t>VOS Prešov</t>
  </si>
  <si>
    <t>Spôsob vybavenia</t>
  </si>
  <si>
    <t> počet </t>
  </si>
  <si>
    <t>odsúdením</t>
  </si>
  <si>
    <t>voj.</t>
  </si>
  <si>
    <t>rtm.</t>
  </si>
  <si>
    <t>npráp.</t>
  </si>
  <si>
    <t>kpt.</t>
  </si>
  <si>
    <t>upustením od potrestania</t>
  </si>
  <si>
    <t>slob.</t>
  </si>
  <si>
    <t>nrtm.</t>
  </si>
  <si>
    <t>stržm.</t>
  </si>
  <si>
    <t>mjr.</t>
  </si>
  <si>
    <t>podmienečným zastavením</t>
  </si>
  <si>
    <t>des.</t>
  </si>
  <si>
    <t>nstržm.</t>
  </si>
  <si>
    <t>pplk.</t>
  </si>
  <si>
    <t>oslobodením</t>
  </si>
  <si>
    <t>čat.</t>
  </si>
  <si>
    <t>ppráp.</t>
  </si>
  <si>
    <t>por.</t>
  </si>
  <si>
    <t>plk.</t>
  </si>
  <si>
    <t>zastavením</t>
  </si>
  <si>
    <t>rtn.</t>
  </si>
  <si>
    <t>práp.</t>
  </si>
  <si>
    <t>npor.</t>
  </si>
  <si>
    <t>gen.</t>
  </si>
  <si>
    <t>postúpením inému ogránu</t>
  </si>
  <si>
    <t>neukončené základné</t>
  </si>
  <si>
    <t>tr. činy z nedbanlivosti</t>
  </si>
  <si>
    <t>úmyselné tr. činy</t>
  </si>
  <si>
    <t>základné</t>
  </si>
  <si>
    <t>slovenská</t>
  </si>
  <si>
    <t>1x</t>
  </si>
  <si>
    <t>vyučený</t>
  </si>
  <si>
    <t>maďarská</t>
  </si>
  <si>
    <t>2x</t>
  </si>
  <si>
    <t>SOV bez maturity</t>
  </si>
  <si>
    <t>česká</t>
  </si>
  <si>
    <t>3x</t>
  </si>
  <si>
    <t>SOV s maturitou</t>
  </si>
  <si>
    <t>ukrajinská</t>
  </si>
  <si>
    <t>viac</t>
  </si>
  <si>
    <t>SVV s maturitou</t>
  </si>
  <si>
    <t>iná</t>
  </si>
  <si>
    <t>bakalárske</t>
  </si>
  <si>
    <t>vysokoškolské </t>
  </si>
  <si>
    <t>Uložené tresty</t>
  </si>
  <si>
    <t>Peňažný trest</t>
  </si>
  <si>
    <t>Strata voj. hodnosti</t>
  </si>
  <si>
    <t>PO (spolu)</t>
  </si>
  <si>
    <t>počet</t>
  </si>
  <si>
    <t>NEPO (spolu)</t>
  </si>
  <si>
    <t>priemerne</t>
  </si>
  <si>
    <t>vrátením po-verenia po upustení exekútora od vykonania      (§ 46 ods.3)</t>
  </si>
  <si>
    <t>V</t>
  </si>
  <si>
    <t>ŠPEC.SÚD</t>
  </si>
  <si>
    <t xml:space="preserve"> </t>
  </si>
  <si>
    <t>štáb. nrtm.</t>
  </si>
  <si>
    <t>schválením dohody - § 334 Tr. por.</t>
  </si>
  <si>
    <t>civil. osoba</t>
  </si>
  <si>
    <t>Zákaz činnosti vedenia mot. vozidla</t>
  </si>
  <si>
    <r>
      <t xml:space="preserve">Vzdelanie </t>
    </r>
    <r>
      <rPr>
        <b/>
        <sz val="8"/>
        <color indexed="8"/>
        <rFont val="Arial"/>
        <family val="2"/>
      </rPr>
      <t>(osôb s uznanou vinou)</t>
    </r>
  </si>
  <si>
    <r>
      <t xml:space="preserve">Národnostné zloženie </t>
    </r>
    <r>
      <rPr>
        <b/>
        <sz val="8"/>
        <color indexed="8"/>
        <rFont val="Arial"/>
        <family val="2"/>
      </rPr>
      <t>(osôb s uznanou vinou)</t>
    </r>
  </si>
  <si>
    <r>
      <t xml:space="preserve">Agenda </t>
    </r>
    <r>
      <rPr>
        <b/>
        <sz val="10"/>
        <rFont val="Arial"/>
        <family val="2"/>
      </rPr>
      <t>T</t>
    </r>
  </si>
  <si>
    <t>Okresné súdy</t>
  </si>
  <si>
    <t>Krajské súdy</t>
  </si>
  <si>
    <t>Súdni exekútori a exekučná činnosť</t>
  </si>
  <si>
    <t>Vysvetlivky</t>
  </si>
  <si>
    <t>1. Agenda okresných súdov</t>
  </si>
  <si>
    <t>-</t>
  </si>
  <si>
    <t>trestné veci (obžaloby pre spáchané trestné činy) zapísané do registra T</t>
  </si>
  <si>
    <t>veci podmienečného prepustenia z výkonu trestu odňatia slobody</t>
  </si>
  <si>
    <t>občianskoprávne veci, pokiaľ nároky v nich uplatnené sú upravené Občianskym zákonníkom, Zákonníkom práce, Zákonom o rodine, ako aj ostatné nároky občianskoprávnej povahy upravené inými zákonmi a sú zapísané v registri C</t>
  </si>
  <si>
    <t>obchodné veci</t>
  </si>
  <si>
    <t>veci správneho súdnictva</t>
  </si>
  <si>
    <t>dedičská agenda</t>
  </si>
  <si>
    <t>2. Ďalšia agenda okresných súdov</t>
  </si>
  <si>
    <t>dožiadania iných súdov o vypočutie svedkov, znalcov, dožiadania cudzozemských súdov o doručenie písomností a pod.</t>
  </si>
  <si>
    <t>sťažnosti proti väzbe v prípravnom konaní, vyžiadanie obvineného z cudziny a ďaľšie trestné veci,návrhy na obnovu konania, žiadosti o milosť, rôzne podania urobené ústne do zápisnice, nejasné podania atď.</t>
  </si>
  <si>
    <t>ost.T</t>
  </si>
  <si>
    <t>veci výkonu rozhodnutia súdu v občianskoprávnych veciach - exekúcie</t>
  </si>
  <si>
    <t>občianskoprávne veci, v ktorých súd využil možnosť vydať rozhodnutie v skrátenom konaní - platobný rozkaz - ak pohľadávka nepresahovala určenú sumu podľa § 172 O.s.p.</t>
  </si>
  <si>
    <t>obchodné veci v skrátenom konaní (platobné rozkazy)</t>
  </si>
  <si>
    <t>vyslovenie prípustnosti prevzatia alebo držania v ústave zdravotníckej starostlivosti</t>
  </si>
  <si>
    <t>dožiadania iných súdov o vypočutie svedkov, znalcov, dožiadania o právnu pomoc v cudzine, dožiadania cudzozemských súdov o doručenie písomností a pod.</t>
  </si>
  <si>
    <t>O. reg</t>
  </si>
  <si>
    <t>zápisy do registrovej knihy, vydávanie výpisov, úradných odpisov a potvrdení zápisov do obchodného registra</t>
  </si>
  <si>
    <t>3. Agenda krajských súdov</t>
  </si>
  <si>
    <t>odvolania a sťažnosti proti rozhodnutiam okresných súdov v trestných veciach</t>
  </si>
  <si>
    <t>sťažnosti podané po podaní obžaloby</t>
  </si>
  <si>
    <t>občianskoprávne spory zapísané do registra C</t>
  </si>
  <si>
    <t xml:space="preserve">návrhy v sporoch vyvolaných konkurzom a vyrovnaním </t>
  </si>
  <si>
    <t>odvolania proti rozhodnutiam okresných súdov v obchodných veciach</t>
  </si>
  <si>
    <t>konkurzné konanie</t>
  </si>
  <si>
    <t>vyrovnacie konanie</t>
  </si>
  <si>
    <t>otázky príslušnosti, zmierovacieho konania, predbežných opatrení a pod. v obchodných veciach</t>
  </si>
  <si>
    <t>sťažnosti do väzieb v prípravnom konaní</t>
  </si>
  <si>
    <t>zmenkový (šekový) platobný rozkaz</t>
  </si>
  <si>
    <t>občianskoprávne veci starostlivosti o maloletých, o ktorých rozhoduje senát, zapísané v zozname vecí P (výchova, výživa, osvojenie atď.)</t>
  </si>
  <si>
    <t>odvolania proti rozhodnutiam okresných súdov v občianskoprávnych veciach C, P, S, D</t>
  </si>
  <si>
    <t>trestné veci</t>
  </si>
  <si>
    <t>odvolania a sťažnosti proti rozhodnutiam vojenských obvodových súdov</t>
  </si>
  <si>
    <t xml:space="preserve">sťažnosti podané po podaní obžaloby </t>
  </si>
  <si>
    <t>sťažnosti do väzieb v prípravnom konaní</t>
  </si>
  <si>
    <t>Nto</t>
  </si>
  <si>
    <t xml:space="preserve">spory týkajúce sa príslušnosti a o námietkach zaujatosti </t>
  </si>
  <si>
    <t xml:space="preserve">Ntt </t>
  </si>
  <si>
    <t>návrhy a podania v súvislosti so zákonom o ochrane pred odpočúvaním</t>
  </si>
  <si>
    <t>napadlo</t>
  </si>
  <si>
    <r>
      <t xml:space="preserve">VVS Trenčín                          - </t>
    </r>
    <r>
      <rPr>
        <sz val="9"/>
        <rFont val="Arial"/>
        <family val="2"/>
      </rPr>
      <t>agenda</t>
    </r>
    <r>
      <rPr>
        <b/>
        <sz val="9"/>
        <rFont val="Arial"/>
        <family val="2"/>
      </rPr>
      <t xml:space="preserve"> To</t>
    </r>
  </si>
  <si>
    <r>
      <t xml:space="preserve">VVS Trenčín                          - </t>
    </r>
    <r>
      <rPr>
        <sz val="9"/>
        <rFont val="Arial"/>
        <family val="2"/>
      </rPr>
      <t>agenda</t>
    </r>
    <r>
      <rPr>
        <b/>
        <sz val="9"/>
        <rFont val="Arial"/>
        <family val="2"/>
      </rPr>
      <t xml:space="preserve"> Tos</t>
    </r>
  </si>
  <si>
    <r>
      <t xml:space="preserve">VVS Trenčín                            - </t>
    </r>
    <r>
      <rPr>
        <sz val="9"/>
        <rFont val="Arial"/>
        <family val="2"/>
      </rPr>
      <t>agenda</t>
    </r>
    <r>
      <rPr>
        <b/>
        <sz val="9"/>
        <rFont val="Arial"/>
        <family val="2"/>
      </rPr>
      <t xml:space="preserve"> Tpo</t>
    </r>
  </si>
  <si>
    <r>
      <t xml:space="preserve">VVS Trenčín                           - </t>
    </r>
    <r>
      <rPr>
        <sz val="9"/>
        <rFont val="Arial"/>
        <family val="2"/>
      </rPr>
      <t>agenda</t>
    </r>
    <r>
      <rPr>
        <b/>
        <sz val="9"/>
        <rFont val="Arial"/>
        <family val="2"/>
      </rPr>
      <t xml:space="preserve"> Ntt</t>
    </r>
  </si>
  <si>
    <t>počet prejednaných osôb  SPOLU</t>
  </si>
  <si>
    <t xml:space="preserve"> - NEPO s min. s. s.</t>
  </si>
  <si>
    <t xml:space="preserve"> - NEPO so stred. s. s.</t>
  </si>
  <si>
    <t xml:space="preserve"> - NEPO s max. s. s.</t>
  </si>
  <si>
    <r>
      <t xml:space="preserve">Vojenská hodnosť </t>
    </r>
    <r>
      <rPr>
        <b/>
        <sz val="8"/>
        <color indexed="8"/>
        <rFont val="Arial"/>
        <family val="2"/>
      </rPr>
      <t>(osôb s uznanou vinou)</t>
    </r>
  </si>
  <si>
    <r>
      <t xml:space="preserve">Recidíva </t>
    </r>
    <r>
      <rPr>
        <b/>
        <sz val="8"/>
        <color indexed="8"/>
        <rFont val="Arial"/>
        <family val="2"/>
      </rPr>
      <t>(osôb s uznanou vinou)</t>
    </r>
  </si>
  <si>
    <t>rozhodnutia v prípravnom konaní,  zabezpečenie výkonu trestu odňatia slobody alebo premeny iných trestov na trest odňatia slobody (trest odňatia slobody, výkon ktorého bol odložený na skúšobnú dobu - "PO" trest, peňažný trest), zahladenie odsúdenia</t>
  </si>
  <si>
    <t xml:space="preserve">trestné veci, v ktorých konajú krajské súdy ako súdy 1. stupňa (podľa § 17 Tr. por. z. č. 141/1961 Zb.) </t>
  </si>
  <si>
    <t>PREHĽAD O VECIACH V AGENDÁCH OKRESNÝCH SÚDOV V ROKU 2009</t>
  </si>
  <si>
    <t>PREHĽAD O VECIACH V ĎALŠÍCH AGENDÁCH OKRESNÝCH SÚDOV V ROKU 2009</t>
  </si>
  <si>
    <t>PREHĽAD O AGENDÁCH KRAJSKÝCH SÚDOV V ROKU 2009</t>
  </si>
  <si>
    <t>PREHĽAD O ĎALŠÍCH AGENDÁCH KRAJSKÝCH SÚDOV V ROKU 2009</t>
  </si>
  <si>
    <t xml:space="preserve">SÚDNI EXEKÚTORI A EXEKUČNÁ ČINNOSŤ V ROKU 2009 (NA ZÁKLADE ZÁK. Č. 233/1995 Z. z.)  </t>
  </si>
  <si>
    <t>nevybavené                                    k 1.1.2009</t>
  </si>
  <si>
    <t>nevybavené                                       k 31.3.2009</t>
  </si>
  <si>
    <t>nevybavené                                    k 31.3.2009</t>
  </si>
  <si>
    <t xml:space="preserve">      396,55 €</t>
  </si>
  <si>
    <t>X</t>
  </si>
  <si>
    <t xml:space="preserve">   Na  krajské súdy v SR v roku 2009 v agende C došlo 35 vecí, čo je o  11 vecí menej ako v roku 2008, krajské súdy vybavili v roku 2009 v tejto agende 41 vecí, čo je o 6 menej ako v roku 2008. V agende Cb bolo krajským súdom doručených 54 vecí,  vybavených bolo 605 vecí.</t>
  </si>
  <si>
    <t xml:space="preserve">   V agende Co v roku 2009 došlo 30 734 vecí, čo je o 4 030 vecí viac, ako v roku 2008, vybavených bolo  30 413  vecí, čo je o 2 573 vecí viac, ako v roku 2008.</t>
  </si>
  <si>
    <t xml:space="preserve">   V exekučnej agende Er vybavovanej súdmi podľa zákona č. 233/1995 Z. z. o súdnych exekútoroch a exekučnej činnosti, bolo súdom v Slovenskej republike v roku 2009 doručených spolu 414 492 žiadostí o poverenie na vykonanie exekúcie, čo oproti roku 2008 predstavuje nárast  o 18 037 žiadostí.</t>
  </si>
  <si>
    <t xml:space="preserve">   V roku 2009 boli v agende T krajským súdom Slovenskej republiky doručené 4 veci a Špecializovanému trestnému  súdu 182 vecí. Vybavených vecí v tejto agende v roku 2009 bolo 241 vecí, z čoho krajské súdy vybavili 71 a Špecializovaný trestný súd 170 vecí.</t>
  </si>
  <si>
    <t>s účinnosťou 1. apríla 2009.</t>
  </si>
  <si>
    <t xml:space="preserve">Vojenské súdy boli zrušené na základe z. č. 59/2009 Z. z., ktorým sa mení a dopĺňa z.č. 757/2004 Z. z. o súdoch </t>
  </si>
  <si>
    <t>Vojenské súdy</t>
  </si>
  <si>
    <t>Tieto nevybavené veci prešli na nástupnícky Krajský súd Trenčín.</t>
  </si>
  <si>
    <t xml:space="preserve">    V komentári Štatistickej ročenky za rok 2009 sa tentoraz naposledy hodnotia aj vojenské súdy. Je to odôvodnené činnosťou týchto súdov do 31. marca 2009 (s účinnosťou od 1. apríla 2009 vojenské súdy zanikli). Na vojenských obvodových súdoch k 1. januáru 2009 ostalo nevybavených 237 vecí, v ktorých bolo stíhaných 261 osôb. K týmto nevybaveným veciam napadlo od 1. januára 2009 do 31. marca 2009 celkom 25 vecí v ktorých bolo stíhaných 26 osôb. Vojenské obvodové súdy do 31. marca 2009 vybavili 50 vecí s 50 stíhanými osobami. K 31. marcu 2009 ostalo nevybavených 212 vecí, v ktorých bolo stíhaných 237 osôb. Tieto neskončené veci prešli na nástupnícke okresné súdy – Bratislava I, Banská Bystrica a Prešov, čo malo reálny dopad na počet vecí neskončených vecí na uvedených súdoch k 31. decembru 2009 (najviac nevybavených vecí prešlo na Okresný súd Bratislava I). Vyšší vojenský súd ako odvolací súd (To) mal k 1. januáru 2009 nevybavených 21 vecí, v ktorých bolo stíhaných 21 osôb. Od 1. januára 2009 do 31. marca 2009 napadlo 20 vecí, v ktorých bolo stíhaných 22 osôb. Vybavených bolo 19 vecí s 19 osobami, nevybavených ostalo 22 vecí s 24 osobami.</t>
  </si>
  <si>
    <t xml:space="preserve">   Spolu bolo v roku 2009 na krajské súdy v Slovenskej republike v trestnej a občianskoprávnej agende, v ktorých sa sleduje viac ukazovateľov, doručených 54 157 návrhov, čo je o 4 3440 návrhov viac, ako v roku 2008. Krajské súdy vybavili oproti minulému roku  o 2 724 vecí viac.</t>
  </si>
  <si>
    <t xml:space="preserve">   V agende S bolo v roku 2009 doručených 9 927 vecí, čo je oproti roku 2008 pokles o  712 vecí, vybavených bolo v roku 2009  10 253 vecí, čo je o 34 vecí viac, ako v roku 2008.</t>
  </si>
  <si>
    <t xml:space="preserve">   V agende Cob došlo v roku 2009 na krajské súdy 5 322 vecí, čo je oproti roku 2008 nárast o 529 vecí, vybavených bolo v roku 2009 v tejto agende           4 920 vecí, čo je o 309 vecí viac, ako v roku 2008.</t>
  </si>
  <si>
    <t xml:space="preserve">   Spolu bolo v roku 2009 na okresné súdy v trestnej a občianskoprávnej agende, v ktorých sa sleduje viac ukazovateľov, doručených 293 588 vecí, čo predstavuje nárast oproti roku 2008 o 6 063 vecí. Okresné súdy oproti roku 2008 vybavili spolu o 6 346 vecí viac.        </t>
  </si>
  <si>
    <t xml:space="preserve">    V agende P napadlo  v roku 2009  40 069 vecí, nápad oproti roku 2008 sa zvýšil o 1 851 vecí tejto agendy, vybavených bolo 39 570 vecí, čo predstavuje oproti roku 2008 nárast o 1 435 vybavených vecí. </t>
  </si>
  <si>
    <t xml:space="preserve">    V agende S bolo doručených v roku 2009  237 vecí, čo bolo oproti minulému roku o 7 návrhov menej, vybavených v tejto agende bolo 261 vecí, čo predstavuje pokles o 5 vecí oproti roku 2008.</t>
  </si>
  <si>
    <t xml:space="preserve">    V agende Cb bolo v roku 2009 doručených 30 214 vecí, čo predstavuje nárast nápadu oproti roku 2008 o 3 352 vecí, zároveň bolo vybavených v roku 2009 v agende Cb o 1 076 vecí viac.</t>
  </si>
  <si>
    <t xml:space="preserve">   V roku 2009 v agende C bolo okresným súdom Slovenskej republiky doručených 107 261 vecí, čo je o 6 836 viac, ako v roku 2008, vybavených vecí oproti minulému roku bolo o 2 150 vecí viac.</t>
  </si>
  <si>
    <t xml:space="preserve">   V roku 2009 bolo v agende T okresným súdom Slovenskej republiky doručených 34 929 vecí, čo je oproti roku 2008 viac o 3 090 vecí agendy T. Vybavených vecí v tejto agende v roku  2009 bolo o 2 720 vecí viac ako v roku 2008.</t>
  </si>
  <si>
    <t xml:space="preserve">   Súdy v roku 2009 vybavili 413 773 žiadostí o poverenie na vykonanie exekúcie, čo je o 17 346 vybavených žiadostí viac, ako v roku 2008. V roku 2009 bolo súdmi vydaných 402 432 poverení na vykonanie exekúcie, čo predstavuje oproti roku 2008  nárast o 21 437 vydaných poverení.</t>
  </si>
  <si>
    <t xml:space="preserve">   V agende D v roku 2009 došlo na okresné súdy spolu 75 081 vecí, čo predstavuje pokles nápadu oproti roku 2008 až o 9 388 návrhov, vybavených v roku 2009 bolo 82 736 vecí, čo je pokles  oproti roku 2008 o 1 387 vybavených vecí tejto agendy.</t>
  </si>
  <si>
    <t xml:space="preserve">   Exekútori v Slovenskej republike vybavili v roku 2009 spolu 179 330  exekúcií, čo znamená oproti roku 2008  pokles o 16 168 vybavených exekúcií. Vrátením poverenia po skončení exekučného konania bolo ukončených 134 920 exekúcií, čo je o 19 187 menej, ako v roku 2008. Nevybavených exekúcií ku koncu roka 2009 bolo už 1 633 690, čo oproti roku 2008 predstavuje  nárast o ďalších 224 450 nevybavených exekúcií.</t>
  </si>
  <si>
    <t>PREHĽAD O AGENDÁCH NAJVYŠŠIEHO SÚDU V ROKU 2009</t>
  </si>
  <si>
    <t>Agendy trestnoprávneho kolégia</t>
  </si>
  <si>
    <t>Spolu  T</t>
  </si>
  <si>
    <t>NDt</t>
  </si>
  <si>
    <t>Ntv</t>
  </si>
  <si>
    <t>Toš</t>
  </si>
  <si>
    <t>Ndt-š</t>
  </si>
  <si>
    <t>Tdo</t>
  </si>
  <si>
    <t>Tdo-Vš</t>
  </si>
  <si>
    <t>Tdo-V</t>
  </si>
  <si>
    <t>Tost</t>
  </si>
  <si>
    <t>Tošs</t>
  </si>
  <si>
    <t>Urto</t>
  </si>
  <si>
    <t>Nts</t>
  </si>
  <si>
    <t>Tpj</t>
  </si>
  <si>
    <t>Agendy občianskoprávneho kolégia</t>
  </si>
  <si>
    <t>Spolu    C</t>
  </si>
  <si>
    <t>Cdo</t>
  </si>
  <si>
    <t>Cdo-V</t>
  </si>
  <si>
    <t>M-Cdo</t>
  </si>
  <si>
    <t>Nc</t>
  </si>
  <si>
    <t>Ndc</t>
  </si>
  <si>
    <t>Rkc</t>
  </si>
  <si>
    <t>Uro</t>
  </si>
  <si>
    <t>Nco</t>
  </si>
  <si>
    <t>Ncv</t>
  </si>
  <si>
    <t>Cpj</t>
  </si>
  <si>
    <t>Agendy obchodnoprávneho kolégia</t>
  </si>
  <si>
    <t>Spolu O</t>
  </si>
  <si>
    <t>Obo</t>
  </si>
  <si>
    <t>Obdo</t>
  </si>
  <si>
    <t>Obdo-V</t>
  </si>
  <si>
    <t>M-Obdo</t>
  </si>
  <si>
    <t>M-Obdo-V</t>
  </si>
  <si>
    <t>Ndob</t>
  </si>
  <si>
    <t>Nob</t>
  </si>
  <si>
    <t>Nobs</t>
  </si>
  <si>
    <t>Obpj</t>
  </si>
  <si>
    <t>Agendy správneho kolégia</t>
  </si>
  <si>
    <t>Spolu S</t>
  </si>
  <si>
    <t>So</t>
  </si>
  <si>
    <t>Sdo</t>
  </si>
  <si>
    <t>Sž</t>
  </si>
  <si>
    <t>Sž-O-Ks</t>
  </si>
  <si>
    <t>Sži</t>
  </si>
  <si>
    <t>Sžz</t>
  </si>
  <si>
    <t>Sžnč</t>
  </si>
  <si>
    <t>Rks</t>
  </si>
  <si>
    <t>Nds</t>
  </si>
  <si>
    <t>Sža</t>
  </si>
  <si>
    <t>Sžf</t>
  </si>
  <si>
    <t>Sžh</t>
  </si>
  <si>
    <t>Sžso</t>
  </si>
  <si>
    <t>Sžo</t>
  </si>
  <si>
    <t>Ndzk</t>
  </si>
  <si>
    <t>Sr</t>
  </si>
  <si>
    <t>Ndzn</t>
  </si>
  <si>
    <t>Sžp</t>
  </si>
  <si>
    <t>Sžhpu</t>
  </si>
  <si>
    <t>Sžhuv</t>
  </si>
  <si>
    <t>Szd</t>
  </si>
  <si>
    <t>Svzn</t>
  </si>
  <si>
    <t>Sv</t>
  </si>
  <si>
    <t>Ndz</t>
  </si>
  <si>
    <t>Snj</t>
  </si>
  <si>
    <t>Ns</t>
  </si>
  <si>
    <t>Spolu všetky agendy NS</t>
  </si>
  <si>
    <t>4. Agenda najvyššieho súdu</t>
  </si>
  <si>
    <t>Ndt</t>
  </si>
  <si>
    <t>Ndtš</t>
  </si>
  <si>
    <t>spor o príslušnosť, odňatie a prikázanie veci, nepripustenie účasti poškodených do konania</t>
  </si>
  <si>
    <t>TdoVš</t>
  </si>
  <si>
    <t>TdoV</t>
  </si>
  <si>
    <t>vlastné veci predsedu trestného kolégia a veci odovzdané predsedovi kolégia na vybavenie</t>
  </si>
  <si>
    <t>dovolania proti rozhodnutiam NS SR ako odvolacieho súdu</t>
  </si>
  <si>
    <t xml:space="preserve">námietky zaujatosti </t>
  </si>
  <si>
    <t>vlastné veci predsedu kolégia</t>
  </si>
  <si>
    <t>poznatky z rozhodovacej činnosti vo veciach obchodnoprávnych</t>
  </si>
  <si>
    <t>5. Agenda vojenských súdov</t>
  </si>
  <si>
    <t>rozhodovanie o riadnych opravných prostriedkoch proti I. stupňovým rozhodnutiam všetkých krajských súdov SR a Špeciálneho súdu (resp. Špecializovaného trestného súdu)</t>
  </si>
  <si>
    <t>spory o príslušnosť, námietky zaujatosti a pod. v trestných veciach</t>
  </si>
  <si>
    <t>väzby podľa § 71 ods.4, 5 Tr. por. po podaní obžaloby na krajskom súde (Vyššom vojenskom súde v Trenčíne) o sťažnostiach proti rozhodnutiam o väzbe</t>
  </si>
  <si>
    <t>o odvolaniach proti rozsudkom Špeciálneho súdu (resp. Špecializovaného trestného súdu)</t>
  </si>
  <si>
    <t xml:space="preserve">rozhodovanie o dovolaniach podľa § 368 a nasl. Tr. por. účinného od 1.1.2006 </t>
  </si>
  <si>
    <t>dovolania proti rozhodnutiam senátov najvyššieho súdu (vo veciach zo Špeciálneho súdu) rozhodujúcich o riadnom opravnom prostriedku podľa Tr. por. účinného do 1.1.2006</t>
  </si>
  <si>
    <t xml:space="preserve">dovolania proti rozhodnutiam senátov najvyššieho súdu rozhodujúcich o riadnom opravnom prostriedku podľa Tr. por. účinného do 1.1.2006 </t>
  </si>
  <si>
    <t xml:space="preserve">sťažnosti voči rozhodnutiam krajských súdov v prípravnom konaní a po podaní obžaloby sťažnosti voči rozhodnutiam špeciálneho súdu v prípravnom konaní a po podaní obžaloby </t>
  </si>
  <si>
    <t>sťažnosti voči rozhodnutiam Špeciálneho súdu (resp. Špecializovaného trestného súdu)</t>
  </si>
  <si>
    <t>odvolania proti rozhodnutiam krajských súdov o uznaniach cudzozemských rozhodnutí</t>
  </si>
  <si>
    <t>rôzne písomné podania, sťažnosti občanov, nejasné podania, atď.</t>
  </si>
  <si>
    <t>poznatky senátov NS SR z rozhodovacej činnosti súdov v trestných veciach</t>
  </si>
  <si>
    <t>odvolania proti rozhodnutiam krajského súdu ako súdu 1.stupňa</t>
  </si>
  <si>
    <t>dovolania v občianskoprávnych veciach v zmysle O.s.p. (§ 10a ods. 10.s.p.)</t>
  </si>
  <si>
    <t xml:space="preserve">mimoriadne civilné dovolania </t>
  </si>
  <si>
    <t xml:space="preserve">spory o príslušnosť v občianskoprávnych veciach </t>
  </si>
  <si>
    <t xml:space="preserve">spory o právomoc medzi súdmi a orgánmi štátnej správy </t>
  </si>
  <si>
    <t xml:space="preserve">odvolania vo veciach uznania cudzozemských rozhodnutí </t>
  </si>
  <si>
    <t xml:space="preserve">všeobecný register vedený pre celé občianskoprávne kolégium </t>
  </si>
  <si>
    <t xml:space="preserve">register občianskoprávneho kolégia pre stanoviská, návrhy zákonov a pripomienky </t>
  </si>
  <si>
    <t xml:space="preserve">odvolania v obchodných veciach proti rozhodnutiam krajských súdov </t>
  </si>
  <si>
    <t xml:space="preserve">dovolania v obchodných veciach proti rozhodnutiam krajských súdov </t>
  </si>
  <si>
    <t xml:space="preserve">rozhodovanie o dovolaniach proti rozhodnutiam NS SR, odvolacieho súdu v obchodných veciach (§ 10a, ods.2 O.s.p.) </t>
  </si>
  <si>
    <t xml:space="preserve">mimoriadne dovolanie v obchodných veciach proti rozhodnutiam krajských súdov </t>
  </si>
  <si>
    <t xml:space="preserve">mimoriadne obchodné dovolanie proti rozhodnutiam NS SR </t>
  </si>
  <si>
    <t xml:space="preserve">spory o príslušnosť, námietky predpojatosti a pod. na úseku obchodnoprávnom </t>
  </si>
  <si>
    <t xml:space="preserve">všeobecný register obchodného kolégia, zapisujú sa sem poznatky z rozhodovacej činnosti súdov </t>
  </si>
  <si>
    <t xml:space="preserve">všeobecný register vedený pre celé obchodné kolégium </t>
  </si>
  <si>
    <t xml:space="preserve">opravné prostriedky podané proti rozsudkom krajských súdov v dôchodkovej agende </t>
  </si>
  <si>
    <t xml:space="preserve">správne dovolanie </t>
  </si>
  <si>
    <t xml:space="preserve">žaloby podané proti rozhodnutiam správnych orgánov podľa § 244 a nasl. O.s.p. vo veciach vecnej príslušnosti najvyššieho súdu </t>
  </si>
  <si>
    <t xml:space="preserve">odvolanie proti rozhodnutiu KS </t>
  </si>
  <si>
    <t>rozhodovanie o odvolaniach proti rozhodnutiam krajských súdov – veci podľa zák. č. 211/2000 Zb. o informáciách</t>
  </si>
  <si>
    <t xml:space="preserve">konanie proti nezákonnému zásahu orgánu verejnej správy </t>
  </si>
  <si>
    <t xml:space="preserve">konanie proti nečinnosti ústredného orgánu verejnej správy </t>
  </si>
  <si>
    <t xml:space="preserve">kompetenčné spory medzi orgánmi verejnej správy a súdmi </t>
  </si>
  <si>
    <t xml:space="preserve">neverejné delegovanie veci správne </t>
  </si>
  <si>
    <t xml:space="preserve">odvolania voči rozhodnutiam krajských súdov v azylovej agende </t>
  </si>
  <si>
    <t xml:space="preserve">odvolania voči rozhodnutiam krajských súdov v agende finančnej </t>
  </si>
  <si>
    <t xml:space="preserve">odvolania voči rozhodnutiam krajských súdov v agende hospodárskej súťaže </t>
  </si>
  <si>
    <t xml:space="preserve">odvolania voči rozhodnutiam krajských súdov v sociálnej agende </t>
  </si>
  <si>
    <t xml:space="preserve">odvolania voči iným rozhodnutiam krajských súdov </t>
  </si>
  <si>
    <t xml:space="preserve">rozhodovanie o námietkach zaujatosti voči sudcom krajských súdov </t>
  </si>
  <si>
    <t xml:space="preserve">rozhodovania o návrhoch vo veciach politických strán </t>
  </si>
  <si>
    <t xml:space="preserve">rozhodovanie o námietkach zaujatosti voči sudcom najvyššieho súdu </t>
  </si>
  <si>
    <t xml:space="preserve">rozhodovania vo veciach osobitnej ochrany životného prostredia </t>
  </si>
  <si>
    <t xml:space="preserve">rozhodovania vo veciach hospodárskej súťaže vo vzťahu k Protimonopolnému úradu </t>
  </si>
  <si>
    <t xml:space="preserve">rozhodovanie vo veciach hospodárskej súťaže vo vzťahu k Úradu priemyselného vlastníctva </t>
  </si>
  <si>
    <t>rozhodovanie o odvolaniach proti rozhodnutiam krajských súdov – veci zdravotníckej starostlivosti a výkonu zdravotného dozoru a dohľadu</t>
  </si>
  <si>
    <t>odvolania proti rozsudkom krajských súdov vo veciach všeobecne záväzných nariadení územnej samosprávy</t>
  </si>
  <si>
    <t>rozhodovanie o návrhu na konanie vo volebných veciach podľa siedmej hlavy piatej časti OSP</t>
  </si>
  <si>
    <t>rozhodovanie o námietkach zaujatosti sudcov krajských súdov a sudcov Najvyššieho súdu SR a o ich vylúčení z prejednávania a rozhodovania veci podľa (§ 14 a § 16 OSP)</t>
  </si>
  <si>
    <t xml:space="preserve">register správneho kolégia pre stanoviská, návrhy zákonov a pripomienky </t>
  </si>
  <si>
    <t xml:space="preserve">námietky a sťažnosti vo veciach správneho kolégia </t>
  </si>
  <si>
    <t>ŠTATISTICKÝ PREHĽAD VYBAVOVANIA AGENDY NA VOJENSKÝCH SÚDOCH SR ZA OBDOBIE 1.1.2009 - 31.3.2009</t>
  </si>
  <si>
    <t>ŠTATISTIKA TRESTNEJ ČINNOSTI ZA OBDOBIE 1.1.2009 - 31.3.2009 – VOJENSKÉ SÚDY SR</t>
  </si>
</sst>
</file>

<file path=xl/styles.xml><?xml version="1.0" encoding="utf-8"?>
<styleSheet xmlns="http://schemas.openxmlformats.org/spreadsheetml/2006/main">
  <numFmts count="3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Yes&quot;;&quot;Yes&quot;;&quot;No&quot;"/>
    <numFmt numFmtId="165" formatCode="&quot;True&quot;;&quot;True&quot;;&quot;False&quot;"/>
    <numFmt numFmtId="166" formatCode="&quot;On&quot;;&quot;On&quot;;&quot;Off&quot;"/>
    <numFmt numFmtId="167" formatCode="#,##0\ &quot;Sk&quot;"/>
    <numFmt numFmtId="168" formatCode="#,##0\ &quot;Kč&quot;;\-#,##0\ &quot;Kč&quot;"/>
    <numFmt numFmtId="169" formatCode="#,##0\ &quot;Kč&quot;;[Red]\-#,##0\ &quot;Kč&quot;"/>
    <numFmt numFmtId="170" formatCode="#,##0.00\ &quot;Kč&quot;;\-#,##0.00\ &quot;Kč&quot;"/>
    <numFmt numFmtId="171" formatCode="#,##0.00\ &quot;Kč&quot;;[Red]\-#,##0.00\ &quot;Kč&quot;"/>
    <numFmt numFmtId="172" formatCode="_-* #,##0\ &quot;Kč&quot;_-;\-* #,##0\ &quot;Kč&quot;_-;_-* &quot;-&quot;\ &quot;Kč&quot;_-;_-@_-"/>
    <numFmt numFmtId="173" formatCode="_-* #,##0\ _K_č_-;\-* #,##0\ _K_č_-;_-* &quot;-&quot;\ _K_č_-;_-@_-"/>
    <numFmt numFmtId="174" formatCode="_-* #,##0.00\ &quot;Kč&quot;_-;\-* #,##0.00\ &quot;Kč&quot;_-;_-* &quot;-&quot;??\ &quot;Kč&quot;_-;_-@_-"/>
    <numFmt numFmtId="175" formatCode="_-* #,##0.00\ _K_č_-;\-* #,##0.00\ _K_č_-;_-* &quot;-&quot;??\ _K_č_-;_-@_-"/>
    <numFmt numFmtId="176" formatCode="#,##0\ [$€-1];[Red]\-#,##0\ [$€-1]"/>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41">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name val="Times New Roman"/>
      <family val="1"/>
    </font>
    <font>
      <sz val="10"/>
      <name val="Arial CE"/>
      <family val="0"/>
    </font>
    <font>
      <b/>
      <sz val="10"/>
      <name val="Times New Roman"/>
      <family val="1"/>
    </font>
    <font>
      <b/>
      <sz val="10"/>
      <name val="Arial CE"/>
      <family val="0"/>
    </font>
    <font>
      <b/>
      <sz val="10"/>
      <color indexed="8"/>
      <name val="Arial"/>
      <family val="2"/>
    </font>
    <font>
      <sz val="10"/>
      <color indexed="8"/>
      <name val="Arial"/>
      <family val="2"/>
    </font>
    <font>
      <sz val="9"/>
      <color indexed="8"/>
      <name val="Arial"/>
      <family val="2"/>
    </font>
    <font>
      <b/>
      <sz val="8"/>
      <color indexed="8"/>
      <name val="Arial"/>
      <family val="2"/>
    </font>
    <font>
      <b/>
      <sz val="9"/>
      <color indexed="63"/>
      <name val="Arial"/>
      <family val="2"/>
    </font>
    <font>
      <b/>
      <sz val="9"/>
      <color indexed="8"/>
      <name val="Arial"/>
      <family val="2"/>
    </font>
    <font>
      <sz val="9"/>
      <name val="Arial"/>
      <family val="2"/>
    </font>
    <font>
      <b/>
      <sz val="9"/>
      <name val="Arial"/>
      <family val="2"/>
    </font>
    <font>
      <b/>
      <i/>
      <sz val="10"/>
      <name val="Arial"/>
      <family val="2"/>
    </font>
    <font>
      <i/>
      <sz val="10"/>
      <name val="Arial"/>
      <family val="2"/>
    </font>
    <font>
      <b/>
      <i/>
      <sz val="10"/>
      <name val="Ariual"/>
      <family val="0"/>
    </font>
    <font>
      <i/>
      <sz val="10"/>
      <name val="Ariual"/>
      <family val="0"/>
    </font>
    <font>
      <sz val="9"/>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right style="thin"/>
      <top style="double"/>
      <bottom style="double"/>
    </border>
    <border>
      <left style="thin"/>
      <right style="double"/>
      <top style="double"/>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double"/>
      <right style="double"/>
      <top style="double"/>
      <bottom style="double"/>
    </border>
    <border>
      <left style="thin"/>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double"/>
      <top>
        <color indexed="63"/>
      </top>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double"/>
      <top style="thin"/>
      <bottom style="double"/>
    </border>
    <border>
      <left style="thin"/>
      <right style="double"/>
      <top style="double"/>
      <bottom style="thin"/>
    </border>
    <border>
      <left style="double"/>
      <right>
        <color indexed="63"/>
      </right>
      <top style="double"/>
      <bottom style="thin"/>
    </border>
    <border>
      <left style="thin"/>
      <right style="thin"/>
      <top style="double"/>
      <bottom style="thin"/>
    </border>
    <border>
      <left>
        <color indexed="63"/>
      </left>
      <right>
        <color indexed="63"/>
      </right>
      <top style="double"/>
      <bottom style="thin"/>
    </border>
    <border>
      <left style="double"/>
      <right style="double"/>
      <top style="double"/>
      <bottom style="thin"/>
    </border>
    <border>
      <left style="double"/>
      <right>
        <color indexed="63"/>
      </right>
      <top style="thin"/>
      <bottom style="thin"/>
    </border>
    <border>
      <left>
        <color indexed="63"/>
      </left>
      <right>
        <color indexed="63"/>
      </right>
      <top style="thin"/>
      <bottom style="thin"/>
    </border>
    <border>
      <left style="double"/>
      <right style="thin"/>
      <top style="thin"/>
      <bottom style="double"/>
    </border>
    <border>
      <left style="thin"/>
      <right style="double"/>
      <top style="thin"/>
      <bottom style="double"/>
    </border>
    <border>
      <left>
        <color indexed="63"/>
      </left>
      <right style="thin"/>
      <top>
        <color indexed="63"/>
      </top>
      <bottom style="double"/>
    </border>
    <border>
      <left>
        <color indexed="63"/>
      </left>
      <right>
        <color indexed="63"/>
      </right>
      <top>
        <color indexed="63"/>
      </top>
      <bottom style="double"/>
    </border>
    <border>
      <left style="double"/>
      <right style="double"/>
      <top>
        <color indexed="63"/>
      </top>
      <bottom style="double"/>
    </border>
    <border>
      <left style="thin"/>
      <right>
        <color indexed="63"/>
      </right>
      <top style="double"/>
      <bottom style="thin"/>
    </border>
    <border>
      <left style="double"/>
      <right style="double"/>
      <top style="thin"/>
      <bottom style="thin"/>
    </border>
    <border>
      <left style="thin"/>
      <right>
        <color indexed="63"/>
      </right>
      <top style="thin"/>
      <bottom style="double"/>
    </border>
    <border>
      <left style="double"/>
      <right style="thin"/>
      <top>
        <color indexed="63"/>
      </top>
      <bottom>
        <color indexed="63"/>
      </bottom>
    </border>
    <border>
      <left style="double"/>
      <right style="thin"/>
      <top>
        <color indexed="63"/>
      </top>
      <bottom style="thin"/>
    </border>
    <border>
      <left style="thin"/>
      <right style="thin"/>
      <top style="thin"/>
      <bottom style="double"/>
    </border>
    <border>
      <left style="double"/>
      <right style="double"/>
      <top style="double"/>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style="thin"/>
      <bottom style="double"/>
    </border>
    <border>
      <left style="double"/>
      <right style="double"/>
      <top style="thin"/>
      <bottom>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double"/>
    </border>
    <border>
      <left style="thin"/>
      <right style="double"/>
      <top>
        <color indexed="63"/>
      </top>
      <bottom style="double"/>
    </border>
    <border>
      <left style="double"/>
      <right style="thin"/>
      <top style="double"/>
      <bottom style="thin"/>
    </border>
    <border>
      <left style="double"/>
      <right>
        <color indexed="63"/>
      </right>
      <top style="thin"/>
      <bottom>
        <color indexed="63"/>
      </bottom>
    </border>
    <border>
      <left style="double"/>
      <right>
        <color indexed="63"/>
      </right>
      <top style="double"/>
      <bottom style="double"/>
    </border>
    <border>
      <left style="double"/>
      <right>
        <color indexed="63"/>
      </right>
      <top style="thin"/>
      <bottom style="double"/>
    </border>
    <border>
      <left>
        <color indexed="63"/>
      </left>
      <right style="thin"/>
      <top style="double"/>
      <bottom style="thin"/>
    </border>
    <border>
      <left style="thin"/>
      <right style="double"/>
      <top style="double"/>
      <bottom>
        <color indexed="63"/>
      </bottom>
    </border>
    <border>
      <left>
        <color indexed="63"/>
      </left>
      <right style="double"/>
      <top style="double"/>
      <bottom style="thin"/>
    </border>
    <border>
      <left style="double"/>
      <right style="double"/>
      <top>
        <color indexed="63"/>
      </top>
      <bottom>
        <color indexed="63"/>
      </bottom>
    </border>
    <border>
      <left>
        <color indexed="63"/>
      </left>
      <right style="double"/>
      <top style="thin"/>
      <bottom style="thin"/>
    </border>
    <border>
      <left>
        <color indexed="63"/>
      </left>
      <right style="double"/>
      <top style="double"/>
      <bottom style="double"/>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 fillId="0" borderId="0" applyNumberFormat="0" applyFill="0" applyBorder="0" applyAlignment="0" applyProtection="0"/>
    <xf numFmtId="0" fontId="25"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17" borderId="0" applyNumberFormat="0" applyBorder="0" applyAlignment="0" applyProtection="0"/>
    <xf numFmtId="0" fontId="22" fillId="0" borderId="0">
      <alignment/>
      <protection/>
    </xf>
    <xf numFmtId="0" fontId="6" fillId="0" borderId="0">
      <alignment/>
      <protection/>
    </xf>
    <xf numFmtId="0" fontId="6" fillId="0" borderId="0">
      <alignment/>
      <protection/>
    </xf>
    <xf numFmtId="0" fontId="6" fillId="0" borderId="0">
      <alignment/>
      <protection/>
    </xf>
    <xf numFmtId="0" fontId="22" fillId="18" borderId="5" applyNumberFormat="0" applyFont="0" applyAlignment="0" applyProtection="0"/>
    <xf numFmtId="0" fontId="30" fillId="0" borderId="6" applyNumberFormat="0" applyFill="0" applyAlignment="0" applyProtection="0"/>
    <xf numFmtId="9" fontId="0" fillId="0" borderId="0" applyFont="0" applyFill="0" applyBorder="0" applyAlignment="0" applyProtection="0"/>
    <xf numFmtId="0" fontId="2" fillId="0" borderId="0" applyNumberFormat="0" applyFill="0" applyBorder="0" applyAlignment="0" applyProtection="0"/>
    <xf numFmtId="0" fontId="31"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8" applyNumberFormat="0" applyAlignment="0" applyProtection="0"/>
    <xf numFmtId="0" fontId="35" fillId="19" borderId="8" applyNumberFormat="0" applyAlignment="0" applyProtection="0"/>
    <xf numFmtId="0" fontId="36" fillId="19" borderId="9" applyNumberFormat="0" applyAlignment="0" applyProtection="0"/>
    <xf numFmtId="0" fontId="37" fillId="0" borderId="0" applyNumberFormat="0" applyFill="0" applyBorder="0" applyAlignment="0" applyProtection="0"/>
    <xf numFmtId="0" fontId="38" fillId="3"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cellStyleXfs>
  <cellXfs count="312">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6" xfId="0" applyFont="1" applyBorder="1" applyAlignment="1">
      <alignment horizontal="left" vertical="center" wrapText="1"/>
    </xf>
    <xf numFmtId="3" fontId="0" fillId="0" borderId="17"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3" fontId="0" fillId="0" borderId="19" xfId="0" applyNumberFormat="1" applyFont="1" applyBorder="1" applyAlignment="1">
      <alignment horizontal="right" vertical="center" wrapText="1" indent="1"/>
    </xf>
    <xf numFmtId="3" fontId="4" fillId="0" borderId="20" xfId="0" applyNumberFormat="1" applyFont="1" applyBorder="1" applyAlignment="1">
      <alignment horizontal="right" vertical="center" wrapText="1" indent="1"/>
    </xf>
    <xf numFmtId="0" fontId="4" fillId="0" borderId="21" xfId="0" applyFont="1" applyBorder="1" applyAlignment="1">
      <alignment horizontal="center" vertical="center" wrapText="1"/>
    </xf>
    <xf numFmtId="0" fontId="0" fillId="0" borderId="22" xfId="0" applyFont="1" applyBorder="1" applyAlignment="1">
      <alignment horizontal="left" vertical="center" wrapText="1"/>
    </xf>
    <xf numFmtId="3" fontId="0" fillId="0" borderId="23" xfId="0" applyNumberFormat="1" applyFont="1" applyBorder="1" applyAlignment="1">
      <alignment horizontal="right" vertical="center" wrapText="1" indent="1"/>
    </xf>
    <xf numFmtId="3" fontId="0" fillId="0" borderId="24" xfId="0" applyNumberFormat="1" applyFont="1" applyBorder="1" applyAlignment="1">
      <alignment horizontal="right" vertical="center" wrapText="1" indent="1"/>
    </xf>
    <xf numFmtId="3" fontId="0" fillId="0" borderId="25" xfId="0" applyNumberFormat="1" applyFont="1" applyBorder="1" applyAlignment="1">
      <alignment horizontal="right" vertical="center" wrapText="1" indent="1"/>
    </xf>
    <xf numFmtId="0" fontId="0" fillId="0" borderId="23" xfId="0" applyFont="1" applyBorder="1" applyAlignment="1">
      <alignment horizontal="right" vertical="center" wrapText="1" indent="1"/>
    </xf>
    <xf numFmtId="0" fontId="0" fillId="0" borderId="24" xfId="0" applyFont="1" applyBorder="1" applyAlignment="1">
      <alignment horizontal="right" vertical="center" wrapText="1" indent="1"/>
    </xf>
    <xf numFmtId="0" fontId="0" fillId="0" borderId="25" xfId="0" applyFont="1" applyBorder="1" applyAlignment="1">
      <alignment horizontal="right" vertical="center" wrapText="1" indent="1"/>
    </xf>
    <xf numFmtId="0" fontId="4" fillId="0" borderId="26" xfId="0" applyFont="1" applyBorder="1" applyAlignment="1">
      <alignment horizontal="center" vertical="center" wrapText="1"/>
    </xf>
    <xf numFmtId="0" fontId="0" fillId="0" borderId="27" xfId="0" applyFont="1" applyBorder="1" applyAlignment="1">
      <alignment horizontal="left" vertical="center" wrapText="1"/>
    </xf>
    <xf numFmtId="3" fontId="0" fillId="0" borderId="28" xfId="0" applyNumberFormat="1" applyFont="1" applyBorder="1" applyAlignment="1">
      <alignment horizontal="right" vertical="center" wrapText="1" indent="1"/>
    </xf>
    <xf numFmtId="3" fontId="0" fillId="0" borderId="29" xfId="0" applyNumberFormat="1" applyFont="1" applyBorder="1" applyAlignment="1">
      <alignment horizontal="right" vertical="center" wrapText="1" indent="1"/>
    </xf>
    <xf numFmtId="3" fontId="0" fillId="0" borderId="30" xfId="0" applyNumberFormat="1" applyFont="1" applyBorder="1" applyAlignment="1">
      <alignment horizontal="right" vertical="center" wrapText="1" indent="1"/>
    </xf>
    <xf numFmtId="3" fontId="4" fillId="0" borderId="31" xfId="0" applyNumberFormat="1" applyFont="1" applyBorder="1" applyAlignment="1">
      <alignment horizontal="right" vertical="center" wrapText="1" indent="1"/>
    </xf>
    <xf numFmtId="0" fontId="4" fillId="0" borderId="32" xfId="0" applyFont="1" applyBorder="1" applyAlignment="1">
      <alignment horizontal="left" vertical="center" wrapText="1"/>
    </xf>
    <xf numFmtId="3" fontId="4" fillId="0" borderId="33" xfId="0" applyNumberFormat="1" applyFont="1" applyBorder="1" applyAlignment="1">
      <alignment horizontal="right" vertical="center" wrapText="1" indent="1"/>
    </xf>
    <xf numFmtId="3" fontId="4" fillId="0" borderId="34" xfId="0" applyNumberFormat="1" applyFont="1" applyBorder="1" applyAlignment="1">
      <alignment horizontal="right" vertical="center" wrapText="1" indent="1"/>
    </xf>
    <xf numFmtId="3" fontId="4" fillId="0" borderId="35" xfId="0" applyNumberFormat="1" applyFont="1" applyBorder="1" applyAlignment="1">
      <alignment horizontal="right" vertical="center" wrapText="1" indent="1"/>
    </xf>
    <xf numFmtId="3" fontId="4" fillId="0" borderId="36" xfId="0" applyNumberFormat="1" applyFont="1" applyBorder="1" applyAlignment="1">
      <alignment horizontal="right" vertical="center" wrapText="1" indent="1"/>
    </xf>
    <xf numFmtId="0" fontId="4" fillId="0" borderId="22" xfId="0" applyFont="1" applyBorder="1" applyAlignment="1">
      <alignment horizontal="left" vertical="center" wrapText="1"/>
    </xf>
    <xf numFmtId="3" fontId="4" fillId="0" borderId="37" xfId="0" applyNumberFormat="1" applyFont="1" applyBorder="1" applyAlignment="1">
      <alignment horizontal="right" vertical="center" wrapText="1" indent="1"/>
    </xf>
    <xf numFmtId="3" fontId="4" fillId="0" borderId="24" xfId="0" applyNumberFormat="1" applyFont="1" applyBorder="1" applyAlignment="1">
      <alignment horizontal="right" vertical="center" wrapText="1" indent="1"/>
    </xf>
    <xf numFmtId="3" fontId="4" fillId="0" borderId="38" xfId="0" applyNumberFormat="1" applyFont="1" applyBorder="1" applyAlignment="1">
      <alignment horizontal="right" vertical="center" wrapText="1" indent="1"/>
    </xf>
    <xf numFmtId="0" fontId="4" fillId="0" borderId="39" xfId="0" applyFont="1" applyBorder="1" applyAlignment="1">
      <alignment horizontal="center" vertical="center" wrapText="1"/>
    </xf>
    <xf numFmtId="0" fontId="4" fillId="0" borderId="40" xfId="0" applyFont="1" applyBorder="1" applyAlignment="1">
      <alignment horizontal="left" vertical="center" wrapText="1"/>
    </xf>
    <xf numFmtId="3" fontId="4" fillId="0" borderId="41" xfId="0" applyNumberFormat="1" applyFont="1" applyBorder="1" applyAlignment="1">
      <alignment horizontal="right" vertical="center" wrapText="1" indent="1"/>
    </xf>
    <xf numFmtId="3" fontId="4" fillId="0" borderId="42" xfId="0" applyNumberFormat="1" applyFont="1" applyBorder="1" applyAlignment="1">
      <alignment horizontal="right" vertical="center" wrapText="1" indent="1"/>
    </xf>
    <xf numFmtId="3" fontId="4" fillId="0" borderId="43" xfId="0" applyNumberFormat="1" applyFont="1" applyBorder="1" applyAlignment="1">
      <alignment horizontal="right" vertical="center" wrapText="1" indent="1"/>
    </xf>
    <xf numFmtId="0" fontId="0" fillId="0" borderId="0" xfId="0" applyFont="1" applyAlignment="1">
      <alignment/>
    </xf>
    <xf numFmtId="3" fontId="0" fillId="0" borderId="44" xfId="0" applyNumberFormat="1" applyFont="1" applyBorder="1" applyAlignment="1">
      <alignment horizontal="right" vertical="center" wrapText="1" indent="1"/>
    </xf>
    <xf numFmtId="3" fontId="4" fillId="0" borderId="45" xfId="0" applyNumberFormat="1" applyFont="1" applyBorder="1" applyAlignment="1">
      <alignment horizontal="right" vertical="center" wrapText="1" indent="1"/>
    </xf>
    <xf numFmtId="3" fontId="0" fillId="0" borderId="46" xfId="0" applyNumberFormat="1" applyFont="1" applyBorder="1" applyAlignment="1">
      <alignment horizontal="right" vertical="center" wrapText="1" indent="1"/>
    </xf>
    <xf numFmtId="0" fontId="4" fillId="0" borderId="11" xfId="0" applyFont="1" applyBorder="1" applyAlignment="1">
      <alignment horizontal="left" vertical="center" wrapText="1"/>
    </xf>
    <xf numFmtId="3" fontId="4" fillId="0" borderId="12" xfId="0" applyNumberFormat="1" applyFont="1" applyBorder="1" applyAlignment="1">
      <alignment horizontal="right" vertical="center" wrapText="1" indent="1"/>
    </xf>
    <xf numFmtId="3" fontId="4" fillId="0" borderId="14" xfId="0" applyNumberFormat="1" applyFont="1" applyBorder="1" applyAlignment="1">
      <alignment horizontal="right" vertical="center" wrapText="1" indent="1"/>
    </xf>
    <xf numFmtId="3" fontId="4" fillId="0" borderId="15" xfId="0" applyNumberFormat="1" applyFont="1" applyBorder="1" applyAlignment="1">
      <alignment horizontal="right" vertical="center" wrapText="1" indent="1"/>
    </xf>
    <xf numFmtId="0" fontId="0" fillId="0" borderId="0" xfId="0" applyAlignment="1">
      <alignment horizontal="left"/>
    </xf>
    <xf numFmtId="0" fontId="5" fillId="0" borderId="0" xfId="0" applyFont="1" applyAlignment="1">
      <alignment/>
    </xf>
    <xf numFmtId="0" fontId="0" fillId="0" borderId="0" xfId="0"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 fontId="4" fillId="0" borderId="44" xfId="0" applyNumberFormat="1" applyFont="1" applyBorder="1" applyAlignment="1">
      <alignment horizontal="right" vertical="center" wrapText="1" indent="1"/>
    </xf>
    <xf numFmtId="3" fontId="4" fillId="0" borderId="21" xfId="0" applyNumberFormat="1" applyFont="1" applyBorder="1" applyAlignment="1">
      <alignment horizontal="right" vertical="center" wrapText="1" indent="1"/>
    </xf>
    <xf numFmtId="3" fontId="4" fillId="0" borderId="25" xfId="0" applyNumberFormat="1" applyFont="1" applyBorder="1" applyAlignment="1">
      <alignment horizontal="right" vertical="center" wrapText="1" indent="1"/>
    </xf>
    <xf numFmtId="3" fontId="4" fillId="0" borderId="39" xfId="0" applyNumberFormat="1" applyFont="1" applyBorder="1" applyAlignment="1">
      <alignment horizontal="right" vertical="center" wrapText="1" indent="1"/>
    </xf>
    <xf numFmtId="3" fontId="4" fillId="0" borderId="49" xfId="0" applyNumberFormat="1" applyFont="1" applyBorder="1" applyAlignment="1">
      <alignment horizontal="right" vertical="center" wrapText="1" indent="1"/>
    </xf>
    <xf numFmtId="3" fontId="4" fillId="0" borderId="46" xfId="0" applyNumberFormat="1" applyFont="1" applyBorder="1" applyAlignment="1">
      <alignment horizontal="right" vertical="center" wrapText="1" indent="1"/>
    </xf>
    <xf numFmtId="0" fontId="0" fillId="0" borderId="0" xfId="0" applyFont="1" applyAlignment="1">
      <alignment wrapText="1"/>
    </xf>
    <xf numFmtId="0" fontId="4" fillId="0" borderId="50" xfId="0" applyFont="1" applyBorder="1" applyAlignment="1">
      <alignment horizontal="center" vertical="center" wrapText="1"/>
    </xf>
    <xf numFmtId="3" fontId="0" fillId="0" borderId="17" xfId="0" applyNumberFormat="1" applyBorder="1" applyAlignment="1">
      <alignment horizontal="right" vertical="center" wrapText="1" indent="2"/>
    </xf>
    <xf numFmtId="3" fontId="0" fillId="0" borderId="18" xfId="0" applyNumberFormat="1" applyFont="1" applyBorder="1" applyAlignment="1">
      <alignment horizontal="right" vertical="center" wrapText="1" indent="2"/>
    </xf>
    <xf numFmtId="0" fontId="0" fillId="0" borderId="18" xfId="0" applyFont="1" applyBorder="1" applyAlignment="1">
      <alignment horizontal="right" vertical="center" wrapText="1" indent="2"/>
    </xf>
    <xf numFmtId="3" fontId="0" fillId="0" borderId="16" xfId="0" applyNumberFormat="1" applyFont="1" applyBorder="1" applyAlignment="1">
      <alignment horizontal="right" vertical="center" wrapText="1" indent="2"/>
    </xf>
    <xf numFmtId="3" fontId="4" fillId="0" borderId="36" xfId="0" applyNumberFormat="1" applyFont="1" applyBorder="1" applyAlignment="1">
      <alignment horizontal="right" vertical="center" wrapText="1" indent="2"/>
    </xf>
    <xf numFmtId="3" fontId="0" fillId="0" borderId="23" xfId="0" applyNumberFormat="1" applyFont="1" applyBorder="1" applyAlignment="1">
      <alignment horizontal="right" vertical="center" wrapText="1" indent="2"/>
    </xf>
    <xf numFmtId="3" fontId="0" fillId="0" borderId="24" xfId="0" applyNumberFormat="1" applyFont="1" applyBorder="1" applyAlignment="1">
      <alignment horizontal="right" vertical="center" wrapText="1" indent="2"/>
    </xf>
    <xf numFmtId="0" fontId="0" fillId="0" borderId="24" xfId="0" applyFont="1" applyBorder="1" applyAlignment="1">
      <alignment horizontal="right" vertical="center" wrapText="1" indent="2"/>
    </xf>
    <xf numFmtId="3" fontId="0" fillId="0" borderId="22" xfId="0" applyNumberFormat="1" applyFont="1" applyBorder="1" applyAlignment="1">
      <alignment horizontal="right" vertical="center" wrapText="1" indent="2"/>
    </xf>
    <xf numFmtId="3" fontId="4" fillId="0" borderId="45" xfId="0" applyNumberFormat="1" applyFont="1" applyBorder="1" applyAlignment="1">
      <alignment horizontal="right" vertical="center" wrapText="1" indent="2"/>
    </xf>
    <xf numFmtId="0" fontId="0" fillId="0" borderId="40" xfId="0" applyFont="1" applyBorder="1" applyAlignment="1">
      <alignment horizontal="left" vertical="center" wrapText="1"/>
    </xf>
    <xf numFmtId="3" fontId="0" fillId="0" borderId="51" xfId="0" applyNumberFormat="1" applyFont="1" applyBorder="1" applyAlignment="1">
      <alignment horizontal="right" vertical="center" wrapText="1" indent="2"/>
    </xf>
    <xf numFmtId="0" fontId="0" fillId="0" borderId="51" xfId="0" applyFont="1" applyBorder="1" applyAlignment="1">
      <alignment horizontal="right" vertical="center" wrapText="1" indent="2"/>
    </xf>
    <xf numFmtId="3" fontId="0" fillId="0" borderId="0" xfId="0" applyNumberFormat="1" applyFont="1" applyBorder="1" applyAlignment="1">
      <alignment horizontal="right" vertical="center" wrapText="1" indent="2"/>
    </xf>
    <xf numFmtId="0" fontId="4" fillId="0" borderId="52" xfId="0" applyFont="1" applyBorder="1" applyAlignment="1">
      <alignment horizontal="left" vertical="center" wrapText="1"/>
    </xf>
    <xf numFmtId="3" fontId="4" fillId="0" borderId="10" xfId="0" applyNumberFormat="1" applyFont="1" applyBorder="1" applyAlignment="1">
      <alignment horizontal="right" vertical="center" wrapText="1" indent="2"/>
    </xf>
    <xf numFmtId="3" fontId="4" fillId="0" borderId="13" xfId="0" applyNumberFormat="1" applyFont="1" applyBorder="1" applyAlignment="1">
      <alignment horizontal="right" vertical="center" wrapText="1" indent="2"/>
    </xf>
    <xf numFmtId="3" fontId="4" fillId="0" borderId="11" xfId="0" applyNumberFormat="1" applyFont="1" applyBorder="1" applyAlignment="1">
      <alignment horizontal="right" vertical="center" wrapText="1" indent="2"/>
    </xf>
    <xf numFmtId="3" fontId="4" fillId="0" borderId="15" xfId="0" applyNumberFormat="1" applyFont="1" applyBorder="1" applyAlignment="1">
      <alignment horizontal="right" vertical="center" wrapText="1" indent="2"/>
    </xf>
    <xf numFmtId="0" fontId="4" fillId="0" borderId="0" xfId="0" applyFont="1" applyAlignment="1">
      <alignment/>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3" fontId="4" fillId="0" borderId="0" xfId="0" applyNumberFormat="1" applyFont="1" applyBorder="1" applyAlignment="1">
      <alignment horizontal="right" vertical="center" wrapText="1" indent="2"/>
    </xf>
    <xf numFmtId="0" fontId="0" fillId="0" borderId="0" xfId="0" applyFont="1" applyAlignment="1">
      <alignment horizontal="center" vertical="center"/>
    </xf>
    <xf numFmtId="0" fontId="0" fillId="0" borderId="53" xfId="0" applyFont="1" applyBorder="1" applyAlignment="1">
      <alignment horizontal="center" vertical="center" wrapText="1"/>
    </xf>
    <xf numFmtId="0" fontId="0" fillId="0" borderId="4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8" xfId="0"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0" fontId="4" fillId="0" borderId="45" xfId="0" applyFont="1" applyBorder="1" applyAlignment="1">
      <alignment horizontal="center" vertical="center" wrapText="1"/>
    </xf>
    <xf numFmtId="3" fontId="0" fillId="0" borderId="22" xfId="0" applyNumberFormat="1" applyFont="1" applyBorder="1" applyAlignment="1">
      <alignment horizontal="right" vertical="center" wrapText="1" indent="1"/>
    </xf>
    <xf numFmtId="3" fontId="0" fillId="0" borderId="21" xfId="0" applyNumberFormat="1" applyFont="1" applyBorder="1" applyAlignment="1">
      <alignment horizontal="right" vertical="center" wrapText="1" indent="1"/>
    </xf>
    <xf numFmtId="0" fontId="4" fillId="0" borderId="54" xfId="0" applyFont="1" applyBorder="1" applyAlignment="1">
      <alignment horizontal="center" vertical="center" wrapText="1"/>
    </xf>
    <xf numFmtId="3" fontId="0" fillId="0" borderId="27" xfId="0" applyNumberFormat="1" applyFont="1" applyBorder="1" applyAlignment="1">
      <alignment horizontal="right" vertical="center" wrapText="1" indent="1"/>
    </xf>
    <xf numFmtId="3" fontId="4" fillId="0" borderId="11" xfId="0" applyNumberFormat="1" applyFont="1" applyBorder="1" applyAlignment="1">
      <alignment horizontal="right" vertical="center" wrapText="1" indent="1"/>
    </xf>
    <xf numFmtId="3" fontId="0" fillId="0" borderId="0" xfId="0" applyNumberFormat="1" applyFont="1" applyFill="1" applyBorder="1" applyAlignment="1">
      <alignment horizontal="right" vertical="center" wrapText="1" indent="1"/>
    </xf>
    <xf numFmtId="3" fontId="0" fillId="0" borderId="0" xfId="0" applyNumberFormat="1" applyAlignment="1">
      <alignment/>
    </xf>
    <xf numFmtId="3" fontId="0" fillId="0" borderId="0" xfId="0" applyNumberFormat="1" applyAlignment="1">
      <alignment horizontal="center" vertical="center"/>
    </xf>
    <xf numFmtId="3" fontId="4" fillId="0" borderId="0" xfId="0" applyNumberFormat="1" applyFont="1" applyAlignment="1">
      <alignment/>
    </xf>
    <xf numFmtId="3" fontId="0" fillId="0" borderId="0" xfId="0" applyNumberFormat="1" applyFont="1" applyAlignment="1">
      <alignment horizontal="center" vertical="center"/>
    </xf>
    <xf numFmtId="0" fontId="4" fillId="0" borderId="55" xfId="0" applyFont="1" applyBorder="1" applyAlignment="1">
      <alignment horizontal="left" vertical="center" wrapText="1"/>
    </xf>
    <xf numFmtId="3" fontId="4" fillId="0" borderId="55" xfId="0" applyNumberFormat="1" applyFont="1" applyBorder="1" applyAlignment="1">
      <alignment horizontal="right" vertical="center" wrapText="1" indent="1"/>
    </xf>
    <xf numFmtId="3" fontId="4" fillId="0" borderId="50" xfId="0" applyNumberFormat="1" applyFont="1" applyBorder="1" applyAlignment="1">
      <alignment horizontal="right" vertical="center" wrapText="1" indent="1"/>
    </xf>
    <xf numFmtId="3" fontId="0" fillId="0" borderId="56" xfId="0" applyNumberFormat="1" applyFont="1" applyFill="1" applyBorder="1" applyAlignment="1">
      <alignment horizontal="right" vertical="center" wrapText="1" indent="1"/>
    </xf>
    <xf numFmtId="0" fontId="17" fillId="0" borderId="0" xfId="0" applyFont="1" applyAlignment="1">
      <alignment horizontal="righ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vertical="top" wrapText="1"/>
    </xf>
    <xf numFmtId="0" fontId="18" fillId="0" borderId="0" xfId="0" applyFont="1" applyFill="1" applyAlignment="1">
      <alignment vertical="top" wrapText="1"/>
    </xf>
    <xf numFmtId="0" fontId="20" fillId="0" borderId="0" xfId="0" applyFont="1" applyBorder="1" applyAlignment="1">
      <alignment horizontal="center" vertical="top" wrapText="1"/>
    </xf>
    <xf numFmtId="0" fontId="18" fillId="0" borderId="0" xfId="0" applyFont="1" applyFill="1" applyBorder="1" applyAlignment="1">
      <alignment vertical="top" wrapText="1"/>
    </xf>
    <xf numFmtId="0" fontId="18" fillId="0" borderId="0" xfId="0" applyFont="1" applyAlignment="1">
      <alignment/>
    </xf>
    <xf numFmtId="0" fontId="17" fillId="0" borderId="0" xfId="0" applyFont="1" applyFill="1" applyAlignment="1">
      <alignment horizontal="right" vertical="top" wrapText="1"/>
    </xf>
    <xf numFmtId="0" fontId="19" fillId="0" borderId="0" xfId="0" applyFont="1" applyFill="1" applyBorder="1" applyAlignment="1">
      <alignment horizontal="right" vertical="top" wrapText="1"/>
    </xf>
    <xf numFmtId="0" fontId="20" fillId="0" borderId="0" xfId="0" applyFont="1" applyFill="1" applyBorder="1" applyAlignment="1">
      <alignment horizontal="center" vertical="top" wrapText="1"/>
    </xf>
    <xf numFmtId="0" fontId="6" fillId="0" borderId="0" xfId="48">
      <alignment/>
      <protection/>
    </xf>
    <xf numFmtId="0" fontId="6" fillId="0" borderId="0" xfId="48" applyFill="1" applyBorder="1" applyAlignment="1" applyProtection="1">
      <alignment horizontal="center" vertical="center"/>
      <protection/>
    </xf>
    <xf numFmtId="0" fontId="6" fillId="0" borderId="0" xfId="48" applyFill="1" applyProtection="1">
      <alignment/>
      <protection/>
    </xf>
    <xf numFmtId="0" fontId="6" fillId="0" borderId="0" xfId="48" applyFill="1" applyAlignment="1" applyProtection="1">
      <alignment horizontal="center" vertical="center"/>
      <protection/>
    </xf>
    <xf numFmtId="0" fontId="4" fillId="0" borderId="53" xfId="48" applyFont="1" applyFill="1" applyBorder="1" applyAlignment="1" applyProtection="1">
      <alignment horizontal="center" vertical="center" wrapText="1"/>
      <protection/>
    </xf>
    <xf numFmtId="0" fontId="4" fillId="0" borderId="49" xfId="48" applyFont="1" applyFill="1" applyBorder="1" applyAlignment="1" applyProtection="1">
      <alignment horizontal="center" vertical="center" wrapText="1"/>
      <protection/>
    </xf>
    <xf numFmtId="0" fontId="4" fillId="0" borderId="40" xfId="48" applyFont="1" applyFill="1" applyBorder="1" applyAlignment="1" applyProtection="1">
      <alignment horizontal="center" vertical="center" wrapText="1"/>
      <protection/>
    </xf>
    <xf numFmtId="0" fontId="4" fillId="0" borderId="36" xfId="48" applyFont="1" applyFill="1" applyBorder="1" applyAlignment="1" applyProtection="1">
      <alignment horizontal="center" vertical="center" wrapText="1"/>
      <protection/>
    </xf>
    <xf numFmtId="0" fontId="4" fillId="0" borderId="45" xfId="48" applyFont="1" applyFill="1" applyBorder="1" applyAlignment="1" applyProtection="1">
      <alignment horizontal="center" vertical="center" wrapText="1"/>
      <protection/>
    </xf>
    <xf numFmtId="0" fontId="4" fillId="0" borderId="31" xfId="48" applyFont="1" applyFill="1" applyBorder="1" applyAlignment="1" applyProtection="1">
      <alignment horizontal="center" vertical="center" wrapText="1"/>
      <protection/>
    </xf>
    <xf numFmtId="0" fontId="10" fillId="0" borderId="0" xfId="48" applyFont="1" applyFill="1" applyProtection="1">
      <alignment/>
      <protection/>
    </xf>
    <xf numFmtId="0" fontId="7" fillId="0" borderId="0" xfId="48" applyFont="1" applyFill="1" applyBorder="1" applyAlignment="1" applyProtection="1">
      <alignment vertical="center" wrapText="1"/>
      <protection/>
    </xf>
    <xf numFmtId="0" fontId="5" fillId="0" borderId="0" xfId="48" applyFont="1" applyFill="1" applyBorder="1" applyAlignment="1" applyProtection="1">
      <alignment vertical="center" wrapText="1"/>
      <protection/>
    </xf>
    <xf numFmtId="0" fontId="5" fillId="0" borderId="0" xfId="48" applyFont="1" applyFill="1" applyBorder="1" applyAlignment="1" applyProtection="1">
      <alignment horizontal="center" vertical="center" wrapText="1"/>
      <protection/>
    </xf>
    <xf numFmtId="0" fontId="6" fillId="0" borderId="0" xfId="47">
      <alignment/>
      <protection/>
    </xf>
    <xf numFmtId="3" fontId="0" fillId="0" borderId="24" xfId="0" applyNumberFormat="1" applyBorder="1" applyAlignment="1">
      <alignment horizontal="right" vertical="center" wrapText="1" indent="1"/>
    </xf>
    <xf numFmtId="0" fontId="4" fillId="0" borderId="15" xfId="48" applyFont="1" applyFill="1" applyBorder="1" applyAlignment="1" applyProtection="1">
      <alignment horizontal="center" vertical="center" wrapText="1"/>
      <protection/>
    </xf>
    <xf numFmtId="0" fontId="17" fillId="0" borderId="0" xfId="0" applyFont="1" applyAlignment="1">
      <alignment vertical="top" wrapText="1"/>
    </xf>
    <xf numFmtId="0" fontId="0" fillId="0" borderId="34"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58"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8" fillId="0" borderId="39" xfId="48" applyFont="1" applyFill="1" applyBorder="1" applyAlignment="1" applyProtection="1">
      <alignment horizontal="center" vertical="center"/>
      <protection/>
    </xf>
    <xf numFmtId="0" fontId="8" fillId="0" borderId="49" xfId="48" applyFont="1" applyFill="1" applyBorder="1" applyAlignment="1" applyProtection="1">
      <alignment horizontal="center" vertical="center"/>
      <protection/>
    </xf>
    <xf numFmtId="0" fontId="8" fillId="0" borderId="40" xfId="48"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6" fillId="0" borderId="0" xfId="46">
      <alignment/>
      <protection/>
    </xf>
    <xf numFmtId="0" fontId="9" fillId="24" borderId="15" xfId="46" applyFont="1" applyFill="1" applyBorder="1" applyAlignment="1">
      <alignment horizontal="center" vertical="center" wrapText="1"/>
      <protection/>
    </xf>
    <xf numFmtId="0" fontId="12" fillId="24" borderId="15" xfId="46" applyFont="1" applyFill="1" applyBorder="1" applyAlignment="1">
      <alignment horizontal="center" vertical="center" wrapText="1"/>
      <protection/>
    </xf>
    <xf numFmtId="0" fontId="11" fillId="24" borderId="33" xfId="46" applyFont="1" applyFill="1" applyBorder="1" applyAlignment="1">
      <alignment horizontal="left" vertical="center" wrapText="1"/>
      <protection/>
    </xf>
    <xf numFmtId="0" fontId="13" fillId="24" borderId="36" xfId="46" applyFont="1" applyFill="1" applyBorder="1" applyAlignment="1">
      <alignment horizontal="center" vertical="center" wrapText="1"/>
      <protection/>
    </xf>
    <xf numFmtId="0" fontId="11" fillId="24" borderId="59" xfId="46" applyFont="1" applyFill="1" applyBorder="1" applyAlignment="1">
      <alignment horizontal="left" vertical="center" wrapText="1"/>
      <protection/>
    </xf>
    <xf numFmtId="0" fontId="13" fillId="24" borderId="32" xfId="46" applyFont="1" applyFill="1" applyBorder="1" applyAlignment="1">
      <alignment horizontal="center" vertical="center" wrapText="1"/>
      <protection/>
    </xf>
    <xf numFmtId="0" fontId="11" fillId="24" borderId="37" xfId="46" applyFont="1" applyFill="1" applyBorder="1" applyAlignment="1">
      <alignment horizontal="left" vertical="center" wrapText="1"/>
      <protection/>
    </xf>
    <xf numFmtId="0" fontId="13" fillId="24" borderId="45" xfId="46" applyFont="1" applyFill="1" applyBorder="1" applyAlignment="1">
      <alignment horizontal="center" vertical="center" wrapText="1"/>
      <protection/>
    </xf>
    <xf numFmtId="0" fontId="11" fillId="24" borderId="21" xfId="46" applyFont="1" applyFill="1" applyBorder="1" applyAlignment="1">
      <alignment horizontal="left" vertical="center" wrapText="1"/>
      <protection/>
    </xf>
    <xf numFmtId="0" fontId="13" fillId="24" borderId="22" xfId="46" applyFont="1" applyFill="1" applyBorder="1" applyAlignment="1">
      <alignment horizontal="center" vertical="center" wrapText="1"/>
      <protection/>
    </xf>
    <xf numFmtId="0" fontId="11" fillId="24" borderId="39" xfId="46" applyFont="1" applyFill="1" applyBorder="1" applyAlignment="1">
      <alignment horizontal="left" vertical="center" wrapText="1"/>
      <protection/>
    </xf>
    <xf numFmtId="0" fontId="13" fillId="24" borderId="40" xfId="46" applyFont="1" applyFill="1" applyBorder="1" applyAlignment="1">
      <alignment horizontal="center" vertical="center" wrapText="1"/>
      <protection/>
    </xf>
    <xf numFmtId="0" fontId="11" fillId="24" borderId="26" xfId="46" applyFont="1" applyFill="1" applyBorder="1" applyAlignment="1">
      <alignment horizontal="left" vertical="center" wrapText="1"/>
      <protection/>
    </xf>
    <xf numFmtId="0" fontId="13" fillId="24" borderId="27" xfId="46" applyFont="1" applyFill="1" applyBorder="1" applyAlignment="1">
      <alignment horizontal="center" vertical="center" wrapText="1"/>
      <protection/>
    </xf>
    <xf numFmtId="0" fontId="11" fillId="24" borderId="60" xfId="46" applyFont="1" applyFill="1" applyBorder="1" applyAlignment="1">
      <alignment horizontal="left" vertical="center" wrapText="1"/>
      <protection/>
    </xf>
    <xf numFmtId="0" fontId="13" fillId="24" borderId="31" xfId="46" applyFont="1" applyFill="1" applyBorder="1" applyAlignment="1">
      <alignment horizontal="center" vertical="center" wrapText="1"/>
      <protection/>
    </xf>
    <xf numFmtId="0" fontId="11" fillId="24" borderId="36" xfId="46" applyFont="1" applyFill="1" applyBorder="1" applyAlignment="1">
      <alignment horizontal="left" vertical="center" wrapText="1"/>
      <protection/>
    </xf>
    <xf numFmtId="0" fontId="11" fillId="24" borderId="45" xfId="46" applyFont="1" applyFill="1" applyBorder="1" applyAlignment="1">
      <alignment horizontal="left" vertical="center" wrapText="1"/>
      <protection/>
    </xf>
    <xf numFmtId="0" fontId="11" fillId="24" borderId="59" xfId="46" applyFont="1" applyFill="1" applyBorder="1" applyAlignment="1">
      <alignment horizontal="center" vertical="center" wrapText="1"/>
      <protection/>
    </xf>
    <xf numFmtId="0" fontId="13" fillId="24" borderId="44" xfId="46" applyFont="1" applyFill="1" applyBorder="1" applyAlignment="1">
      <alignment horizontal="center" vertical="center" wrapText="1"/>
      <protection/>
    </xf>
    <xf numFmtId="0" fontId="11" fillId="24" borderId="21" xfId="46" applyFont="1" applyFill="1" applyBorder="1" applyAlignment="1">
      <alignment horizontal="center" vertical="center" wrapText="1"/>
      <protection/>
    </xf>
    <xf numFmtId="0" fontId="13" fillId="24" borderId="25" xfId="46" applyFont="1" applyFill="1" applyBorder="1" applyAlignment="1">
      <alignment horizontal="center" vertical="center" wrapText="1"/>
      <protection/>
    </xf>
    <xf numFmtId="0" fontId="11" fillId="24" borderId="39" xfId="46" applyFont="1" applyFill="1" applyBorder="1" applyAlignment="1">
      <alignment horizontal="center" vertical="center" wrapText="1"/>
      <protection/>
    </xf>
    <xf numFmtId="0" fontId="13" fillId="24" borderId="46" xfId="46" applyFont="1" applyFill="1" applyBorder="1" applyAlignment="1">
      <alignment horizontal="center" vertical="center" wrapText="1"/>
      <protection/>
    </xf>
    <xf numFmtId="0" fontId="11" fillId="24" borderId="31" xfId="46" applyFont="1" applyFill="1" applyBorder="1" applyAlignment="1">
      <alignment horizontal="left" vertical="center" wrapText="1"/>
      <protection/>
    </xf>
    <xf numFmtId="0" fontId="6" fillId="0" borderId="0" xfId="46" applyBorder="1" applyAlignment="1">
      <alignment horizontal="left" vertical="center" wrapText="1"/>
      <protection/>
    </xf>
    <xf numFmtId="0" fontId="11" fillId="24" borderId="50" xfId="46" applyFont="1" applyFill="1" applyBorder="1" applyAlignment="1">
      <alignment horizontal="left" vertical="center" wrapText="1"/>
      <protection/>
    </xf>
    <xf numFmtId="0" fontId="13" fillId="24" borderId="50" xfId="46" applyFont="1" applyFill="1" applyBorder="1" applyAlignment="1">
      <alignment horizontal="center" vertical="center" wrapText="1"/>
      <protection/>
    </xf>
    <xf numFmtId="0" fontId="11" fillId="24" borderId="10" xfId="46" applyFont="1" applyFill="1" applyBorder="1" applyAlignment="1">
      <alignment horizontal="left" vertical="center" wrapText="1"/>
      <protection/>
    </xf>
    <xf numFmtId="0" fontId="13" fillId="24" borderId="11" xfId="46" applyFont="1" applyFill="1" applyBorder="1" applyAlignment="1">
      <alignment horizontal="center" vertical="center" wrapText="1"/>
      <protection/>
    </xf>
    <xf numFmtId="0" fontId="11" fillId="24" borderId="54" xfId="46" applyFont="1" applyFill="1" applyBorder="1" applyAlignment="1">
      <alignment horizontal="left" vertical="center" wrapText="1"/>
      <protection/>
    </xf>
    <xf numFmtId="0" fontId="13" fillId="24" borderId="54" xfId="46" applyFont="1" applyFill="1" applyBorder="1" applyAlignment="1">
      <alignment horizontal="center" vertical="center" wrapText="1"/>
      <protection/>
    </xf>
    <xf numFmtId="176" fontId="13" fillId="24" borderId="22" xfId="46" applyNumberFormat="1" applyFont="1" applyFill="1" applyBorder="1" applyAlignment="1">
      <alignment horizontal="center" vertical="center" wrapText="1"/>
      <protection/>
    </xf>
    <xf numFmtId="0" fontId="14" fillId="24" borderId="61" xfId="46" applyFont="1" applyFill="1" applyBorder="1" applyAlignment="1">
      <alignment horizontal="left" vertical="center" wrapText="1"/>
      <protection/>
    </xf>
    <xf numFmtId="0" fontId="14" fillId="24" borderId="15" xfId="46" applyFont="1" applyFill="1" applyBorder="1" applyAlignment="1">
      <alignment horizontal="center" vertical="center" wrapText="1"/>
      <protection/>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xf>
    <xf numFmtId="0" fontId="40" fillId="0" borderId="0" xfId="0" applyFont="1" applyAlignment="1">
      <alignment/>
    </xf>
    <xf numFmtId="0" fontId="20"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pplyFill="1" applyBorder="1" applyAlignment="1">
      <alignment horizontal="left" vertical="top" wrapText="1"/>
    </xf>
    <xf numFmtId="0" fontId="20"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Font="1" applyFill="1" applyAlignment="1">
      <alignment horizontal="center" vertical="center" wrapText="1"/>
    </xf>
    <xf numFmtId="49" fontId="18" fillId="0" borderId="0" xfId="0" applyNumberFormat="1" applyFont="1" applyAlignment="1">
      <alignment horizontal="center" vertical="center" wrapText="1"/>
    </xf>
    <xf numFmtId="0" fontId="18" fillId="0" borderId="0" xfId="0" applyFont="1" applyFill="1" applyAlignment="1">
      <alignment horizontal="center" vertical="center" wrapText="1"/>
    </xf>
    <xf numFmtId="0" fontId="0" fillId="0" borderId="0" xfId="0" applyAlignment="1">
      <alignment horizontal="center" vertical="center" wrapText="1"/>
    </xf>
    <xf numFmtId="0" fontId="22" fillId="0" borderId="0" xfId="45">
      <alignment/>
      <protection/>
    </xf>
    <xf numFmtId="0" fontId="39" fillId="0" borderId="0" xfId="45" applyFont="1">
      <alignment/>
      <protection/>
    </xf>
    <xf numFmtId="0" fontId="12" fillId="0" borderId="39" xfId="45" applyFont="1" applyBorder="1" applyAlignment="1">
      <alignment horizontal="center"/>
      <protection/>
    </xf>
    <xf numFmtId="0" fontId="12" fillId="0" borderId="49" xfId="45" applyFont="1" applyBorder="1" applyAlignment="1">
      <alignment horizontal="center"/>
      <protection/>
    </xf>
    <xf numFmtId="0" fontId="12" fillId="0" borderId="40" xfId="45" applyFont="1" applyBorder="1" applyAlignment="1">
      <alignment horizontal="center"/>
      <protection/>
    </xf>
    <xf numFmtId="0" fontId="12" fillId="0" borderId="45" xfId="45" applyFont="1" applyBorder="1">
      <alignment/>
      <protection/>
    </xf>
    <xf numFmtId="0" fontId="39" fillId="0" borderId="21" xfId="45" applyFont="1" applyBorder="1" applyAlignment="1">
      <alignment horizontal="center"/>
      <protection/>
    </xf>
    <xf numFmtId="0" fontId="39" fillId="0" borderId="24" xfId="45" applyFont="1" applyBorder="1" applyAlignment="1">
      <alignment horizontal="center"/>
      <protection/>
    </xf>
    <xf numFmtId="0" fontId="39" fillId="0" borderId="22" xfId="45" applyFont="1" applyBorder="1" applyAlignment="1">
      <alignment horizontal="center"/>
      <protection/>
    </xf>
    <xf numFmtId="3" fontId="39" fillId="0" borderId="45" xfId="45" applyNumberFormat="1" applyFont="1" applyBorder="1" applyAlignment="1">
      <alignment horizontal="center"/>
      <protection/>
    </xf>
    <xf numFmtId="0" fontId="12" fillId="0" borderId="31" xfId="45" applyFont="1" applyBorder="1">
      <alignment/>
      <protection/>
    </xf>
    <xf numFmtId="0" fontId="39" fillId="0" borderId="39" xfId="45" applyFont="1" applyBorder="1" applyAlignment="1">
      <alignment horizontal="center"/>
      <protection/>
    </xf>
    <xf numFmtId="0" fontId="39" fillId="0" borderId="49" xfId="45" applyFont="1" applyBorder="1" applyAlignment="1">
      <alignment horizontal="center"/>
      <protection/>
    </xf>
    <xf numFmtId="0" fontId="39" fillId="0" borderId="40" xfId="45" applyFont="1" applyBorder="1" applyAlignment="1">
      <alignment horizontal="center"/>
      <protection/>
    </xf>
    <xf numFmtId="3" fontId="39" fillId="0" borderId="31" xfId="45" applyNumberFormat="1" applyFont="1" applyBorder="1" applyAlignment="1">
      <alignment horizontal="center"/>
      <protection/>
    </xf>
    <xf numFmtId="3" fontId="39" fillId="0" borderId="22" xfId="45" applyNumberFormat="1" applyFont="1" applyBorder="1" applyAlignment="1">
      <alignment horizontal="center"/>
      <protection/>
    </xf>
    <xf numFmtId="3" fontId="39" fillId="0" borderId="40" xfId="45" applyNumberFormat="1" applyFont="1" applyBorder="1" applyAlignment="1">
      <alignment horizontal="center"/>
      <protection/>
    </xf>
    <xf numFmtId="0" fontId="12" fillId="0" borderId="37" xfId="45" applyFont="1" applyBorder="1">
      <alignment/>
      <protection/>
    </xf>
    <xf numFmtId="0" fontId="12" fillId="0" borderId="62" xfId="45" applyFont="1" applyBorder="1">
      <alignment/>
      <protection/>
    </xf>
    <xf numFmtId="0" fontId="12" fillId="0" borderId="61" xfId="45" applyFont="1" applyBorder="1">
      <alignment/>
      <protection/>
    </xf>
    <xf numFmtId="49" fontId="15" fillId="0" borderId="0" xfId="0" applyNumberFormat="1" applyFont="1" applyBorder="1" applyAlignment="1">
      <alignment horizontal="left"/>
    </xf>
    <xf numFmtId="49" fontId="15" fillId="0" borderId="0" xfId="0" applyNumberFormat="1" applyFont="1" applyBorder="1" applyAlignment="1">
      <alignment/>
    </xf>
    <xf numFmtId="0" fontId="0" fillId="0" borderId="0" xfId="0" applyFont="1" applyAlignment="1">
      <alignment horizontal="center"/>
    </xf>
    <xf numFmtId="0" fontId="17" fillId="0" borderId="0" xfId="0" applyFont="1" applyAlignment="1">
      <alignment horizontal="justify" vertical="top" wrapText="1"/>
    </xf>
    <xf numFmtId="0" fontId="17" fillId="0" borderId="0" xfId="0" applyFont="1" applyAlignment="1">
      <alignment horizontal="left" vertical="top" wrapText="1"/>
    </xf>
    <xf numFmtId="0" fontId="4" fillId="0" borderId="0" xfId="0" applyFont="1" applyAlignment="1">
      <alignment horizontal="center" vertical="center"/>
    </xf>
    <xf numFmtId="0" fontId="0" fillId="0" borderId="0" xfId="0" applyFont="1" applyBorder="1" applyAlignment="1">
      <alignment horizontal="center" vertical="center"/>
    </xf>
    <xf numFmtId="0" fontId="4" fillId="0" borderId="2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8"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0" xfId="45" applyFont="1" applyAlignment="1">
      <alignment horizontal="center"/>
      <protection/>
    </xf>
    <xf numFmtId="0" fontId="12" fillId="0" borderId="50" xfId="45" applyFont="1" applyBorder="1" applyAlignment="1">
      <alignment horizontal="center" vertical="center" wrapText="1"/>
      <protection/>
    </xf>
    <xf numFmtId="0" fontId="12" fillId="0" borderId="43" xfId="45" applyFont="1" applyBorder="1" applyAlignment="1">
      <alignment horizontal="center" vertical="center" wrapText="1"/>
      <protection/>
    </xf>
    <xf numFmtId="0" fontId="12" fillId="0" borderId="33" xfId="45" applyFont="1" applyBorder="1" applyAlignment="1">
      <alignment horizontal="center" vertical="center"/>
      <protection/>
    </xf>
    <xf numFmtId="0" fontId="12" fillId="0" borderId="60" xfId="45" applyFont="1" applyBorder="1" applyAlignment="1">
      <alignment horizontal="center" vertical="center"/>
      <protection/>
    </xf>
    <xf numFmtId="0" fontId="12" fillId="0" borderId="36" xfId="45" applyFont="1" applyBorder="1" applyAlignment="1">
      <alignment horizontal="center" vertical="center"/>
      <protection/>
    </xf>
    <xf numFmtId="0" fontId="12" fillId="0" borderId="31" xfId="45" applyFont="1" applyBorder="1" applyAlignment="1">
      <alignment horizontal="center" vertical="center"/>
      <protection/>
    </xf>
    <xf numFmtId="0" fontId="12" fillId="0" borderId="33" xfId="45" applyFont="1" applyBorder="1" applyAlignment="1">
      <alignment horizontal="center"/>
      <protection/>
    </xf>
    <xf numFmtId="0" fontId="12" fillId="0" borderId="35" xfId="45" applyFont="1" applyBorder="1" applyAlignment="1">
      <alignment horizontal="center"/>
      <protection/>
    </xf>
    <xf numFmtId="0" fontId="12" fillId="0" borderId="65" xfId="45" applyFont="1" applyBorder="1" applyAlignment="1">
      <alignment horizontal="center"/>
      <protection/>
    </xf>
    <xf numFmtId="3" fontId="12" fillId="0" borderId="39" xfId="45" applyNumberFormat="1" applyFont="1" applyBorder="1" applyAlignment="1">
      <alignment horizontal="center"/>
      <protection/>
    </xf>
    <xf numFmtId="3" fontId="12" fillId="0" borderId="49" xfId="45" applyNumberFormat="1" applyFont="1" applyBorder="1" applyAlignment="1">
      <alignment horizontal="center"/>
      <protection/>
    </xf>
    <xf numFmtId="3" fontId="12" fillId="0" borderId="40" xfId="45" applyNumberFormat="1" applyFont="1" applyBorder="1" applyAlignment="1">
      <alignment horizontal="center"/>
      <protection/>
    </xf>
    <xf numFmtId="0" fontId="12" fillId="0" borderId="59" xfId="45" applyFont="1" applyBorder="1" applyAlignment="1">
      <alignment horizontal="center"/>
      <protection/>
    </xf>
    <xf numFmtId="0" fontId="12" fillId="0" borderId="34" xfId="45" applyFont="1" applyBorder="1" applyAlignment="1">
      <alignment horizontal="center"/>
      <protection/>
    </xf>
    <xf numFmtId="0" fontId="12" fillId="0" borderId="32" xfId="45" applyFont="1" applyBorder="1" applyAlignment="1">
      <alignment horizontal="center"/>
      <protection/>
    </xf>
    <xf numFmtId="0" fontId="12" fillId="0" borderId="10" xfId="45" applyFont="1" applyBorder="1" applyAlignment="1">
      <alignment horizontal="center"/>
      <protection/>
    </xf>
    <xf numFmtId="0" fontId="12" fillId="0" borderId="13" xfId="45" applyFont="1" applyBorder="1" applyAlignment="1">
      <alignment horizontal="center"/>
      <protection/>
    </xf>
    <xf numFmtId="0" fontId="12" fillId="0" borderId="11" xfId="45" applyFont="1" applyBorder="1" applyAlignment="1">
      <alignment horizontal="center"/>
      <protection/>
    </xf>
    <xf numFmtId="3" fontId="12" fillId="0" borderId="21" xfId="45" applyNumberFormat="1" applyFont="1" applyBorder="1" applyAlignment="1">
      <alignment horizontal="center"/>
      <protection/>
    </xf>
    <xf numFmtId="3" fontId="12" fillId="0" borderId="24" xfId="45" applyNumberFormat="1" applyFont="1" applyBorder="1" applyAlignment="1">
      <alignment horizontal="center"/>
      <protection/>
    </xf>
    <xf numFmtId="3" fontId="12" fillId="0" borderId="22" xfId="45" applyNumberFormat="1" applyFont="1" applyBorder="1" applyAlignment="1">
      <alignment horizontal="center"/>
      <protection/>
    </xf>
    <xf numFmtId="0" fontId="4" fillId="0" borderId="50" xfId="48" applyFont="1" applyFill="1" applyBorder="1" applyAlignment="1" applyProtection="1">
      <alignment horizontal="center" vertical="center" wrapText="1"/>
      <protection/>
    </xf>
    <xf numFmtId="0" fontId="4" fillId="0" borderId="43" xfId="48"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63" xfId="0" applyFont="1" applyFill="1" applyBorder="1" applyAlignment="1" applyProtection="1">
      <alignment horizontal="center" vertical="center" wrapText="1"/>
      <protection/>
    </xf>
    <xf numFmtId="49" fontId="8" fillId="0" borderId="0" xfId="48" applyNumberFormat="1" applyFont="1" applyAlignment="1">
      <alignment horizontal="center" vertical="center" wrapText="1"/>
      <protection/>
    </xf>
    <xf numFmtId="0" fontId="4" fillId="0" borderId="66" xfId="48" applyFont="1" applyFill="1" applyBorder="1" applyAlignment="1" applyProtection="1">
      <alignment horizontal="center" vertical="center" wrapText="1"/>
      <protection/>
    </xf>
    <xf numFmtId="0" fontId="4" fillId="0" borderId="35" xfId="48" applyFont="1" applyFill="1" applyBorder="1" applyAlignment="1" applyProtection="1">
      <alignment horizontal="center" vertical="center" wrapText="1"/>
      <protection/>
    </xf>
    <xf numFmtId="0" fontId="4" fillId="0" borderId="65" xfId="48" applyFont="1" applyFill="1" applyBorder="1" applyAlignment="1" applyProtection="1">
      <alignment horizontal="center" vertical="center" wrapText="1"/>
      <protection/>
    </xf>
    <xf numFmtId="0" fontId="4" fillId="0" borderId="37" xfId="48" applyFont="1" applyFill="1" applyBorder="1" applyAlignment="1" applyProtection="1">
      <alignment horizontal="center" vertical="center" wrapText="1"/>
      <protection/>
    </xf>
    <xf numFmtId="0" fontId="4" fillId="0" borderId="23" xfId="48" applyFont="1" applyFill="1" applyBorder="1" applyAlignment="1" applyProtection="1">
      <alignment horizontal="center" vertical="center" wrapText="1"/>
      <protection/>
    </xf>
    <xf numFmtId="0" fontId="4" fillId="0" borderId="25" xfId="48" applyFont="1" applyFill="1" applyBorder="1" applyAlignment="1" applyProtection="1">
      <alignment horizontal="center" vertical="center" wrapText="1"/>
      <protection/>
    </xf>
    <xf numFmtId="0" fontId="4" fillId="0" borderId="67" xfId="48"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8" fillId="0" borderId="0" xfId="48" applyFont="1" applyAlignment="1">
      <alignment horizontal="left"/>
      <protection/>
    </xf>
    <xf numFmtId="0" fontId="4" fillId="0" borderId="65" xfId="0" applyFont="1" applyFill="1" applyBorder="1" applyAlignment="1" applyProtection="1">
      <alignment horizontal="center" vertical="center" wrapText="1"/>
      <protection/>
    </xf>
    <xf numFmtId="0" fontId="11" fillId="24" borderId="36" xfId="46" applyFont="1" applyFill="1" applyBorder="1" applyAlignment="1">
      <alignment horizontal="left" vertical="center" wrapText="1"/>
      <protection/>
    </xf>
    <xf numFmtId="0" fontId="21" fillId="0" borderId="36" xfId="46" applyFont="1" applyBorder="1" applyAlignment="1">
      <alignment horizontal="left" vertical="center" wrapText="1"/>
      <protection/>
    </xf>
    <xf numFmtId="0" fontId="11" fillId="24" borderId="45" xfId="46" applyFont="1" applyFill="1" applyBorder="1" applyAlignment="1">
      <alignment horizontal="left" vertical="center" wrapText="1"/>
      <protection/>
    </xf>
    <xf numFmtId="0" fontId="21" fillId="0" borderId="45" xfId="46" applyFont="1" applyBorder="1" applyAlignment="1">
      <alignment horizontal="left" vertical="center" wrapText="1"/>
      <protection/>
    </xf>
    <xf numFmtId="0" fontId="9" fillId="24" borderId="61" xfId="46" applyFont="1" applyFill="1" applyBorder="1" applyAlignment="1">
      <alignment horizontal="center" vertical="center" wrapText="1"/>
      <protection/>
    </xf>
    <xf numFmtId="0" fontId="9" fillId="24" borderId="68" xfId="46" applyFont="1" applyFill="1" applyBorder="1" applyAlignment="1">
      <alignment horizontal="center" vertical="center" wrapText="1"/>
      <protection/>
    </xf>
    <xf numFmtId="0" fontId="9" fillId="24" borderId="15" xfId="46" applyFont="1" applyFill="1" applyBorder="1" applyAlignment="1">
      <alignment horizontal="center" vertical="center" wrapText="1"/>
      <protection/>
    </xf>
    <xf numFmtId="0" fontId="6" fillId="0" borderId="15" xfId="46" applyFont="1" applyBorder="1" applyAlignment="1">
      <alignment horizontal="center" vertical="center" wrapText="1"/>
      <protection/>
    </xf>
    <xf numFmtId="0" fontId="11" fillId="24" borderId="31" xfId="46" applyFont="1" applyFill="1" applyBorder="1" applyAlignment="1">
      <alignment horizontal="left" vertical="center" wrapText="1"/>
      <protection/>
    </xf>
    <xf numFmtId="0" fontId="21" fillId="0" borderId="31" xfId="46" applyFont="1" applyBorder="1" applyAlignment="1">
      <alignment horizontal="left" vertical="center" wrapText="1"/>
      <protection/>
    </xf>
    <xf numFmtId="0" fontId="9" fillId="24" borderId="50" xfId="46" applyFont="1" applyFill="1" applyBorder="1" applyAlignment="1">
      <alignment horizontal="center" vertical="center" wrapText="1"/>
      <protection/>
    </xf>
    <xf numFmtId="0" fontId="6" fillId="0" borderId="50" xfId="46" applyFont="1" applyBorder="1" applyAlignment="1">
      <alignment horizontal="center" vertical="center" wrapText="1"/>
      <protection/>
    </xf>
    <xf numFmtId="0" fontId="6" fillId="0" borderId="43" xfId="46" applyFont="1" applyBorder="1" applyAlignment="1">
      <alignment horizontal="center" vertical="center" wrapText="1"/>
      <protection/>
    </xf>
    <xf numFmtId="0" fontId="12" fillId="24" borderId="15" xfId="46" applyFont="1" applyFill="1" applyBorder="1" applyAlignment="1">
      <alignment horizontal="center" vertical="center" wrapText="1"/>
      <protection/>
    </xf>
    <xf numFmtId="0" fontId="8" fillId="0" borderId="15" xfId="46" applyFont="1" applyBorder="1" applyAlignment="1">
      <alignment horizontal="center" vertical="center" wrapText="1"/>
      <protection/>
    </xf>
    <xf numFmtId="49" fontId="4" fillId="0" borderId="0" xfId="47" applyNumberFormat="1" applyFont="1" applyAlignment="1">
      <alignment horizontal="center" vertical="center" wrapText="1"/>
      <protection/>
    </xf>
    <xf numFmtId="0" fontId="8" fillId="0" borderId="0" xfId="47" applyFont="1" applyAlignment="1">
      <alignment horizontal="center" vertical="center" wrapText="1"/>
      <protection/>
    </xf>
    <xf numFmtId="0" fontId="9" fillId="24" borderId="69" xfId="46" applyFont="1" applyFill="1" applyBorder="1" applyAlignment="1">
      <alignment horizontal="center" vertical="center" wrapText="1"/>
      <protection/>
    </xf>
    <xf numFmtId="0" fontId="12" fillId="24" borderId="50" xfId="46" applyFont="1" applyFill="1" applyBorder="1" applyAlignment="1">
      <alignment horizontal="center" vertical="center" wrapText="1"/>
      <protection/>
    </xf>
    <xf numFmtId="0" fontId="12" fillId="24" borderId="43" xfId="46" applyFont="1" applyFill="1" applyBorder="1" applyAlignment="1">
      <alignment horizontal="center" vertical="center" wrapText="1"/>
      <protection/>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_Kopie - Agendy NS SR 2009" xfId="45"/>
    <cellStyle name="normální_štatistika trestnej činnosti 2009" xfId="46"/>
    <cellStyle name="normální_ŠtatTtrestČinnosti_2008VojSúdy" xfId="47"/>
    <cellStyle name="normální_VybAgNaVojSúdoch2008" xfId="48"/>
    <cellStyle name="Poznámka" xfId="49"/>
    <cellStyle name="Prepojená bunka" xfId="50"/>
    <cellStyle name="Percent" xfId="51"/>
    <cellStyle name="Followed Hyperlink" xfId="52"/>
    <cellStyle name="Spolu" xfId="53"/>
    <cellStyle name="Text upozornenia" xfId="54"/>
    <cellStyle name="Titul"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0"/>
  <sheetViews>
    <sheetView zoomScaleSheetLayoutView="100" workbookViewId="0" topLeftCell="A7">
      <selection activeCell="G3" sqref="G3"/>
    </sheetView>
  </sheetViews>
  <sheetFormatPr defaultColWidth="9.140625" defaultRowHeight="12.75"/>
  <cols>
    <col min="1" max="1" width="123.8515625" style="190" customWidth="1"/>
    <col min="2" max="16384" width="9.140625" style="190" customWidth="1"/>
  </cols>
  <sheetData>
    <row r="1" ht="12.75">
      <c r="A1" s="189" t="s">
        <v>124</v>
      </c>
    </row>
    <row r="2" ht="7.5" customHeight="1">
      <c r="A2" s="191"/>
    </row>
    <row r="3" ht="25.5">
      <c r="A3" s="191" t="s">
        <v>208</v>
      </c>
    </row>
    <row r="4" ht="3.75" customHeight="1">
      <c r="A4" s="191"/>
    </row>
    <row r="5" ht="25.5">
      <c r="A5" s="191" t="s">
        <v>207</v>
      </c>
    </row>
    <row r="6" ht="3.75" customHeight="1">
      <c r="A6" s="191"/>
    </row>
    <row r="7" ht="25.5">
      <c r="A7" s="191" t="s">
        <v>206</v>
      </c>
    </row>
    <row r="8" ht="3.75" customHeight="1">
      <c r="A8" s="191"/>
    </row>
    <row r="9" ht="25.5">
      <c r="A9" s="191" t="s">
        <v>205</v>
      </c>
    </row>
    <row r="10" ht="3.75" customHeight="1">
      <c r="A10" s="191"/>
    </row>
    <row r="11" ht="25.5">
      <c r="A11" s="191" t="s">
        <v>204</v>
      </c>
    </row>
    <row r="12" ht="3.75" customHeight="1">
      <c r="A12" s="191"/>
    </row>
    <row r="13" ht="25.5">
      <c r="A13" s="191" t="s">
        <v>210</v>
      </c>
    </row>
    <row r="14" ht="3.75" customHeight="1">
      <c r="A14" s="191"/>
    </row>
    <row r="15" ht="25.5">
      <c r="A15" s="191" t="s">
        <v>203</v>
      </c>
    </row>
    <row r="16" ht="19.5" customHeight="1">
      <c r="A16" s="191"/>
    </row>
    <row r="17" ht="12.75">
      <c r="A17" s="189" t="s">
        <v>125</v>
      </c>
    </row>
    <row r="18" ht="7.5" customHeight="1">
      <c r="A18" s="191"/>
    </row>
    <row r="19" ht="25.5">
      <c r="A19" s="191" t="s">
        <v>194</v>
      </c>
    </row>
    <row r="20" ht="3.75" customHeight="1">
      <c r="A20" s="191"/>
    </row>
    <row r="21" ht="25.5">
      <c r="A21" s="191" t="s">
        <v>191</v>
      </c>
    </row>
    <row r="22" ht="3.75" customHeight="1">
      <c r="A22" s="191"/>
    </row>
    <row r="23" ht="25.5">
      <c r="A23" s="191" t="s">
        <v>192</v>
      </c>
    </row>
    <row r="24" ht="3.75" customHeight="1">
      <c r="A24" s="191"/>
    </row>
    <row r="25" ht="25.5">
      <c r="A25" s="191" t="s">
        <v>202</v>
      </c>
    </row>
    <row r="26" ht="3.75" customHeight="1">
      <c r="A26" s="191"/>
    </row>
    <row r="27" ht="25.5">
      <c r="A27" s="191" t="s">
        <v>201</v>
      </c>
    </row>
    <row r="28" ht="3.75" customHeight="1">
      <c r="A28" s="191"/>
    </row>
    <row r="29" ht="25.5">
      <c r="A29" s="191" t="s">
        <v>200</v>
      </c>
    </row>
    <row r="30" ht="12.75">
      <c r="A30" s="189" t="s">
        <v>197</v>
      </c>
    </row>
    <row r="31" ht="7.5" customHeight="1">
      <c r="A31" s="191"/>
    </row>
    <row r="32" ht="102">
      <c r="A32" s="192" t="s">
        <v>199</v>
      </c>
    </row>
    <row r="33" ht="12.75">
      <c r="A33" s="191" t="s">
        <v>198</v>
      </c>
    </row>
    <row r="34" ht="19.5" customHeight="1">
      <c r="A34" s="191"/>
    </row>
    <row r="35" ht="12.75">
      <c r="A35" s="189" t="s">
        <v>126</v>
      </c>
    </row>
    <row r="36" ht="7.5" customHeight="1">
      <c r="A36" s="191"/>
    </row>
    <row r="37" ht="29.25" customHeight="1">
      <c r="A37" s="191" t="s">
        <v>193</v>
      </c>
    </row>
    <row r="38" ht="25.5">
      <c r="A38" s="191" t="s">
        <v>209</v>
      </c>
    </row>
    <row r="39" ht="3.75" customHeight="1">
      <c r="A39" s="191"/>
    </row>
    <row r="40" ht="51">
      <c r="A40" s="191" t="s">
        <v>211</v>
      </c>
    </row>
  </sheetData>
  <printOptions horizontalCentered="1"/>
  <pageMargins left="0.984251968503937" right="0.984251968503937" top="0.7874015748031497" bottom="0.7874015748031497" header="0.5118110236220472" footer="0.5118110236220472"/>
  <pageSetup fitToHeight="2" horizontalDpi="600" verticalDpi="600" orientation="landscape" paperSize="9" r:id="rId1"/>
  <rowBreaks count="1" manualBreakCount="1">
    <brk id="29" max="0" man="1"/>
  </rowBreaks>
</worksheet>
</file>

<file path=xl/worksheets/sheet2.xml><?xml version="1.0" encoding="utf-8"?>
<worksheet xmlns="http://schemas.openxmlformats.org/spreadsheetml/2006/main" xmlns:r="http://schemas.openxmlformats.org/officeDocument/2006/relationships">
  <sheetPr>
    <pageSetUpPr fitToPage="1"/>
  </sheetPr>
  <dimension ref="A1:C113"/>
  <sheetViews>
    <sheetView zoomScaleSheetLayoutView="100" workbookViewId="0" topLeftCell="A1">
      <selection activeCell="D15" sqref="D15"/>
    </sheetView>
  </sheetViews>
  <sheetFormatPr defaultColWidth="9.140625" defaultRowHeight="12.75"/>
  <cols>
    <col min="1" max="1" width="10.57421875" style="0" bestFit="1" customWidth="1"/>
    <col min="2" max="2" width="2.57421875" style="209" bestFit="1" customWidth="1"/>
    <col min="3" max="3" width="115.00390625" style="114" customWidth="1"/>
  </cols>
  <sheetData>
    <row r="1" spans="1:3" ht="12.75" customHeight="1">
      <c r="A1" s="234" t="s">
        <v>127</v>
      </c>
      <c r="B1" s="234"/>
      <c r="C1" s="234"/>
    </row>
    <row r="2" spans="1:3" ht="12.75">
      <c r="A2" s="106"/>
      <c r="B2" s="203"/>
      <c r="C2" s="107"/>
    </row>
    <row r="3" spans="1:3" ht="13.5" customHeight="1">
      <c r="A3" s="233" t="s">
        <v>128</v>
      </c>
      <c r="B3" s="233"/>
      <c r="C3" s="233"/>
    </row>
    <row r="4" spans="1:3" ht="12.75">
      <c r="A4" s="106" t="s">
        <v>11</v>
      </c>
      <c r="B4" s="204" t="s">
        <v>129</v>
      </c>
      <c r="C4" s="108" t="s">
        <v>130</v>
      </c>
    </row>
    <row r="5" spans="1:3" ht="12.75">
      <c r="A5" s="106" t="s">
        <v>15</v>
      </c>
      <c r="B5" s="203" t="s">
        <v>129</v>
      </c>
      <c r="C5" s="108" t="s">
        <v>131</v>
      </c>
    </row>
    <row r="6" spans="1:3" ht="25.5">
      <c r="A6" s="106" t="s">
        <v>16</v>
      </c>
      <c r="B6" s="109" t="s">
        <v>129</v>
      </c>
      <c r="C6" s="108" t="s">
        <v>132</v>
      </c>
    </row>
    <row r="7" spans="1:3" ht="12.75">
      <c r="A7" s="106" t="s">
        <v>17</v>
      </c>
      <c r="B7" s="203" t="s">
        <v>129</v>
      </c>
      <c r="C7" s="108" t="s">
        <v>133</v>
      </c>
    </row>
    <row r="8" spans="1:3" ht="12.75" customHeight="1">
      <c r="A8" s="106" t="s">
        <v>19</v>
      </c>
      <c r="B8" s="203" t="s">
        <v>129</v>
      </c>
      <c r="C8" s="108" t="s">
        <v>158</v>
      </c>
    </row>
    <row r="9" spans="1:3" ht="12.75">
      <c r="A9" s="106" t="s">
        <v>18</v>
      </c>
      <c r="B9" s="204" t="s">
        <v>129</v>
      </c>
      <c r="C9" s="108" t="s">
        <v>134</v>
      </c>
    </row>
    <row r="10" spans="1:3" ht="12.75">
      <c r="A10" s="106" t="s">
        <v>20</v>
      </c>
      <c r="B10" s="203" t="s">
        <v>129</v>
      </c>
      <c r="C10" s="108" t="s">
        <v>135</v>
      </c>
    </row>
    <row r="11" spans="1:3" ht="19.5" customHeight="1">
      <c r="A11" s="135"/>
      <c r="B11" s="205"/>
      <c r="C11" s="135"/>
    </row>
    <row r="12" spans="1:3" ht="13.5" customHeight="1">
      <c r="A12" s="233" t="s">
        <v>136</v>
      </c>
      <c r="B12" s="233"/>
      <c r="C12" s="233"/>
    </row>
    <row r="13" spans="1:3" ht="12.75">
      <c r="A13" s="106" t="s">
        <v>22</v>
      </c>
      <c r="B13" s="203" t="s">
        <v>129</v>
      </c>
      <c r="C13" s="108" t="s">
        <v>137</v>
      </c>
    </row>
    <row r="14" spans="1:3" ht="25.5">
      <c r="A14" s="106" t="s">
        <v>23</v>
      </c>
      <c r="B14" s="109" t="s">
        <v>129</v>
      </c>
      <c r="C14" s="108" t="s">
        <v>138</v>
      </c>
    </row>
    <row r="15" spans="1:3" ht="25.5">
      <c r="A15" s="106" t="s">
        <v>139</v>
      </c>
      <c r="B15" s="109" t="s">
        <v>129</v>
      </c>
      <c r="C15" s="108" t="s">
        <v>179</v>
      </c>
    </row>
    <row r="16" spans="1:3" ht="12.75">
      <c r="A16" s="106" t="s">
        <v>25</v>
      </c>
      <c r="B16" s="203" t="s">
        <v>129</v>
      </c>
      <c r="C16" s="108" t="s">
        <v>140</v>
      </c>
    </row>
    <row r="17" spans="1:3" ht="25.5">
      <c r="A17" s="106" t="s">
        <v>26</v>
      </c>
      <c r="B17" s="109" t="s">
        <v>129</v>
      </c>
      <c r="C17" s="108" t="s">
        <v>141</v>
      </c>
    </row>
    <row r="18" spans="1:3" ht="12.75">
      <c r="A18" s="106" t="s">
        <v>27</v>
      </c>
      <c r="B18" s="203" t="s">
        <v>129</v>
      </c>
      <c r="C18" s="108" t="s">
        <v>142</v>
      </c>
    </row>
    <row r="19" spans="1:3" ht="12.75">
      <c r="A19" s="106" t="s">
        <v>53</v>
      </c>
      <c r="B19" s="204" t="s">
        <v>129</v>
      </c>
      <c r="C19" s="108" t="s">
        <v>143</v>
      </c>
    </row>
    <row r="20" spans="1:3" ht="25.5">
      <c r="A20" s="106" t="s">
        <v>28</v>
      </c>
      <c r="B20" s="109" t="s">
        <v>129</v>
      </c>
      <c r="C20" s="108" t="s">
        <v>144</v>
      </c>
    </row>
    <row r="21" spans="1:3" ht="12.75">
      <c r="A21" s="106" t="s">
        <v>145</v>
      </c>
      <c r="B21" s="204" t="s">
        <v>129</v>
      </c>
      <c r="C21" s="108" t="s">
        <v>146</v>
      </c>
    </row>
    <row r="22" spans="1:3" ht="12.75">
      <c r="A22" s="115" t="s">
        <v>40</v>
      </c>
      <c r="B22" s="206" t="s">
        <v>129</v>
      </c>
      <c r="C22" s="111" t="s">
        <v>157</v>
      </c>
    </row>
    <row r="23" spans="1:3" ht="19.5" customHeight="1">
      <c r="A23" s="115"/>
      <c r="B23" s="206"/>
      <c r="C23" s="111"/>
    </row>
    <row r="24" spans="1:3" ht="13.5" customHeight="1">
      <c r="A24" s="233" t="s">
        <v>147</v>
      </c>
      <c r="B24" s="233"/>
      <c r="C24" s="233"/>
    </row>
    <row r="25" spans="1:3" ht="12.75">
      <c r="A25" s="106" t="s">
        <v>11</v>
      </c>
      <c r="B25" s="203" t="s">
        <v>129</v>
      </c>
      <c r="C25" s="108" t="s">
        <v>180</v>
      </c>
    </row>
    <row r="26" spans="1:3" ht="12.75">
      <c r="A26" s="106" t="s">
        <v>33</v>
      </c>
      <c r="B26" s="203" t="s">
        <v>129</v>
      </c>
      <c r="C26" s="108" t="s">
        <v>148</v>
      </c>
    </row>
    <row r="27" spans="1:3" ht="12.75">
      <c r="A27" s="106" t="s">
        <v>34</v>
      </c>
      <c r="B27" s="203" t="s">
        <v>129</v>
      </c>
      <c r="C27" s="108" t="s">
        <v>149</v>
      </c>
    </row>
    <row r="28" spans="1:3" ht="12.75">
      <c r="A28" s="106" t="s">
        <v>16</v>
      </c>
      <c r="B28" s="203" t="s">
        <v>129</v>
      </c>
      <c r="C28" s="108" t="s">
        <v>150</v>
      </c>
    </row>
    <row r="29" spans="1:3" ht="12.75">
      <c r="A29" s="106" t="s">
        <v>17</v>
      </c>
      <c r="B29" s="203" t="s">
        <v>129</v>
      </c>
      <c r="C29" s="108" t="s">
        <v>133</v>
      </c>
    </row>
    <row r="30" spans="1:3" ht="12.75">
      <c r="A30" s="106" t="s">
        <v>36</v>
      </c>
      <c r="B30" s="207" t="s">
        <v>129</v>
      </c>
      <c r="C30" s="110" t="s">
        <v>151</v>
      </c>
    </row>
    <row r="31" spans="1:3" ht="12.75">
      <c r="A31" s="106" t="s">
        <v>18</v>
      </c>
      <c r="B31" s="203" t="s">
        <v>129</v>
      </c>
      <c r="C31" s="108" t="s">
        <v>134</v>
      </c>
    </row>
    <row r="32" spans="1:3" ht="12.75" customHeight="1">
      <c r="A32" s="106" t="s">
        <v>37</v>
      </c>
      <c r="B32" s="203" t="s">
        <v>129</v>
      </c>
      <c r="C32" s="108" t="s">
        <v>159</v>
      </c>
    </row>
    <row r="33" spans="1:3" ht="12.75">
      <c r="A33" s="106" t="s">
        <v>38</v>
      </c>
      <c r="B33" s="203" t="s">
        <v>129</v>
      </c>
      <c r="C33" s="108" t="s">
        <v>152</v>
      </c>
    </row>
    <row r="34" spans="1:3" ht="12.75">
      <c r="A34" s="115" t="s">
        <v>39</v>
      </c>
      <c r="B34" s="208" t="s">
        <v>129</v>
      </c>
      <c r="C34" s="111" t="s">
        <v>156</v>
      </c>
    </row>
    <row r="35" spans="1:3" ht="12.75">
      <c r="A35" s="115" t="s">
        <v>40</v>
      </c>
      <c r="B35" s="208" t="s">
        <v>129</v>
      </c>
      <c r="C35" s="111" t="s">
        <v>157</v>
      </c>
    </row>
    <row r="36" spans="1:3" ht="12.75">
      <c r="A36" s="106" t="s">
        <v>41</v>
      </c>
      <c r="B36" s="203" t="s">
        <v>129</v>
      </c>
      <c r="C36" s="108" t="s">
        <v>153</v>
      </c>
    </row>
    <row r="37" spans="1:3" ht="12.75">
      <c r="A37" s="115" t="s">
        <v>114</v>
      </c>
      <c r="B37" s="208" t="s">
        <v>129</v>
      </c>
      <c r="C37" s="111" t="s">
        <v>154</v>
      </c>
    </row>
    <row r="38" spans="1:3" ht="12.75">
      <c r="A38" s="106" t="s">
        <v>42</v>
      </c>
      <c r="B38" s="203" t="s">
        <v>129</v>
      </c>
      <c r="C38" s="108" t="s">
        <v>155</v>
      </c>
    </row>
    <row r="39" spans="1:3" ht="19.5" customHeight="1">
      <c r="A39" s="106"/>
      <c r="B39" s="203"/>
      <c r="C39" s="108"/>
    </row>
    <row r="40" spans="1:3" ht="13.5" customHeight="1">
      <c r="A40" s="233" t="s">
        <v>279</v>
      </c>
      <c r="B40" s="233"/>
      <c r="C40" s="233"/>
    </row>
    <row r="41" spans="1:3" ht="25.5">
      <c r="A41" s="115" t="s">
        <v>33</v>
      </c>
      <c r="B41" s="109" t="s">
        <v>129</v>
      </c>
      <c r="C41" s="108" t="s">
        <v>291</v>
      </c>
    </row>
    <row r="42" spans="1:3" ht="12.75">
      <c r="A42" s="115" t="s">
        <v>280</v>
      </c>
      <c r="B42" s="203" t="s">
        <v>129</v>
      </c>
      <c r="C42" s="108" t="s">
        <v>292</v>
      </c>
    </row>
    <row r="43" spans="1:3" ht="25.5">
      <c r="A43" s="115" t="s">
        <v>216</v>
      </c>
      <c r="B43" s="109" t="s">
        <v>129</v>
      </c>
      <c r="C43" s="111" t="s">
        <v>293</v>
      </c>
    </row>
    <row r="44" spans="1:3" ht="12.75">
      <c r="A44" s="115" t="s">
        <v>217</v>
      </c>
      <c r="B44" s="203" t="s">
        <v>129</v>
      </c>
      <c r="C44" s="108" t="s">
        <v>294</v>
      </c>
    </row>
    <row r="45" spans="1:3" ht="12.75">
      <c r="A45" s="115" t="s">
        <v>281</v>
      </c>
      <c r="B45" s="203" t="s">
        <v>129</v>
      </c>
      <c r="C45" s="108" t="s">
        <v>282</v>
      </c>
    </row>
    <row r="46" spans="1:3" s="193" customFormat="1" ht="12.75">
      <c r="A46" s="115" t="s">
        <v>219</v>
      </c>
      <c r="B46" s="208" t="s">
        <v>129</v>
      </c>
      <c r="C46" s="111" t="s">
        <v>295</v>
      </c>
    </row>
    <row r="47" spans="1:3" ht="25.5">
      <c r="A47" s="115" t="s">
        <v>283</v>
      </c>
      <c r="B47" s="109" t="s">
        <v>129</v>
      </c>
      <c r="C47" s="199" t="s">
        <v>296</v>
      </c>
    </row>
    <row r="48" spans="1:3" ht="12.75">
      <c r="A48" s="115"/>
      <c r="B48" s="203" t="s">
        <v>129</v>
      </c>
      <c r="C48" s="199" t="s">
        <v>295</v>
      </c>
    </row>
    <row r="49" spans="1:3" ht="12.75" customHeight="1">
      <c r="A49" s="115" t="s">
        <v>284</v>
      </c>
      <c r="B49" s="203" t="s">
        <v>129</v>
      </c>
      <c r="C49" s="108" t="s">
        <v>297</v>
      </c>
    </row>
    <row r="50" spans="1:3" ht="12.75">
      <c r="A50" s="115"/>
      <c r="B50" s="203" t="s">
        <v>129</v>
      </c>
      <c r="C50" s="199" t="s">
        <v>295</v>
      </c>
    </row>
    <row r="51" spans="1:3" ht="25.5">
      <c r="A51" s="115" t="s">
        <v>222</v>
      </c>
      <c r="B51" s="109" t="s">
        <v>129</v>
      </c>
      <c r="C51" s="199" t="s">
        <v>298</v>
      </c>
    </row>
    <row r="52" spans="1:3" ht="12.75">
      <c r="A52" s="115" t="s">
        <v>223</v>
      </c>
      <c r="B52" s="208" t="s">
        <v>129</v>
      </c>
      <c r="C52" s="111" t="s">
        <v>299</v>
      </c>
    </row>
    <row r="53" spans="1:3" ht="12.75">
      <c r="A53" s="115" t="s">
        <v>224</v>
      </c>
      <c r="B53" s="208" t="s">
        <v>129</v>
      </c>
      <c r="C53" s="111" t="s">
        <v>300</v>
      </c>
    </row>
    <row r="54" spans="1:3" ht="12.75">
      <c r="A54" s="115" t="s">
        <v>23</v>
      </c>
      <c r="B54" s="208" t="s">
        <v>129</v>
      </c>
      <c r="C54" s="111" t="s">
        <v>301</v>
      </c>
    </row>
    <row r="55" spans="1:3" ht="12.75">
      <c r="A55" s="115" t="s">
        <v>225</v>
      </c>
      <c r="B55" s="202" t="s">
        <v>129</v>
      </c>
      <c r="C55" s="108" t="s">
        <v>285</v>
      </c>
    </row>
    <row r="56" spans="1:3" ht="12.75">
      <c r="A56" s="115" t="s">
        <v>226</v>
      </c>
      <c r="B56" s="203" t="s">
        <v>129</v>
      </c>
      <c r="C56" s="108" t="s">
        <v>302</v>
      </c>
    </row>
    <row r="57" spans="1:3" s="194" customFormat="1" ht="12.75">
      <c r="A57" s="115"/>
      <c r="B57" s="203"/>
      <c r="C57" s="108"/>
    </row>
    <row r="58" spans="1:3" s="194" customFormat="1" ht="12.75">
      <c r="A58" s="115" t="s">
        <v>37</v>
      </c>
      <c r="B58" s="208" t="s">
        <v>129</v>
      </c>
      <c r="C58" s="111" t="s">
        <v>303</v>
      </c>
    </row>
    <row r="59" spans="1:3" ht="12.75">
      <c r="A59" s="115" t="s">
        <v>229</v>
      </c>
      <c r="B59" s="203" t="s">
        <v>129</v>
      </c>
      <c r="C59" s="108" t="s">
        <v>304</v>
      </c>
    </row>
    <row r="60" spans="1:3" ht="12.75">
      <c r="A60" s="115" t="s">
        <v>230</v>
      </c>
      <c r="B60" s="203" t="s">
        <v>129</v>
      </c>
      <c r="C60" s="108" t="s">
        <v>286</v>
      </c>
    </row>
    <row r="61" spans="1:3" ht="12.75">
      <c r="A61" s="115" t="s">
        <v>231</v>
      </c>
      <c r="B61" s="203" t="s">
        <v>129</v>
      </c>
      <c r="C61" s="113" t="s">
        <v>305</v>
      </c>
    </row>
    <row r="62" spans="1:3" ht="12.75">
      <c r="A62" s="116" t="s">
        <v>232</v>
      </c>
      <c r="B62" s="202" t="s">
        <v>129</v>
      </c>
      <c r="C62" s="195" t="s">
        <v>287</v>
      </c>
    </row>
    <row r="63" spans="1:3" ht="12.75">
      <c r="A63" s="115" t="s">
        <v>233</v>
      </c>
      <c r="B63" s="203" t="s">
        <v>129</v>
      </c>
      <c r="C63" s="108" t="s">
        <v>306</v>
      </c>
    </row>
    <row r="64" spans="1:3" ht="12.75">
      <c r="A64" s="115" t="s">
        <v>234</v>
      </c>
      <c r="B64" s="203" t="s">
        <v>129</v>
      </c>
      <c r="C64" s="108" t="s">
        <v>307</v>
      </c>
    </row>
    <row r="65" spans="1:3" ht="12.75">
      <c r="A65" s="115" t="s">
        <v>235</v>
      </c>
      <c r="B65" s="203" t="s">
        <v>129</v>
      </c>
      <c r="C65" s="113" t="s">
        <v>308</v>
      </c>
    </row>
    <row r="66" spans="1:3" ht="12.75">
      <c r="A66" s="115" t="s">
        <v>236</v>
      </c>
      <c r="B66" s="203" t="s">
        <v>129</v>
      </c>
      <c r="C66" s="113" t="s">
        <v>288</v>
      </c>
    </row>
    <row r="67" spans="1:3" ht="12.75">
      <c r="A67" s="116" t="s">
        <v>237</v>
      </c>
      <c r="B67" s="202" t="s">
        <v>129</v>
      </c>
      <c r="C67" s="196" t="s">
        <v>309</v>
      </c>
    </row>
    <row r="68" spans="1:3" ht="12.75">
      <c r="A68" s="115" t="s">
        <v>238</v>
      </c>
      <c r="B68" s="203" t="s">
        <v>129</v>
      </c>
      <c r="C68" s="197" t="s">
        <v>310</v>
      </c>
    </row>
    <row r="69" spans="1:3" ht="12.75">
      <c r="A69" s="115"/>
      <c r="B69" s="203"/>
      <c r="C69" s="197"/>
    </row>
    <row r="70" spans="1:3" ht="12.75">
      <c r="A70" s="106" t="s">
        <v>241</v>
      </c>
      <c r="B70" s="203" t="s">
        <v>129</v>
      </c>
      <c r="C70" s="197" t="s">
        <v>311</v>
      </c>
    </row>
    <row r="71" spans="1:3" ht="12.75">
      <c r="A71" s="115" t="s">
        <v>242</v>
      </c>
      <c r="B71" s="203" t="s">
        <v>129</v>
      </c>
      <c r="C71" s="197" t="s">
        <v>312</v>
      </c>
    </row>
    <row r="72" spans="1:3" ht="12.75">
      <c r="A72" s="115" t="s">
        <v>243</v>
      </c>
      <c r="B72" s="203" t="s">
        <v>129</v>
      </c>
      <c r="C72" s="197" t="s">
        <v>313</v>
      </c>
    </row>
    <row r="73" spans="1:3" ht="12.75">
      <c r="A73" s="115" t="s">
        <v>244</v>
      </c>
      <c r="B73" s="204" t="s">
        <v>129</v>
      </c>
      <c r="C73" s="197" t="s">
        <v>314</v>
      </c>
    </row>
    <row r="74" spans="1:3" ht="12.75">
      <c r="A74" s="116" t="s">
        <v>245</v>
      </c>
      <c r="B74" s="202" t="s">
        <v>129</v>
      </c>
      <c r="C74" s="196" t="s">
        <v>315</v>
      </c>
    </row>
    <row r="75" spans="1:3" ht="14.25" customHeight="1">
      <c r="A75" s="116" t="s">
        <v>246</v>
      </c>
      <c r="B75" s="202" t="s">
        <v>129</v>
      </c>
      <c r="C75" s="196" t="s">
        <v>316</v>
      </c>
    </row>
    <row r="76" spans="1:3" ht="12.75">
      <c r="A76" s="115" t="s">
        <v>247</v>
      </c>
      <c r="B76" s="203" t="s">
        <v>129</v>
      </c>
      <c r="C76" s="197" t="s">
        <v>317</v>
      </c>
    </row>
    <row r="77" spans="1:3" ht="12.75">
      <c r="A77" s="115" t="s">
        <v>248</v>
      </c>
      <c r="B77" s="203" t="s">
        <v>129</v>
      </c>
      <c r="C77" s="197" t="s">
        <v>318</v>
      </c>
    </row>
    <row r="78" spans="1:3" ht="12.75">
      <c r="A78" s="115" t="s">
        <v>249</v>
      </c>
      <c r="B78" s="203" t="s">
        <v>129</v>
      </c>
      <c r="C78" s="197" t="s">
        <v>289</v>
      </c>
    </row>
    <row r="79" spans="1:3" ht="12.75">
      <c r="A79" s="115"/>
      <c r="B79" s="203"/>
      <c r="C79" s="113"/>
    </row>
    <row r="80" spans="1:3" ht="12.75">
      <c r="A80" s="106" t="s">
        <v>252</v>
      </c>
      <c r="B80" s="203" t="s">
        <v>129</v>
      </c>
      <c r="C80" s="113" t="s">
        <v>319</v>
      </c>
    </row>
    <row r="81" spans="1:3" ht="12.75">
      <c r="A81" s="115" t="s">
        <v>253</v>
      </c>
      <c r="B81" s="203" t="s">
        <v>129</v>
      </c>
      <c r="C81" s="197" t="s">
        <v>320</v>
      </c>
    </row>
    <row r="82" spans="1:3" ht="12.75">
      <c r="A82" s="116" t="s">
        <v>254</v>
      </c>
      <c r="B82" s="202" t="s">
        <v>129</v>
      </c>
      <c r="C82" s="196" t="s">
        <v>321</v>
      </c>
    </row>
    <row r="83" spans="1:3" ht="12.75">
      <c r="A83" s="115" t="s">
        <v>255</v>
      </c>
      <c r="B83" s="203" t="s">
        <v>129</v>
      </c>
      <c r="C83" s="200" t="s">
        <v>322</v>
      </c>
    </row>
    <row r="84" spans="1:3" ht="12.75">
      <c r="A84" s="198" t="s">
        <v>256</v>
      </c>
      <c r="B84" s="202" t="s">
        <v>129</v>
      </c>
      <c r="C84" s="196" t="s">
        <v>323</v>
      </c>
    </row>
    <row r="85" spans="1:3" ht="12.75">
      <c r="A85" s="198" t="s">
        <v>257</v>
      </c>
      <c r="B85" s="202" t="s">
        <v>129</v>
      </c>
      <c r="C85" s="196" t="s">
        <v>324</v>
      </c>
    </row>
    <row r="86" spans="1:3" ht="12.75">
      <c r="A86" s="198" t="s">
        <v>258</v>
      </c>
      <c r="B86" s="202" t="s">
        <v>129</v>
      </c>
      <c r="C86" s="196" t="s">
        <v>325</v>
      </c>
    </row>
    <row r="87" spans="1:3" ht="12.75">
      <c r="A87" s="198" t="s">
        <v>259</v>
      </c>
      <c r="B87" s="202" t="s">
        <v>129</v>
      </c>
      <c r="C87" s="196" t="s">
        <v>326</v>
      </c>
    </row>
    <row r="88" spans="1:3" ht="12.75">
      <c r="A88" s="198" t="s">
        <v>260</v>
      </c>
      <c r="B88" s="202" t="s">
        <v>129</v>
      </c>
      <c r="C88" s="196" t="s">
        <v>327</v>
      </c>
    </row>
    <row r="89" spans="1:3" ht="12.75">
      <c r="A89" s="116" t="s">
        <v>261</v>
      </c>
      <c r="B89" s="202" t="s">
        <v>129</v>
      </c>
      <c r="C89" s="196" t="s">
        <v>328</v>
      </c>
    </row>
    <row r="90" spans="1:3" ht="12.75">
      <c r="A90" s="116" t="s">
        <v>262</v>
      </c>
      <c r="B90" s="201" t="s">
        <v>129</v>
      </c>
      <c r="C90" s="196" t="s">
        <v>329</v>
      </c>
    </row>
    <row r="91" spans="1:3" ht="12.75">
      <c r="A91" s="116" t="s">
        <v>263</v>
      </c>
      <c r="B91" s="201" t="s">
        <v>129</v>
      </c>
      <c r="C91" s="196" t="s">
        <v>330</v>
      </c>
    </row>
    <row r="92" spans="1:3" ht="12.75">
      <c r="A92" s="116" t="s">
        <v>264</v>
      </c>
      <c r="B92" s="201" t="s">
        <v>129</v>
      </c>
      <c r="C92" s="196" t="s">
        <v>331</v>
      </c>
    </row>
    <row r="93" spans="1:3" ht="12.75">
      <c r="A93" s="116" t="s">
        <v>265</v>
      </c>
      <c r="B93" s="201" t="s">
        <v>129</v>
      </c>
      <c r="C93" s="196" t="s">
        <v>332</v>
      </c>
    </row>
    <row r="94" spans="1:3" ht="12.75">
      <c r="A94" s="116" t="s">
        <v>266</v>
      </c>
      <c r="B94" s="201" t="s">
        <v>129</v>
      </c>
      <c r="C94" s="196" t="s">
        <v>333</v>
      </c>
    </row>
    <row r="95" spans="1:3" ht="12.75">
      <c r="A95" s="116" t="s">
        <v>267</v>
      </c>
      <c r="B95" s="201" t="s">
        <v>129</v>
      </c>
      <c r="C95" s="113" t="s">
        <v>334</v>
      </c>
    </row>
    <row r="96" spans="1:3" ht="12.75">
      <c r="A96" s="198" t="s">
        <v>268</v>
      </c>
      <c r="B96" s="201" t="s">
        <v>129</v>
      </c>
      <c r="C96" s="196" t="s">
        <v>335</v>
      </c>
    </row>
    <row r="97" spans="1:3" ht="12.75">
      <c r="A97" s="116" t="s">
        <v>269</v>
      </c>
      <c r="B97" s="201" t="s">
        <v>129</v>
      </c>
      <c r="C97" s="113" t="s">
        <v>336</v>
      </c>
    </row>
    <row r="98" spans="1:3" ht="12.75">
      <c r="A98" s="116" t="s">
        <v>270</v>
      </c>
      <c r="B98" s="201" t="s">
        <v>129</v>
      </c>
      <c r="C98" s="113" t="s">
        <v>337</v>
      </c>
    </row>
    <row r="99" spans="1:3" ht="12.75">
      <c r="A99" s="116" t="s">
        <v>271</v>
      </c>
      <c r="B99" s="201" t="s">
        <v>129</v>
      </c>
      <c r="C99" s="113" t="s">
        <v>338</v>
      </c>
    </row>
    <row r="100" spans="1:3" ht="12.75" customHeight="1">
      <c r="A100" s="116" t="s">
        <v>272</v>
      </c>
      <c r="B100" s="117" t="s">
        <v>129</v>
      </c>
      <c r="C100" s="196" t="s">
        <v>339</v>
      </c>
    </row>
    <row r="101" spans="1:3" ht="12.75">
      <c r="A101" s="115" t="s">
        <v>273</v>
      </c>
      <c r="B101" s="203" t="s">
        <v>129</v>
      </c>
      <c r="C101" s="197" t="s">
        <v>340</v>
      </c>
    </row>
    <row r="102" spans="1:3" ht="12.75">
      <c r="A102" s="116" t="s">
        <v>274</v>
      </c>
      <c r="B102" s="202" t="s">
        <v>129</v>
      </c>
      <c r="C102" s="113" t="s">
        <v>341</v>
      </c>
    </row>
    <row r="103" spans="1:3" ht="25.5">
      <c r="A103" s="116" t="s">
        <v>275</v>
      </c>
      <c r="B103" s="112" t="s">
        <v>129</v>
      </c>
      <c r="C103" s="113" t="s">
        <v>342</v>
      </c>
    </row>
    <row r="104" spans="1:3" ht="12.75">
      <c r="A104" s="116" t="s">
        <v>276</v>
      </c>
      <c r="B104" s="202" t="s">
        <v>129</v>
      </c>
      <c r="C104" s="113" t="s">
        <v>343</v>
      </c>
    </row>
    <row r="105" spans="1:3" ht="12.75">
      <c r="A105" s="116" t="s">
        <v>277</v>
      </c>
      <c r="B105" s="202" t="s">
        <v>129</v>
      </c>
      <c r="C105" s="113" t="s">
        <v>344</v>
      </c>
    </row>
    <row r="106" spans="1:3" ht="19.5" customHeight="1">
      <c r="A106" s="116"/>
      <c r="B106" s="202"/>
      <c r="C106" s="113"/>
    </row>
    <row r="107" spans="1:3" ht="13.5" customHeight="1">
      <c r="A107" s="233" t="s">
        <v>290</v>
      </c>
      <c r="B107" s="233"/>
      <c r="C107" s="233"/>
    </row>
    <row r="108" spans="1:3" ht="12.75">
      <c r="A108" s="116" t="s">
        <v>11</v>
      </c>
      <c r="B108" s="202" t="s">
        <v>129</v>
      </c>
      <c r="C108" s="113" t="s">
        <v>160</v>
      </c>
    </row>
    <row r="109" spans="1:3" ht="12.75">
      <c r="A109" s="116" t="s">
        <v>33</v>
      </c>
      <c r="B109" s="201" t="s">
        <v>129</v>
      </c>
      <c r="C109" s="113" t="s">
        <v>161</v>
      </c>
    </row>
    <row r="110" spans="1:3" ht="12.75">
      <c r="A110" s="116" t="s">
        <v>34</v>
      </c>
      <c r="B110" s="201" t="s">
        <v>129</v>
      </c>
      <c r="C110" s="113" t="s">
        <v>162</v>
      </c>
    </row>
    <row r="111" spans="1:3" ht="12.75">
      <c r="A111" s="116" t="s">
        <v>39</v>
      </c>
      <c r="B111" s="201" t="s">
        <v>129</v>
      </c>
      <c r="C111" s="113" t="s">
        <v>163</v>
      </c>
    </row>
    <row r="112" spans="1:3" ht="12.75">
      <c r="A112" s="116" t="s">
        <v>164</v>
      </c>
      <c r="B112" s="201" t="s">
        <v>129</v>
      </c>
      <c r="C112" s="113" t="s">
        <v>165</v>
      </c>
    </row>
    <row r="113" spans="1:3" ht="12.75">
      <c r="A113" s="116" t="s">
        <v>166</v>
      </c>
      <c r="B113" s="201" t="s">
        <v>129</v>
      </c>
      <c r="C113" s="113" t="s">
        <v>167</v>
      </c>
    </row>
  </sheetData>
  <mergeCells count="6">
    <mergeCell ref="A40:C40"/>
    <mergeCell ref="A107:C107"/>
    <mergeCell ref="A1:C1"/>
    <mergeCell ref="A3:C3"/>
    <mergeCell ref="A12:C12"/>
    <mergeCell ref="A24:C24"/>
  </mergeCells>
  <printOptions horizontalCentered="1"/>
  <pageMargins left="0.7874015748031497" right="0.7874015748031497" top="0.7874015748031497" bottom="0.7874015748031497" header="0.5118110236220472" footer="0.5118110236220472"/>
  <pageSetup fitToHeight="4"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zoomScaleSheetLayoutView="100" workbookViewId="0" topLeftCell="A1">
      <selection activeCell="O30" sqref="O30"/>
    </sheetView>
  </sheetViews>
  <sheetFormatPr defaultColWidth="9.140625" defaultRowHeight="12.75"/>
  <cols>
    <col min="1" max="1" width="10.7109375" style="40" customWidth="1"/>
    <col min="2" max="2" width="12.28125" style="40" customWidth="1"/>
    <col min="3" max="11" width="10.7109375" style="40" customWidth="1"/>
  </cols>
  <sheetData>
    <row r="1" spans="1:11" ht="15" customHeight="1">
      <c r="A1" s="235" t="s">
        <v>181</v>
      </c>
      <c r="B1" s="235"/>
      <c r="C1" s="235"/>
      <c r="D1" s="235"/>
      <c r="E1" s="235"/>
      <c r="F1" s="235"/>
      <c r="G1" s="235"/>
      <c r="H1" s="235"/>
      <c r="I1" s="235"/>
      <c r="J1" s="235"/>
      <c r="K1" s="235"/>
    </row>
    <row r="2" spans="1:11" ht="9.75" customHeight="1" thickBot="1">
      <c r="A2" s="236"/>
      <c r="B2" s="236"/>
      <c r="C2" s="236"/>
      <c r="D2" s="236"/>
      <c r="E2" s="236"/>
      <c r="F2" s="236"/>
      <c r="G2" s="236"/>
      <c r="H2" s="236"/>
      <c r="I2" s="236"/>
      <c r="J2" s="236"/>
      <c r="K2" s="236"/>
    </row>
    <row r="3" spans="1:11" ht="16.5" customHeight="1" thickBot="1" thickTop="1">
      <c r="A3" s="1" t="s">
        <v>0</v>
      </c>
      <c r="B3" s="2" t="s">
        <v>1</v>
      </c>
      <c r="C3" s="3" t="s">
        <v>2</v>
      </c>
      <c r="D3" s="4" t="s">
        <v>3</v>
      </c>
      <c r="E3" s="4" t="s">
        <v>4</v>
      </c>
      <c r="F3" s="4" t="s">
        <v>5</v>
      </c>
      <c r="G3" s="4" t="s">
        <v>6</v>
      </c>
      <c r="H3" s="4" t="s">
        <v>7</v>
      </c>
      <c r="I3" s="4" t="s">
        <v>8</v>
      </c>
      <c r="J3" s="5" t="s">
        <v>9</v>
      </c>
      <c r="K3" s="6" t="s">
        <v>10</v>
      </c>
    </row>
    <row r="4" spans="1:11" ht="16.5" customHeight="1" thickTop="1">
      <c r="A4" s="241" t="s">
        <v>11</v>
      </c>
      <c r="B4" s="7" t="s">
        <v>12</v>
      </c>
      <c r="C4" s="8">
        <v>5093</v>
      </c>
      <c r="D4" s="9">
        <v>3695</v>
      </c>
      <c r="E4" s="9">
        <v>3194</v>
      </c>
      <c r="F4" s="9">
        <v>3882</v>
      </c>
      <c r="G4" s="9">
        <v>3873</v>
      </c>
      <c r="H4" s="9">
        <v>5258</v>
      </c>
      <c r="I4" s="9">
        <v>4577</v>
      </c>
      <c r="J4" s="10">
        <v>5357</v>
      </c>
      <c r="K4" s="11">
        <f aca="true" t="shared" si="0" ref="K4:K27">SUM(C4:J4)</f>
        <v>34929</v>
      </c>
    </row>
    <row r="5" spans="1:11" ht="16.5" customHeight="1">
      <c r="A5" s="237"/>
      <c r="B5" s="13" t="s">
        <v>13</v>
      </c>
      <c r="C5" s="14">
        <v>4948</v>
      </c>
      <c r="D5" s="15">
        <v>3573</v>
      </c>
      <c r="E5" s="15">
        <v>3095</v>
      </c>
      <c r="F5" s="15">
        <v>3827</v>
      </c>
      <c r="G5" s="15">
        <v>4200</v>
      </c>
      <c r="H5" s="15">
        <v>5398</v>
      </c>
      <c r="I5" s="15">
        <v>4541</v>
      </c>
      <c r="J5" s="16">
        <v>5255</v>
      </c>
      <c r="K5" s="11">
        <f t="shared" si="0"/>
        <v>34837</v>
      </c>
    </row>
    <row r="6" spans="1:11" ht="16.5" customHeight="1">
      <c r="A6" s="237"/>
      <c r="B6" s="13" t="s">
        <v>14</v>
      </c>
      <c r="C6" s="14">
        <v>3353</v>
      </c>
      <c r="D6" s="15">
        <v>2147</v>
      </c>
      <c r="E6" s="15">
        <v>2035</v>
      </c>
      <c r="F6" s="15">
        <v>2056</v>
      </c>
      <c r="G6" s="15">
        <v>2273</v>
      </c>
      <c r="H6" s="15">
        <v>2010</v>
      </c>
      <c r="I6" s="15">
        <v>2342</v>
      </c>
      <c r="J6" s="16">
        <v>2852</v>
      </c>
      <c r="K6" s="11">
        <f t="shared" si="0"/>
        <v>19068</v>
      </c>
    </row>
    <row r="7" spans="1:11" ht="16.5" customHeight="1">
      <c r="A7" s="237" t="s">
        <v>15</v>
      </c>
      <c r="B7" s="13" t="s">
        <v>12</v>
      </c>
      <c r="C7" s="17">
        <v>279</v>
      </c>
      <c r="D7" s="15">
        <v>1206</v>
      </c>
      <c r="E7" s="18">
        <v>612</v>
      </c>
      <c r="F7" s="18">
        <v>480</v>
      </c>
      <c r="G7" s="18">
        <v>772</v>
      </c>
      <c r="H7" s="18">
        <v>758</v>
      </c>
      <c r="I7" s="18">
        <v>559</v>
      </c>
      <c r="J7" s="16">
        <v>1131</v>
      </c>
      <c r="K7" s="11">
        <f t="shared" si="0"/>
        <v>5797</v>
      </c>
    </row>
    <row r="8" spans="1:11" ht="16.5" customHeight="1">
      <c r="A8" s="237"/>
      <c r="B8" s="13" t="s">
        <v>13</v>
      </c>
      <c r="C8" s="17">
        <v>233</v>
      </c>
      <c r="D8" s="15">
        <v>1215</v>
      </c>
      <c r="E8" s="18">
        <v>578</v>
      </c>
      <c r="F8" s="18">
        <v>466</v>
      </c>
      <c r="G8" s="18">
        <v>822</v>
      </c>
      <c r="H8" s="18">
        <v>780</v>
      </c>
      <c r="I8" s="18">
        <v>553</v>
      </c>
      <c r="J8" s="16">
        <v>1183</v>
      </c>
      <c r="K8" s="11">
        <f t="shared" si="0"/>
        <v>5830</v>
      </c>
    </row>
    <row r="9" spans="1:11" ht="16.5" customHeight="1">
      <c r="A9" s="237"/>
      <c r="B9" s="13" t="s">
        <v>14</v>
      </c>
      <c r="C9" s="17">
        <v>86</v>
      </c>
      <c r="D9" s="18">
        <v>187</v>
      </c>
      <c r="E9" s="18">
        <v>106</v>
      </c>
      <c r="F9" s="18">
        <v>100</v>
      </c>
      <c r="G9" s="18">
        <v>75</v>
      </c>
      <c r="H9" s="18">
        <v>75</v>
      </c>
      <c r="I9" s="18">
        <v>62</v>
      </c>
      <c r="J9" s="19">
        <v>98</v>
      </c>
      <c r="K9" s="11">
        <f t="shared" si="0"/>
        <v>789</v>
      </c>
    </row>
    <row r="10" spans="1:11" ht="16.5" customHeight="1">
      <c r="A10" s="237" t="s">
        <v>16</v>
      </c>
      <c r="B10" s="13" t="s">
        <v>12</v>
      </c>
      <c r="C10" s="14">
        <v>26721</v>
      </c>
      <c r="D10" s="15">
        <v>10348</v>
      </c>
      <c r="E10" s="15">
        <v>7957</v>
      </c>
      <c r="F10" s="15">
        <v>9022</v>
      </c>
      <c r="G10" s="15">
        <v>8982</v>
      </c>
      <c r="H10" s="15">
        <v>11252</v>
      </c>
      <c r="I10" s="15">
        <v>12158</v>
      </c>
      <c r="J10" s="16">
        <v>20821</v>
      </c>
      <c r="K10" s="11">
        <f t="shared" si="0"/>
        <v>107261</v>
      </c>
    </row>
    <row r="11" spans="1:11" ht="16.5" customHeight="1">
      <c r="A11" s="237"/>
      <c r="B11" s="13" t="s">
        <v>13</v>
      </c>
      <c r="C11" s="14">
        <v>25550</v>
      </c>
      <c r="D11" s="15">
        <v>10874</v>
      </c>
      <c r="E11" s="15">
        <v>8241</v>
      </c>
      <c r="F11" s="15">
        <v>8550</v>
      </c>
      <c r="G11" s="15">
        <v>9776</v>
      </c>
      <c r="H11" s="15">
        <v>11952</v>
      </c>
      <c r="I11" s="15">
        <v>14352</v>
      </c>
      <c r="J11" s="16">
        <v>21852</v>
      </c>
      <c r="K11" s="11">
        <f t="shared" si="0"/>
        <v>111147</v>
      </c>
    </row>
    <row r="12" spans="1:11" ht="16.5" customHeight="1">
      <c r="A12" s="237"/>
      <c r="B12" s="13" t="s">
        <v>14</v>
      </c>
      <c r="C12" s="14">
        <v>31075</v>
      </c>
      <c r="D12" s="15">
        <v>7461</v>
      </c>
      <c r="E12" s="15">
        <v>6296</v>
      </c>
      <c r="F12" s="15">
        <v>5795</v>
      </c>
      <c r="G12" s="15">
        <v>8622</v>
      </c>
      <c r="H12" s="15">
        <v>5443</v>
      </c>
      <c r="I12" s="15">
        <v>10679</v>
      </c>
      <c r="J12" s="16">
        <v>16718</v>
      </c>
      <c r="K12" s="11">
        <f t="shared" si="0"/>
        <v>92089</v>
      </c>
    </row>
    <row r="13" spans="1:11" ht="16.5" customHeight="1">
      <c r="A13" s="237" t="s">
        <v>17</v>
      </c>
      <c r="B13" s="13" t="s">
        <v>12</v>
      </c>
      <c r="C13" s="14">
        <v>7950</v>
      </c>
      <c r="D13" s="15">
        <v>2981</v>
      </c>
      <c r="E13" s="15">
        <v>1981</v>
      </c>
      <c r="F13" s="15">
        <v>2920</v>
      </c>
      <c r="G13" s="15">
        <v>3433</v>
      </c>
      <c r="H13" s="15">
        <v>4056</v>
      </c>
      <c r="I13" s="15">
        <v>3119</v>
      </c>
      <c r="J13" s="16">
        <v>3774</v>
      </c>
      <c r="K13" s="11">
        <f t="shared" si="0"/>
        <v>30214</v>
      </c>
    </row>
    <row r="14" spans="1:11" ht="16.5" customHeight="1">
      <c r="A14" s="237"/>
      <c r="B14" s="13" t="s">
        <v>13</v>
      </c>
      <c r="C14" s="14">
        <v>6361</v>
      </c>
      <c r="D14" s="15">
        <v>2974</v>
      </c>
      <c r="E14" s="15">
        <v>2116</v>
      </c>
      <c r="F14" s="15">
        <v>2914</v>
      </c>
      <c r="G14" s="15">
        <v>3216</v>
      </c>
      <c r="H14" s="15">
        <v>4115</v>
      </c>
      <c r="I14" s="15">
        <v>3126</v>
      </c>
      <c r="J14" s="16">
        <v>4089</v>
      </c>
      <c r="K14" s="11">
        <f t="shared" si="0"/>
        <v>28911</v>
      </c>
    </row>
    <row r="15" spans="1:11" ht="16.5" customHeight="1">
      <c r="A15" s="237"/>
      <c r="B15" s="13" t="s">
        <v>14</v>
      </c>
      <c r="C15" s="14">
        <v>12634</v>
      </c>
      <c r="D15" s="15">
        <v>2735</v>
      </c>
      <c r="E15" s="15">
        <v>2065</v>
      </c>
      <c r="F15" s="15">
        <v>2357</v>
      </c>
      <c r="G15" s="15">
        <v>3255</v>
      </c>
      <c r="H15" s="15">
        <v>2392</v>
      </c>
      <c r="I15" s="15">
        <v>3208</v>
      </c>
      <c r="J15" s="16">
        <v>4511</v>
      </c>
      <c r="K15" s="11">
        <f t="shared" si="0"/>
        <v>33157</v>
      </c>
    </row>
    <row r="16" spans="1:11" ht="16.5" customHeight="1">
      <c r="A16" s="237" t="s">
        <v>18</v>
      </c>
      <c r="B16" s="13" t="s">
        <v>12</v>
      </c>
      <c r="C16" s="17">
        <v>52</v>
      </c>
      <c r="D16" s="18">
        <v>33</v>
      </c>
      <c r="E16" s="18">
        <v>12</v>
      </c>
      <c r="F16" s="18">
        <v>29</v>
      </c>
      <c r="G16" s="18">
        <v>26</v>
      </c>
      <c r="H16" s="18">
        <v>29</v>
      </c>
      <c r="I16" s="18">
        <v>27</v>
      </c>
      <c r="J16" s="19">
        <v>29</v>
      </c>
      <c r="K16" s="11">
        <f t="shared" si="0"/>
        <v>237</v>
      </c>
    </row>
    <row r="17" spans="1:11" ht="16.5" customHeight="1">
      <c r="A17" s="237"/>
      <c r="B17" s="13" t="s">
        <v>13</v>
      </c>
      <c r="C17" s="17">
        <v>53</v>
      </c>
      <c r="D17" s="18">
        <v>29</v>
      </c>
      <c r="E17" s="18">
        <v>14</v>
      </c>
      <c r="F17" s="18">
        <v>27</v>
      </c>
      <c r="G17" s="18">
        <v>31</v>
      </c>
      <c r="H17" s="18">
        <v>30</v>
      </c>
      <c r="I17" s="18">
        <v>36</v>
      </c>
      <c r="J17" s="19">
        <v>41</v>
      </c>
      <c r="K17" s="11">
        <f t="shared" si="0"/>
        <v>261</v>
      </c>
    </row>
    <row r="18" spans="1:11" ht="16.5" customHeight="1">
      <c r="A18" s="237"/>
      <c r="B18" s="13" t="s">
        <v>14</v>
      </c>
      <c r="C18" s="17">
        <v>57</v>
      </c>
      <c r="D18" s="18">
        <v>22</v>
      </c>
      <c r="E18" s="18">
        <v>11</v>
      </c>
      <c r="F18" s="18">
        <v>8</v>
      </c>
      <c r="G18" s="18">
        <v>6</v>
      </c>
      <c r="H18" s="18">
        <v>15</v>
      </c>
      <c r="I18" s="18">
        <v>32</v>
      </c>
      <c r="J18" s="19">
        <v>12</v>
      </c>
      <c r="K18" s="11">
        <f t="shared" si="0"/>
        <v>163</v>
      </c>
    </row>
    <row r="19" spans="1:11" ht="16.5" customHeight="1">
      <c r="A19" s="237" t="s">
        <v>19</v>
      </c>
      <c r="B19" s="13" t="s">
        <v>12</v>
      </c>
      <c r="C19" s="14">
        <v>4422</v>
      </c>
      <c r="D19" s="15">
        <v>4095</v>
      </c>
      <c r="E19" s="15">
        <v>4878</v>
      </c>
      <c r="F19" s="15">
        <v>4709</v>
      </c>
      <c r="G19" s="15">
        <v>4885</v>
      </c>
      <c r="H19" s="15">
        <v>5865</v>
      </c>
      <c r="I19" s="15">
        <v>5067</v>
      </c>
      <c r="J19" s="16">
        <v>6148</v>
      </c>
      <c r="K19" s="11">
        <f t="shared" si="0"/>
        <v>40069</v>
      </c>
    </row>
    <row r="20" spans="1:15" ht="16.5" customHeight="1">
      <c r="A20" s="237"/>
      <c r="B20" s="13" t="s">
        <v>13</v>
      </c>
      <c r="C20" s="14">
        <v>4311</v>
      </c>
      <c r="D20" s="15">
        <v>4144</v>
      </c>
      <c r="E20" s="15">
        <v>4623</v>
      </c>
      <c r="F20" s="15">
        <v>4709</v>
      </c>
      <c r="G20" s="15">
        <v>4916</v>
      </c>
      <c r="H20" s="15">
        <v>5913</v>
      </c>
      <c r="I20" s="15">
        <v>4872</v>
      </c>
      <c r="J20" s="16">
        <v>6082</v>
      </c>
      <c r="K20" s="11">
        <f t="shared" si="0"/>
        <v>39570</v>
      </c>
      <c r="O20" t="s">
        <v>116</v>
      </c>
    </row>
    <row r="21" spans="1:11" ht="16.5" customHeight="1">
      <c r="A21" s="237"/>
      <c r="B21" s="13" t="s">
        <v>14</v>
      </c>
      <c r="C21" s="14">
        <v>2515</v>
      </c>
      <c r="D21" s="15">
        <v>1899</v>
      </c>
      <c r="E21" s="15">
        <v>2314</v>
      </c>
      <c r="F21" s="15">
        <v>1844</v>
      </c>
      <c r="G21" s="15">
        <v>2268</v>
      </c>
      <c r="H21" s="15">
        <v>1711</v>
      </c>
      <c r="I21" s="15">
        <v>2053</v>
      </c>
      <c r="J21" s="16">
        <v>2950</v>
      </c>
      <c r="K21" s="11">
        <f t="shared" si="0"/>
        <v>17554</v>
      </c>
    </row>
    <row r="22" spans="1:11" ht="16.5" customHeight="1">
      <c r="A22" s="237" t="s">
        <v>20</v>
      </c>
      <c r="B22" s="13" t="s">
        <v>12</v>
      </c>
      <c r="C22" s="14">
        <v>8136</v>
      </c>
      <c r="D22" s="15">
        <v>8477</v>
      </c>
      <c r="E22" s="15">
        <v>8315</v>
      </c>
      <c r="F22" s="15">
        <v>10308</v>
      </c>
      <c r="G22" s="15">
        <v>10821</v>
      </c>
      <c r="H22" s="15">
        <v>10028</v>
      </c>
      <c r="I22" s="15">
        <v>8650</v>
      </c>
      <c r="J22" s="16">
        <v>10346</v>
      </c>
      <c r="K22" s="11">
        <f t="shared" si="0"/>
        <v>75081</v>
      </c>
    </row>
    <row r="23" spans="1:11" ht="16.5" customHeight="1">
      <c r="A23" s="237"/>
      <c r="B23" s="13" t="s">
        <v>13</v>
      </c>
      <c r="C23" s="14">
        <v>8972</v>
      </c>
      <c r="D23" s="15">
        <v>9345</v>
      </c>
      <c r="E23" s="15">
        <v>10047</v>
      </c>
      <c r="F23" s="15">
        <v>11497</v>
      </c>
      <c r="G23" s="15">
        <v>12238</v>
      </c>
      <c r="H23" s="15">
        <v>10651</v>
      </c>
      <c r="I23" s="15">
        <v>9222</v>
      </c>
      <c r="J23" s="16">
        <v>10764</v>
      </c>
      <c r="K23" s="11">
        <f t="shared" si="0"/>
        <v>82736</v>
      </c>
    </row>
    <row r="24" spans="1:11" ht="16.5" customHeight="1" thickBot="1">
      <c r="A24" s="238"/>
      <c r="B24" s="21" t="s">
        <v>14</v>
      </c>
      <c r="C24" s="22">
        <v>6641</v>
      </c>
      <c r="D24" s="23">
        <v>5510</v>
      </c>
      <c r="E24" s="23">
        <v>6506</v>
      </c>
      <c r="F24" s="23">
        <v>6239</v>
      </c>
      <c r="G24" s="23">
        <v>8523</v>
      </c>
      <c r="H24" s="23">
        <v>3463</v>
      </c>
      <c r="I24" s="23">
        <v>4526</v>
      </c>
      <c r="J24" s="24">
        <v>5891</v>
      </c>
      <c r="K24" s="25">
        <f t="shared" si="0"/>
        <v>47299</v>
      </c>
    </row>
    <row r="25" spans="1:12" ht="16.5" customHeight="1" thickTop="1">
      <c r="A25" s="239" t="s">
        <v>21</v>
      </c>
      <c r="B25" s="26" t="s">
        <v>12</v>
      </c>
      <c r="C25" s="27">
        <f aca="true" t="shared" si="1" ref="C25:J27">C4+C7+C10+C13+C16+C19+C22</f>
        <v>52653</v>
      </c>
      <c r="D25" s="28">
        <f t="shared" si="1"/>
        <v>30835</v>
      </c>
      <c r="E25" s="28">
        <f t="shared" si="1"/>
        <v>26949</v>
      </c>
      <c r="F25" s="28">
        <f t="shared" si="1"/>
        <v>31350</v>
      </c>
      <c r="G25" s="28">
        <f t="shared" si="1"/>
        <v>32792</v>
      </c>
      <c r="H25" s="28">
        <f t="shared" si="1"/>
        <v>37246</v>
      </c>
      <c r="I25" s="28">
        <f t="shared" si="1"/>
        <v>34157</v>
      </c>
      <c r="J25" s="29">
        <f t="shared" si="1"/>
        <v>47606</v>
      </c>
      <c r="K25" s="30">
        <f t="shared" si="0"/>
        <v>293588</v>
      </c>
      <c r="L25" s="98"/>
    </row>
    <row r="26" spans="1:12" ht="16.5" customHeight="1">
      <c r="A26" s="237"/>
      <c r="B26" s="31" t="s">
        <v>13</v>
      </c>
      <c r="C26" s="32">
        <f t="shared" si="1"/>
        <v>50428</v>
      </c>
      <c r="D26" s="33">
        <f t="shared" si="1"/>
        <v>32154</v>
      </c>
      <c r="E26" s="33">
        <f t="shared" si="1"/>
        <v>28714</v>
      </c>
      <c r="F26" s="33">
        <f t="shared" si="1"/>
        <v>31990</v>
      </c>
      <c r="G26" s="33">
        <f t="shared" si="1"/>
        <v>35199</v>
      </c>
      <c r="H26" s="33">
        <f t="shared" si="1"/>
        <v>38839</v>
      </c>
      <c r="I26" s="33">
        <f t="shared" si="1"/>
        <v>36702</v>
      </c>
      <c r="J26" s="34">
        <f t="shared" si="1"/>
        <v>49266</v>
      </c>
      <c r="K26" s="11">
        <f t="shared" si="0"/>
        <v>303292</v>
      </c>
      <c r="L26" s="98"/>
    </row>
    <row r="27" spans="1:12" ht="16.5" customHeight="1" thickBot="1">
      <c r="A27" s="240"/>
      <c r="B27" s="36" t="s">
        <v>14</v>
      </c>
      <c r="C27" s="37">
        <f t="shared" si="1"/>
        <v>56361</v>
      </c>
      <c r="D27" s="37">
        <f t="shared" si="1"/>
        <v>19961</v>
      </c>
      <c r="E27" s="37">
        <f t="shared" si="1"/>
        <v>19333</v>
      </c>
      <c r="F27" s="37">
        <f t="shared" si="1"/>
        <v>18399</v>
      </c>
      <c r="G27" s="37">
        <f t="shared" si="1"/>
        <v>25022</v>
      </c>
      <c r="H27" s="37">
        <f t="shared" si="1"/>
        <v>15109</v>
      </c>
      <c r="I27" s="37">
        <f t="shared" si="1"/>
        <v>22902</v>
      </c>
      <c r="J27" s="38">
        <f t="shared" si="1"/>
        <v>33032</v>
      </c>
      <c r="K27" s="39">
        <f t="shared" si="0"/>
        <v>210119</v>
      </c>
      <c r="L27" s="98"/>
    </row>
    <row r="28" ht="13.5" thickTop="1">
      <c r="N28" t="s">
        <v>116</v>
      </c>
    </row>
  </sheetData>
  <mergeCells count="10">
    <mergeCell ref="A22:A24"/>
    <mergeCell ref="A25:A27"/>
    <mergeCell ref="A4:A6"/>
    <mergeCell ref="A7:A9"/>
    <mergeCell ref="A10:A12"/>
    <mergeCell ref="A13:A15"/>
    <mergeCell ref="A1:K1"/>
    <mergeCell ref="A2:K2"/>
    <mergeCell ref="A16:A18"/>
    <mergeCell ref="A19:A21"/>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00" workbookViewId="0" topLeftCell="A1">
      <selection activeCell="O17" sqref="O17"/>
    </sheetView>
  </sheetViews>
  <sheetFormatPr defaultColWidth="9.140625" defaultRowHeight="12.75"/>
  <cols>
    <col min="1" max="1" width="17.421875" style="0" customWidth="1"/>
    <col min="2" max="11" width="10.7109375" style="0" customWidth="1"/>
  </cols>
  <sheetData>
    <row r="1" spans="1:11" ht="15" customHeight="1">
      <c r="A1" s="235" t="s">
        <v>182</v>
      </c>
      <c r="B1" s="235"/>
      <c r="C1" s="235"/>
      <c r="D1" s="235"/>
      <c r="E1" s="235"/>
      <c r="F1" s="235"/>
      <c r="G1" s="235"/>
      <c r="H1" s="235"/>
      <c r="I1" s="235"/>
      <c r="J1" s="235"/>
      <c r="K1" s="235"/>
    </row>
    <row r="2" spans="1:11" ht="9.75" customHeight="1" thickBot="1">
      <c r="A2" s="236"/>
      <c r="B2" s="236"/>
      <c r="C2" s="236"/>
      <c r="D2" s="236"/>
      <c r="E2" s="236"/>
      <c r="F2" s="236"/>
      <c r="G2" s="236"/>
      <c r="H2" s="236"/>
      <c r="I2" s="236"/>
      <c r="J2" s="236"/>
      <c r="K2" s="236"/>
    </row>
    <row r="3" spans="1:11" ht="16.5" customHeight="1" thickBot="1" thickTop="1">
      <c r="A3" s="1" t="s">
        <v>0</v>
      </c>
      <c r="B3" s="2" t="s">
        <v>1</v>
      </c>
      <c r="C3" s="3" t="s">
        <v>2</v>
      </c>
      <c r="D3" s="4" t="s">
        <v>3</v>
      </c>
      <c r="E3" s="4" t="s">
        <v>4</v>
      </c>
      <c r="F3" s="4" t="s">
        <v>5</v>
      </c>
      <c r="G3" s="4" t="s">
        <v>6</v>
      </c>
      <c r="H3" s="4" t="s">
        <v>7</v>
      </c>
      <c r="I3" s="4" t="s">
        <v>8</v>
      </c>
      <c r="J3" s="5" t="s">
        <v>9</v>
      </c>
      <c r="K3" s="6" t="s">
        <v>10</v>
      </c>
    </row>
    <row r="4" spans="1:11" ht="16.5" customHeight="1" thickTop="1">
      <c r="A4" s="237" t="s">
        <v>22</v>
      </c>
      <c r="B4" s="13" t="s">
        <v>13</v>
      </c>
      <c r="C4" s="14">
        <v>28</v>
      </c>
      <c r="D4" s="15">
        <v>89</v>
      </c>
      <c r="E4" s="15">
        <v>75</v>
      </c>
      <c r="F4" s="15">
        <v>72</v>
      </c>
      <c r="G4" s="15">
        <v>79</v>
      </c>
      <c r="H4" s="15">
        <v>109</v>
      </c>
      <c r="I4" s="15">
        <v>41</v>
      </c>
      <c r="J4" s="41">
        <v>95</v>
      </c>
      <c r="K4" s="30">
        <f aca="true" t="shared" si="0" ref="K4:K14">SUM(C4:J4)</f>
        <v>588</v>
      </c>
    </row>
    <row r="5" spans="1:11" ht="16.5" customHeight="1">
      <c r="A5" s="237" t="s">
        <v>23</v>
      </c>
      <c r="B5" s="13" t="s">
        <v>13</v>
      </c>
      <c r="C5" s="14">
        <v>555</v>
      </c>
      <c r="D5" s="15">
        <v>758</v>
      </c>
      <c r="E5" s="15">
        <v>673</v>
      </c>
      <c r="F5" s="15">
        <v>521</v>
      </c>
      <c r="G5" s="15">
        <v>681</v>
      </c>
      <c r="H5" s="15">
        <v>769</v>
      </c>
      <c r="I5" s="15">
        <v>289</v>
      </c>
      <c r="J5" s="16">
        <v>700</v>
      </c>
      <c r="K5" s="42">
        <f t="shared" si="0"/>
        <v>4946</v>
      </c>
    </row>
    <row r="6" spans="1:11" ht="16.5" customHeight="1">
      <c r="A6" s="237" t="s">
        <v>24</v>
      </c>
      <c r="B6" s="13" t="s">
        <v>13</v>
      </c>
      <c r="C6" s="14">
        <v>3577</v>
      </c>
      <c r="D6" s="15">
        <v>1755</v>
      </c>
      <c r="E6" s="15">
        <v>1871</v>
      </c>
      <c r="F6" s="15">
        <v>2526</v>
      </c>
      <c r="G6" s="15">
        <v>2320</v>
      </c>
      <c r="H6" s="15">
        <v>2821</v>
      </c>
      <c r="I6" s="15">
        <v>3049</v>
      </c>
      <c r="J6" s="16">
        <v>3777</v>
      </c>
      <c r="K6" s="42">
        <f t="shared" si="0"/>
        <v>21696</v>
      </c>
    </row>
    <row r="7" spans="1:11" ht="16.5" customHeight="1">
      <c r="A7" s="237" t="s">
        <v>25</v>
      </c>
      <c r="B7" s="13" t="s">
        <v>13</v>
      </c>
      <c r="C7" s="14">
        <v>1979</v>
      </c>
      <c r="D7" s="15">
        <v>709</v>
      </c>
      <c r="E7" s="133">
        <v>219</v>
      </c>
      <c r="F7" s="97">
        <v>100</v>
      </c>
      <c r="G7" s="15">
        <v>775</v>
      </c>
      <c r="H7" s="15">
        <v>85</v>
      </c>
      <c r="I7" s="15">
        <v>166</v>
      </c>
      <c r="J7" s="105">
        <v>94</v>
      </c>
      <c r="K7" s="42">
        <f t="shared" si="0"/>
        <v>4127</v>
      </c>
    </row>
    <row r="8" spans="1:11" ht="16.5" customHeight="1">
      <c r="A8" s="237" t="s">
        <v>26</v>
      </c>
      <c r="B8" s="13" t="s">
        <v>13</v>
      </c>
      <c r="C8" s="14">
        <v>36333</v>
      </c>
      <c r="D8" s="15">
        <v>12131</v>
      </c>
      <c r="E8" s="133">
        <v>10170</v>
      </c>
      <c r="F8" s="14">
        <v>14910</v>
      </c>
      <c r="G8" s="15">
        <v>9899</v>
      </c>
      <c r="H8" s="15">
        <v>15102</v>
      </c>
      <c r="I8" s="16">
        <v>14894</v>
      </c>
      <c r="J8" s="16">
        <v>32603</v>
      </c>
      <c r="K8" s="42">
        <f t="shared" si="0"/>
        <v>146042</v>
      </c>
    </row>
    <row r="9" spans="1:11" ht="16.5" customHeight="1">
      <c r="A9" s="237" t="s">
        <v>27</v>
      </c>
      <c r="B9" s="13" t="s">
        <v>13</v>
      </c>
      <c r="C9" s="14">
        <v>13433</v>
      </c>
      <c r="D9" s="15">
        <v>8004</v>
      </c>
      <c r="E9" s="15">
        <v>6714</v>
      </c>
      <c r="F9" s="15">
        <v>9132</v>
      </c>
      <c r="G9" s="15">
        <v>8492</v>
      </c>
      <c r="H9" s="15">
        <v>11321</v>
      </c>
      <c r="I9" s="15">
        <v>6156</v>
      </c>
      <c r="J9" s="16">
        <v>9490</v>
      </c>
      <c r="K9" s="42">
        <f t="shared" si="0"/>
        <v>72742</v>
      </c>
    </row>
    <row r="10" spans="1:11" ht="16.5" customHeight="1">
      <c r="A10" s="237" t="s">
        <v>53</v>
      </c>
      <c r="B10" s="13" t="s">
        <v>13</v>
      </c>
      <c r="C10" s="14">
        <v>978</v>
      </c>
      <c r="D10" s="15">
        <v>15</v>
      </c>
      <c r="E10" s="15">
        <v>250</v>
      </c>
      <c r="F10" s="15">
        <v>84</v>
      </c>
      <c r="G10" s="15">
        <v>215</v>
      </c>
      <c r="H10" s="15">
        <v>138</v>
      </c>
      <c r="I10" s="15">
        <v>53</v>
      </c>
      <c r="J10" s="16">
        <v>253</v>
      </c>
      <c r="K10" s="42">
        <f t="shared" si="0"/>
        <v>1986</v>
      </c>
    </row>
    <row r="11" spans="1:11" ht="16.5" customHeight="1">
      <c r="A11" s="12" t="s">
        <v>28</v>
      </c>
      <c r="B11" s="13" t="s">
        <v>13</v>
      </c>
      <c r="C11" s="14">
        <v>210</v>
      </c>
      <c r="D11" s="15">
        <v>221</v>
      </c>
      <c r="E11" s="15">
        <v>204</v>
      </c>
      <c r="F11" s="15">
        <v>144</v>
      </c>
      <c r="G11" s="15">
        <v>159</v>
      </c>
      <c r="H11" s="15">
        <v>238</v>
      </c>
      <c r="I11" s="15">
        <v>145</v>
      </c>
      <c r="J11" s="16">
        <v>298</v>
      </c>
      <c r="K11" s="42">
        <f t="shared" si="0"/>
        <v>1619</v>
      </c>
    </row>
    <row r="12" spans="1:11" ht="16.5" customHeight="1">
      <c r="A12" s="20" t="s">
        <v>40</v>
      </c>
      <c r="B12" s="21" t="s">
        <v>13</v>
      </c>
      <c r="C12" s="22">
        <v>1597</v>
      </c>
      <c r="D12" s="23">
        <v>154</v>
      </c>
      <c r="E12" s="23">
        <v>99</v>
      </c>
      <c r="F12" s="23">
        <v>143</v>
      </c>
      <c r="G12" s="23">
        <v>203</v>
      </c>
      <c r="H12" s="23">
        <v>174</v>
      </c>
      <c r="I12" s="23">
        <v>116</v>
      </c>
      <c r="J12" s="24">
        <v>234</v>
      </c>
      <c r="K12" s="42">
        <f t="shared" si="0"/>
        <v>2720</v>
      </c>
    </row>
    <row r="13" spans="1:11" ht="16.5" customHeight="1" thickBot="1">
      <c r="A13" s="20" t="s">
        <v>29</v>
      </c>
      <c r="B13" s="21" t="s">
        <v>30</v>
      </c>
      <c r="C13" s="22">
        <v>92924</v>
      </c>
      <c r="D13" s="23">
        <v>23929</v>
      </c>
      <c r="E13" s="23">
        <v>19979</v>
      </c>
      <c r="F13" s="23">
        <v>23322</v>
      </c>
      <c r="G13" s="23">
        <v>27214</v>
      </c>
      <c r="H13" s="23">
        <v>25784</v>
      </c>
      <c r="I13" s="23">
        <v>22550</v>
      </c>
      <c r="J13" s="43">
        <v>21103</v>
      </c>
      <c r="K13" s="25">
        <f t="shared" si="0"/>
        <v>256805</v>
      </c>
    </row>
    <row r="14" spans="1:12" ht="16.5" customHeight="1" thickBot="1" thickTop="1">
      <c r="A14" s="1" t="s">
        <v>31</v>
      </c>
      <c r="B14" s="44" t="s">
        <v>13</v>
      </c>
      <c r="C14" s="45">
        <f aca="true" t="shared" si="1" ref="C14:J14">SUM(C4:C13)</f>
        <v>151614</v>
      </c>
      <c r="D14" s="45">
        <f t="shared" si="1"/>
        <v>47765</v>
      </c>
      <c r="E14" s="45">
        <f t="shared" si="1"/>
        <v>40254</v>
      </c>
      <c r="F14" s="45">
        <f t="shared" si="1"/>
        <v>50954</v>
      </c>
      <c r="G14" s="45">
        <f t="shared" si="1"/>
        <v>50037</v>
      </c>
      <c r="H14" s="45">
        <f t="shared" si="1"/>
        <v>56541</v>
      </c>
      <c r="I14" s="45">
        <f t="shared" si="1"/>
        <v>47459</v>
      </c>
      <c r="J14" s="46">
        <f t="shared" si="1"/>
        <v>68647</v>
      </c>
      <c r="K14" s="47">
        <f t="shared" si="0"/>
        <v>513271</v>
      </c>
      <c r="L14" s="98"/>
    </row>
    <row r="15" spans="1:12" ht="16.5" customHeight="1" thickTop="1">
      <c r="A15" s="82"/>
      <c r="B15" s="102"/>
      <c r="C15" s="103"/>
      <c r="D15" s="103"/>
      <c r="E15" s="103"/>
      <c r="F15" s="103"/>
      <c r="G15" s="103"/>
      <c r="H15" s="103"/>
      <c r="I15" s="103"/>
      <c r="J15" s="103"/>
      <c r="K15" s="103"/>
      <c r="L15" s="98"/>
    </row>
    <row r="16" spans="1:11" ht="16.5" customHeight="1">
      <c r="A16" s="40"/>
      <c r="B16" s="230" t="s">
        <v>32</v>
      </c>
      <c r="C16" s="231"/>
      <c r="D16" s="231"/>
      <c r="E16" s="231"/>
      <c r="F16" s="231"/>
      <c r="G16" s="231"/>
      <c r="H16" s="231"/>
      <c r="I16" s="231"/>
      <c r="J16" s="231"/>
      <c r="K16" s="231"/>
    </row>
    <row r="17" spans="2:7" ht="12.75">
      <c r="B17" s="48"/>
      <c r="G17" t="s">
        <v>116</v>
      </c>
    </row>
    <row r="18" ht="12.75">
      <c r="B18" s="48"/>
    </row>
    <row r="19" ht="12.75">
      <c r="B19" s="48"/>
    </row>
    <row r="20" ht="12.75">
      <c r="B20" s="48"/>
    </row>
    <row r="21" ht="12.75">
      <c r="B21" s="48"/>
    </row>
    <row r="22" ht="12.75">
      <c r="B22" s="48"/>
    </row>
    <row r="23" ht="12.75">
      <c r="B23" s="48"/>
    </row>
    <row r="24" ht="12.75">
      <c r="B24" s="48"/>
    </row>
    <row r="25" ht="12.75">
      <c r="B25" s="48"/>
    </row>
    <row r="26" ht="12.75">
      <c r="B26" s="48"/>
    </row>
    <row r="27" ht="12.75">
      <c r="B27" s="48"/>
    </row>
    <row r="28" ht="12.75">
      <c r="B28" s="48"/>
    </row>
    <row r="29" ht="12.75">
      <c r="B29" s="48"/>
    </row>
    <row r="34" spans="2:11" ht="12.75">
      <c r="B34" s="49"/>
      <c r="C34" s="49"/>
      <c r="D34" s="49"/>
      <c r="E34" s="49"/>
      <c r="F34" s="49"/>
      <c r="G34" s="49"/>
      <c r="H34" s="49"/>
      <c r="I34" s="49"/>
      <c r="J34" s="49"/>
      <c r="K34" s="49"/>
    </row>
  </sheetData>
  <mergeCells count="3">
    <mergeCell ref="A1:K1"/>
    <mergeCell ref="A2:K2"/>
    <mergeCell ref="B16:K1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100" workbookViewId="0" topLeftCell="A1">
      <selection activeCell="N36" sqref="N36"/>
    </sheetView>
  </sheetViews>
  <sheetFormatPr defaultColWidth="9.140625" defaultRowHeight="12.75"/>
  <cols>
    <col min="1" max="1" width="9.140625" style="40" customWidth="1"/>
    <col min="2" max="2" width="12.28125" style="40" customWidth="1"/>
    <col min="3" max="12" width="10.7109375" style="40" customWidth="1"/>
    <col min="13" max="13" width="11.421875" style="0" bestFit="1" customWidth="1"/>
  </cols>
  <sheetData>
    <row r="1" spans="1:12" s="50" customFormat="1" ht="15" customHeight="1">
      <c r="A1" s="235" t="s">
        <v>183</v>
      </c>
      <c r="B1" s="235"/>
      <c r="C1" s="235"/>
      <c r="D1" s="235"/>
      <c r="E1" s="235"/>
      <c r="F1" s="235"/>
      <c r="G1" s="235"/>
      <c r="H1" s="235"/>
      <c r="I1" s="235"/>
      <c r="J1" s="235"/>
      <c r="K1" s="235"/>
      <c r="L1" s="235"/>
    </row>
    <row r="2" spans="1:12" s="50" customFormat="1" ht="9.75" customHeight="1" thickBot="1">
      <c r="A2" s="236"/>
      <c r="B2" s="236"/>
      <c r="C2" s="236"/>
      <c r="D2" s="236"/>
      <c r="E2" s="236"/>
      <c r="F2" s="236"/>
      <c r="G2" s="236"/>
      <c r="H2" s="236"/>
      <c r="I2" s="236"/>
      <c r="J2" s="236"/>
      <c r="K2" s="236"/>
      <c r="L2" s="236"/>
    </row>
    <row r="3" spans="1:12" s="50" customFormat="1" ht="19.5" customHeight="1" thickBot="1" thickTop="1">
      <c r="A3" s="1" t="s">
        <v>0</v>
      </c>
      <c r="B3" s="2" t="s">
        <v>1</v>
      </c>
      <c r="C3" s="3" t="s">
        <v>2</v>
      </c>
      <c r="D3" s="4" t="s">
        <v>3</v>
      </c>
      <c r="E3" s="4" t="s">
        <v>4</v>
      </c>
      <c r="F3" s="4" t="s">
        <v>5</v>
      </c>
      <c r="G3" s="4" t="s">
        <v>6</v>
      </c>
      <c r="H3" s="4" t="s">
        <v>7</v>
      </c>
      <c r="I3" s="4" t="s">
        <v>8</v>
      </c>
      <c r="J3" s="5" t="s">
        <v>9</v>
      </c>
      <c r="K3" s="2" t="s">
        <v>115</v>
      </c>
      <c r="L3" s="6" t="s">
        <v>10</v>
      </c>
    </row>
    <row r="4" spans="1:12" s="50" customFormat="1" ht="14.25" customHeight="1" thickTop="1">
      <c r="A4" s="241" t="s">
        <v>11</v>
      </c>
      <c r="B4" s="7" t="s">
        <v>12</v>
      </c>
      <c r="C4" s="8">
        <v>0</v>
      </c>
      <c r="D4" s="9">
        <v>0</v>
      </c>
      <c r="E4" s="9">
        <v>0</v>
      </c>
      <c r="F4" s="9">
        <v>1</v>
      </c>
      <c r="G4" s="9">
        <v>1</v>
      </c>
      <c r="H4" s="9">
        <v>1</v>
      </c>
      <c r="I4" s="9">
        <v>0</v>
      </c>
      <c r="J4" s="41">
        <v>1</v>
      </c>
      <c r="K4" s="90">
        <v>182</v>
      </c>
      <c r="L4" s="104">
        <f>SUM(C4:K4)</f>
        <v>186</v>
      </c>
    </row>
    <row r="5" spans="1:12" s="50" customFormat="1" ht="14.25" customHeight="1">
      <c r="A5" s="237"/>
      <c r="B5" s="13" t="s">
        <v>13</v>
      </c>
      <c r="C5" s="14">
        <v>13</v>
      </c>
      <c r="D5" s="15">
        <v>9</v>
      </c>
      <c r="E5" s="15">
        <v>3</v>
      </c>
      <c r="F5" s="15">
        <v>9</v>
      </c>
      <c r="G5" s="15">
        <v>9</v>
      </c>
      <c r="H5" s="15">
        <v>12</v>
      </c>
      <c r="I5" s="15">
        <v>3</v>
      </c>
      <c r="J5" s="16">
        <v>13</v>
      </c>
      <c r="K5" s="92">
        <v>170</v>
      </c>
      <c r="L5" s="42">
        <f>SUM(C5:K5)</f>
        <v>241</v>
      </c>
    </row>
    <row r="6" spans="1:12" s="50" customFormat="1" ht="14.25" customHeight="1">
      <c r="A6" s="237"/>
      <c r="B6" s="13" t="s">
        <v>14</v>
      </c>
      <c r="C6" s="14">
        <v>33</v>
      </c>
      <c r="D6" s="15">
        <v>40</v>
      </c>
      <c r="E6" s="15">
        <v>9</v>
      </c>
      <c r="F6" s="15">
        <v>33</v>
      </c>
      <c r="G6" s="15">
        <v>26</v>
      </c>
      <c r="H6" s="15">
        <v>20</v>
      </c>
      <c r="I6" s="15">
        <v>9</v>
      </c>
      <c r="J6" s="16">
        <v>35</v>
      </c>
      <c r="K6" s="92">
        <v>119</v>
      </c>
      <c r="L6" s="11">
        <f>SUM(C6:K6)</f>
        <v>324</v>
      </c>
    </row>
    <row r="7" spans="1:12" s="50" customFormat="1" ht="14.25" customHeight="1">
      <c r="A7" s="237" t="s">
        <v>33</v>
      </c>
      <c r="B7" s="13" t="s">
        <v>12</v>
      </c>
      <c r="C7" s="14">
        <v>685</v>
      </c>
      <c r="D7" s="15">
        <v>478</v>
      </c>
      <c r="E7" s="15">
        <v>384</v>
      </c>
      <c r="F7" s="15">
        <v>429</v>
      </c>
      <c r="G7" s="15">
        <v>474</v>
      </c>
      <c r="H7" s="15">
        <v>580</v>
      </c>
      <c r="I7" s="15">
        <v>461</v>
      </c>
      <c r="J7" s="16">
        <v>576</v>
      </c>
      <c r="K7" s="92" t="s">
        <v>190</v>
      </c>
      <c r="L7" s="11">
        <f aca="true" t="shared" si="0" ref="L7:L30">SUM(C7:J7)</f>
        <v>4067</v>
      </c>
    </row>
    <row r="8" spans="1:12" s="50" customFormat="1" ht="14.25" customHeight="1">
      <c r="A8" s="237"/>
      <c r="B8" s="13" t="s">
        <v>13</v>
      </c>
      <c r="C8" s="14">
        <v>622</v>
      </c>
      <c r="D8" s="15">
        <v>439</v>
      </c>
      <c r="E8" s="15">
        <v>449</v>
      </c>
      <c r="F8" s="15">
        <v>447</v>
      </c>
      <c r="G8" s="15">
        <v>463</v>
      </c>
      <c r="H8" s="15">
        <v>581</v>
      </c>
      <c r="I8" s="15">
        <v>478</v>
      </c>
      <c r="J8" s="16">
        <v>560</v>
      </c>
      <c r="K8" s="92" t="s">
        <v>190</v>
      </c>
      <c r="L8" s="11">
        <f t="shared" si="0"/>
        <v>4039</v>
      </c>
    </row>
    <row r="9" spans="1:12" s="50" customFormat="1" ht="14.25" customHeight="1">
      <c r="A9" s="237"/>
      <c r="B9" s="13" t="s">
        <v>14</v>
      </c>
      <c r="C9" s="14">
        <v>162</v>
      </c>
      <c r="D9" s="15">
        <v>165</v>
      </c>
      <c r="E9" s="15">
        <v>164</v>
      </c>
      <c r="F9" s="15">
        <v>50</v>
      </c>
      <c r="G9" s="15">
        <v>94</v>
      </c>
      <c r="H9" s="15">
        <v>76</v>
      </c>
      <c r="I9" s="15">
        <v>112</v>
      </c>
      <c r="J9" s="16">
        <v>105</v>
      </c>
      <c r="K9" s="92" t="s">
        <v>190</v>
      </c>
      <c r="L9" s="11">
        <f t="shared" si="0"/>
        <v>928</v>
      </c>
    </row>
    <row r="10" spans="1:12" s="50" customFormat="1" ht="14.25" customHeight="1">
      <c r="A10" s="51"/>
      <c r="B10" s="13" t="s">
        <v>12</v>
      </c>
      <c r="C10" s="14">
        <v>481</v>
      </c>
      <c r="D10" s="15">
        <v>520</v>
      </c>
      <c r="E10" s="15">
        <v>268</v>
      </c>
      <c r="F10" s="15">
        <v>430</v>
      </c>
      <c r="G10" s="15">
        <v>352</v>
      </c>
      <c r="H10" s="15">
        <v>534</v>
      </c>
      <c r="I10" s="15">
        <v>292</v>
      </c>
      <c r="J10" s="16">
        <v>449</v>
      </c>
      <c r="K10" s="92" t="s">
        <v>190</v>
      </c>
      <c r="L10" s="11">
        <f t="shared" si="0"/>
        <v>3326</v>
      </c>
    </row>
    <row r="11" spans="1:12" s="50" customFormat="1" ht="14.25" customHeight="1">
      <c r="A11" s="52" t="s">
        <v>34</v>
      </c>
      <c r="B11" s="13" t="s">
        <v>13</v>
      </c>
      <c r="C11" s="14">
        <v>470</v>
      </c>
      <c r="D11" s="15">
        <v>503</v>
      </c>
      <c r="E11" s="15">
        <v>264</v>
      </c>
      <c r="F11" s="15">
        <v>428</v>
      </c>
      <c r="G11" s="15">
        <v>357</v>
      </c>
      <c r="H11" s="15">
        <v>535</v>
      </c>
      <c r="I11" s="15">
        <v>291</v>
      </c>
      <c r="J11" s="16">
        <v>456</v>
      </c>
      <c r="K11" s="92" t="s">
        <v>190</v>
      </c>
      <c r="L11" s="11">
        <f t="shared" si="0"/>
        <v>3304</v>
      </c>
    </row>
    <row r="12" spans="1:12" s="50" customFormat="1" ht="14.25" customHeight="1">
      <c r="A12" s="53"/>
      <c r="B12" s="13" t="s">
        <v>14</v>
      </c>
      <c r="C12" s="14">
        <v>26</v>
      </c>
      <c r="D12" s="15">
        <v>44</v>
      </c>
      <c r="E12" s="15">
        <v>12</v>
      </c>
      <c r="F12" s="15">
        <v>5</v>
      </c>
      <c r="G12" s="15">
        <v>24</v>
      </c>
      <c r="H12" s="15">
        <v>14</v>
      </c>
      <c r="I12" s="15">
        <v>7</v>
      </c>
      <c r="J12" s="16">
        <v>11</v>
      </c>
      <c r="K12" s="92" t="s">
        <v>190</v>
      </c>
      <c r="L12" s="11">
        <f t="shared" si="0"/>
        <v>143</v>
      </c>
    </row>
    <row r="13" spans="1:12" s="50" customFormat="1" ht="14.25" customHeight="1">
      <c r="A13" s="237" t="s">
        <v>16</v>
      </c>
      <c r="B13" s="13" t="s">
        <v>12</v>
      </c>
      <c r="C13" s="14">
        <v>14</v>
      </c>
      <c r="D13" s="15">
        <v>4</v>
      </c>
      <c r="E13" s="15">
        <v>0</v>
      </c>
      <c r="F13" s="15">
        <v>17</v>
      </c>
      <c r="G13" s="15">
        <v>0</v>
      </c>
      <c r="H13" s="15">
        <v>0</v>
      </c>
      <c r="I13" s="15">
        <v>0</v>
      </c>
      <c r="J13" s="16">
        <v>0</v>
      </c>
      <c r="K13" s="92" t="s">
        <v>190</v>
      </c>
      <c r="L13" s="11">
        <f t="shared" si="0"/>
        <v>35</v>
      </c>
    </row>
    <row r="14" spans="1:12" s="50" customFormat="1" ht="14.25" customHeight="1">
      <c r="A14" s="237"/>
      <c r="B14" s="13" t="s">
        <v>13</v>
      </c>
      <c r="C14" s="14">
        <v>16</v>
      </c>
      <c r="D14" s="15">
        <v>5</v>
      </c>
      <c r="E14" s="15">
        <v>0</v>
      </c>
      <c r="F14" s="15">
        <v>16</v>
      </c>
      <c r="G14" s="15">
        <v>3</v>
      </c>
      <c r="H14" s="15">
        <v>0</v>
      </c>
      <c r="I14" s="15">
        <v>0</v>
      </c>
      <c r="J14" s="16">
        <v>1</v>
      </c>
      <c r="K14" s="92" t="s">
        <v>190</v>
      </c>
      <c r="L14" s="11">
        <f t="shared" si="0"/>
        <v>41</v>
      </c>
    </row>
    <row r="15" spans="1:12" s="50" customFormat="1" ht="14.25" customHeight="1">
      <c r="A15" s="237"/>
      <c r="B15" s="13" t="s">
        <v>14</v>
      </c>
      <c r="C15" s="14">
        <v>6</v>
      </c>
      <c r="D15" s="15">
        <v>1</v>
      </c>
      <c r="E15" s="15">
        <v>0</v>
      </c>
      <c r="F15" s="15">
        <v>2</v>
      </c>
      <c r="G15" s="15">
        <v>3</v>
      </c>
      <c r="H15" s="15">
        <v>0</v>
      </c>
      <c r="I15" s="15">
        <v>0</v>
      </c>
      <c r="J15" s="16">
        <v>3</v>
      </c>
      <c r="K15" s="92" t="s">
        <v>190</v>
      </c>
      <c r="L15" s="11">
        <f t="shared" si="0"/>
        <v>15</v>
      </c>
    </row>
    <row r="16" spans="1:12" s="50" customFormat="1" ht="14.25" customHeight="1">
      <c r="A16" s="237" t="s">
        <v>18</v>
      </c>
      <c r="B16" s="13" t="s">
        <v>12</v>
      </c>
      <c r="C16" s="14">
        <v>1830</v>
      </c>
      <c r="D16" s="15">
        <v>869</v>
      </c>
      <c r="E16" s="15">
        <v>828</v>
      </c>
      <c r="F16" s="15">
        <v>1194</v>
      </c>
      <c r="G16" s="15">
        <v>968</v>
      </c>
      <c r="H16" s="15">
        <v>1499</v>
      </c>
      <c r="I16" s="15">
        <v>1282</v>
      </c>
      <c r="J16" s="16">
        <v>1457</v>
      </c>
      <c r="K16" s="92" t="s">
        <v>190</v>
      </c>
      <c r="L16" s="11">
        <f t="shared" si="0"/>
        <v>9927</v>
      </c>
    </row>
    <row r="17" spans="1:12" s="50" customFormat="1" ht="14.25" customHeight="1">
      <c r="A17" s="237"/>
      <c r="B17" s="13" t="s">
        <v>13</v>
      </c>
      <c r="C17" s="14">
        <v>1934</v>
      </c>
      <c r="D17" s="15">
        <v>914</v>
      </c>
      <c r="E17" s="15">
        <v>875</v>
      </c>
      <c r="F17" s="15">
        <v>1324</v>
      </c>
      <c r="G17" s="15">
        <v>910</v>
      </c>
      <c r="H17" s="15">
        <v>1674</v>
      </c>
      <c r="I17" s="15">
        <v>1288</v>
      </c>
      <c r="J17" s="16">
        <v>1334</v>
      </c>
      <c r="K17" s="92" t="s">
        <v>190</v>
      </c>
      <c r="L17" s="11">
        <f t="shared" si="0"/>
        <v>10253</v>
      </c>
    </row>
    <row r="18" spans="1:12" s="50" customFormat="1" ht="14.25" customHeight="1">
      <c r="A18" s="237"/>
      <c r="B18" s="13" t="s">
        <v>14</v>
      </c>
      <c r="C18" s="14">
        <v>2691</v>
      </c>
      <c r="D18" s="15">
        <v>669</v>
      </c>
      <c r="E18" s="15">
        <v>717</v>
      </c>
      <c r="F18" s="15">
        <v>625</v>
      </c>
      <c r="G18" s="15">
        <v>876</v>
      </c>
      <c r="H18" s="15">
        <v>857</v>
      </c>
      <c r="I18" s="15">
        <v>1075</v>
      </c>
      <c r="J18" s="16">
        <v>1060</v>
      </c>
      <c r="K18" s="92" t="s">
        <v>190</v>
      </c>
      <c r="L18" s="11">
        <f t="shared" si="0"/>
        <v>8570</v>
      </c>
    </row>
    <row r="19" spans="1:12" s="50" customFormat="1" ht="14.25" customHeight="1">
      <c r="A19" s="237" t="s">
        <v>35</v>
      </c>
      <c r="B19" s="13" t="s">
        <v>12</v>
      </c>
      <c r="C19" s="14">
        <v>45</v>
      </c>
      <c r="D19" s="15">
        <v>0</v>
      </c>
      <c r="E19" s="15">
        <v>2</v>
      </c>
      <c r="F19" s="15">
        <v>0</v>
      </c>
      <c r="G19" s="15">
        <v>1</v>
      </c>
      <c r="H19" s="15">
        <v>0</v>
      </c>
      <c r="I19" s="15">
        <v>0</v>
      </c>
      <c r="J19" s="16">
        <v>6</v>
      </c>
      <c r="K19" s="92" t="s">
        <v>190</v>
      </c>
      <c r="L19" s="11">
        <f t="shared" si="0"/>
        <v>54</v>
      </c>
    </row>
    <row r="20" spans="1:12" s="50" customFormat="1" ht="14.25" customHeight="1">
      <c r="A20" s="237"/>
      <c r="B20" s="13" t="s">
        <v>13</v>
      </c>
      <c r="C20" s="14">
        <v>318</v>
      </c>
      <c r="D20" s="15">
        <v>12</v>
      </c>
      <c r="E20" s="15">
        <v>9</v>
      </c>
      <c r="F20" s="15">
        <v>8</v>
      </c>
      <c r="G20" s="15">
        <v>19</v>
      </c>
      <c r="H20" s="15">
        <v>54</v>
      </c>
      <c r="I20" s="15">
        <v>9</v>
      </c>
      <c r="J20" s="16">
        <v>176</v>
      </c>
      <c r="K20" s="92" t="s">
        <v>190</v>
      </c>
      <c r="L20" s="11">
        <f t="shared" si="0"/>
        <v>605</v>
      </c>
    </row>
    <row r="21" spans="1:12" s="50" customFormat="1" ht="14.25" customHeight="1">
      <c r="A21" s="237"/>
      <c r="B21" s="13" t="s">
        <v>14</v>
      </c>
      <c r="C21" s="14">
        <v>490</v>
      </c>
      <c r="D21" s="15">
        <v>45</v>
      </c>
      <c r="E21" s="15">
        <v>46</v>
      </c>
      <c r="F21" s="15">
        <v>40</v>
      </c>
      <c r="G21" s="15">
        <v>41</v>
      </c>
      <c r="H21" s="15">
        <v>139</v>
      </c>
      <c r="I21" s="15">
        <v>31</v>
      </c>
      <c r="J21" s="16">
        <v>514</v>
      </c>
      <c r="K21" s="92" t="s">
        <v>190</v>
      </c>
      <c r="L21" s="11">
        <f t="shared" si="0"/>
        <v>1346</v>
      </c>
    </row>
    <row r="22" spans="1:12" s="50" customFormat="1" ht="14.25" customHeight="1">
      <c r="A22" s="238" t="s">
        <v>36</v>
      </c>
      <c r="B22" s="13" t="s">
        <v>12</v>
      </c>
      <c r="C22" s="14">
        <v>158</v>
      </c>
      <c r="D22" s="15">
        <v>0</v>
      </c>
      <c r="E22" s="15">
        <v>0</v>
      </c>
      <c r="F22" s="15">
        <v>0</v>
      </c>
      <c r="G22" s="15">
        <v>0</v>
      </c>
      <c r="H22" s="15">
        <v>81</v>
      </c>
      <c r="I22" s="15">
        <v>0</v>
      </c>
      <c r="J22" s="16">
        <v>267</v>
      </c>
      <c r="K22" s="92" t="s">
        <v>190</v>
      </c>
      <c r="L22" s="11">
        <f t="shared" si="0"/>
        <v>506</v>
      </c>
    </row>
    <row r="23" spans="1:12" s="50" customFormat="1" ht="14.25" customHeight="1">
      <c r="A23" s="242"/>
      <c r="B23" s="13" t="s">
        <v>13</v>
      </c>
      <c r="C23" s="14">
        <v>232</v>
      </c>
      <c r="D23" s="15">
        <v>0</v>
      </c>
      <c r="E23" s="15">
        <v>0</v>
      </c>
      <c r="F23" s="15">
        <v>0</v>
      </c>
      <c r="G23" s="15">
        <v>0</v>
      </c>
      <c r="H23" s="15">
        <v>122</v>
      </c>
      <c r="I23" s="15">
        <v>0</v>
      </c>
      <c r="J23" s="16">
        <v>736</v>
      </c>
      <c r="K23" s="92" t="s">
        <v>190</v>
      </c>
      <c r="L23" s="11">
        <f t="shared" si="0"/>
        <v>1090</v>
      </c>
    </row>
    <row r="24" spans="1:12" s="50" customFormat="1" ht="14.25" customHeight="1">
      <c r="A24" s="241"/>
      <c r="B24" s="13" t="s">
        <v>14</v>
      </c>
      <c r="C24" s="14">
        <v>347</v>
      </c>
      <c r="D24" s="15">
        <v>0</v>
      </c>
      <c r="E24" s="15">
        <v>0</v>
      </c>
      <c r="F24" s="15">
        <v>0</v>
      </c>
      <c r="G24" s="15">
        <v>0</v>
      </c>
      <c r="H24" s="15">
        <v>170</v>
      </c>
      <c r="I24" s="15">
        <v>0</v>
      </c>
      <c r="J24" s="16">
        <v>583</v>
      </c>
      <c r="K24" s="92" t="s">
        <v>190</v>
      </c>
      <c r="L24" s="11">
        <f t="shared" si="0"/>
        <v>1100</v>
      </c>
    </row>
    <row r="25" spans="1:12" s="50" customFormat="1" ht="14.25" customHeight="1">
      <c r="A25" s="237" t="s">
        <v>37</v>
      </c>
      <c r="B25" s="13" t="s">
        <v>12</v>
      </c>
      <c r="C25" s="14">
        <v>7185</v>
      </c>
      <c r="D25" s="15">
        <v>3055</v>
      </c>
      <c r="E25" s="15">
        <v>2845</v>
      </c>
      <c r="F25" s="15">
        <v>2447</v>
      </c>
      <c r="G25" s="15">
        <v>3625</v>
      </c>
      <c r="H25" s="15">
        <v>3608</v>
      </c>
      <c r="I25" s="15">
        <v>3227</v>
      </c>
      <c r="J25" s="16">
        <v>4742</v>
      </c>
      <c r="K25" s="92" t="s">
        <v>190</v>
      </c>
      <c r="L25" s="11">
        <f t="shared" si="0"/>
        <v>30734</v>
      </c>
    </row>
    <row r="26" spans="1:12" s="50" customFormat="1" ht="14.25" customHeight="1">
      <c r="A26" s="237"/>
      <c r="B26" s="13" t="s">
        <v>13</v>
      </c>
      <c r="C26" s="14">
        <v>6966</v>
      </c>
      <c r="D26" s="15">
        <v>2547</v>
      </c>
      <c r="E26" s="15">
        <v>2862</v>
      </c>
      <c r="F26" s="15">
        <v>2477</v>
      </c>
      <c r="G26" s="15">
        <v>3776</v>
      </c>
      <c r="H26" s="15">
        <v>3530</v>
      </c>
      <c r="I26" s="15">
        <v>3364</v>
      </c>
      <c r="J26" s="16">
        <v>4891</v>
      </c>
      <c r="K26" s="92" t="s">
        <v>190</v>
      </c>
      <c r="L26" s="11">
        <f t="shared" si="0"/>
        <v>30413</v>
      </c>
    </row>
    <row r="27" spans="1:12" s="50" customFormat="1" ht="14.25" customHeight="1">
      <c r="A27" s="237"/>
      <c r="B27" s="13" t="s">
        <v>14</v>
      </c>
      <c r="C27" s="14">
        <v>3506</v>
      </c>
      <c r="D27" s="15">
        <v>915</v>
      </c>
      <c r="E27" s="15">
        <v>477</v>
      </c>
      <c r="F27" s="15">
        <v>290</v>
      </c>
      <c r="G27" s="15">
        <v>677</v>
      </c>
      <c r="H27" s="15">
        <v>285</v>
      </c>
      <c r="I27" s="15">
        <v>698</v>
      </c>
      <c r="J27" s="16">
        <v>1510</v>
      </c>
      <c r="K27" s="92" t="s">
        <v>190</v>
      </c>
      <c r="L27" s="11">
        <f t="shared" si="0"/>
        <v>8358</v>
      </c>
    </row>
    <row r="28" spans="1:12" s="50" customFormat="1" ht="14.25" customHeight="1">
      <c r="A28" s="237" t="s">
        <v>38</v>
      </c>
      <c r="B28" s="13" t="s">
        <v>12</v>
      </c>
      <c r="C28" s="14">
        <v>1419</v>
      </c>
      <c r="D28" s="15">
        <v>510</v>
      </c>
      <c r="E28" s="15">
        <v>468</v>
      </c>
      <c r="F28" s="15">
        <v>416</v>
      </c>
      <c r="G28" s="15">
        <v>578</v>
      </c>
      <c r="H28" s="15">
        <v>844</v>
      </c>
      <c r="I28" s="15">
        <v>464</v>
      </c>
      <c r="J28" s="16">
        <v>623</v>
      </c>
      <c r="K28" s="92" t="s">
        <v>190</v>
      </c>
      <c r="L28" s="11">
        <f t="shared" si="0"/>
        <v>5322</v>
      </c>
    </row>
    <row r="29" spans="1:12" s="50" customFormat="1" ht="14.25" customHeight="1">
      <c r="A29" s="237"/>
      <c r="B29" s="13" t="s">
        <v>13</v>
      </c>
      <c r="C29" s="14">
        <v>1192</v>
      </c>
      <c r="D29" s="15">
        <v>495</v>
      </c>
      <c r="E29" s="15">
        <v>376</v>
      </c>
      <c r="F29" s="15">
        <v>412</v>
      </c>
      <c r="G29" s="15">
        <v>652</v>
      </c>
      <c r="H29" s="15">
        <v>798</v>
      </c>
      <c r="I29" s="15">
        <v>460</v>
      </c>
      <c r="J29" s="16">
        <v>535</v>
      </c>
      <c r="K29" s="92" t="s">
        <v>190</v>
      </c>
      <c r="L29" s="11">
        <f t="shared" si="0"/>
        <v>4920</v>
      </c>
    </row>
    <row r="30" spans="1:12" s="50" customFormat="1" ht="14.25" customHeight="1" thickBot="1">
      <c r="A30" s="238"/>
      <c r="B30" s="21" t="s">
        <v>14</v>
      </c>
      <c r="C30" s="22">
        <v>825</v>
      </c>
      <c r="D30" s="23">
        <v>135</v>
      </c>
      <c r="E30" s="23">
        <v>157</v>
      </c>
      <c r="F30" s="23">
        <v>47</v>
      </c>
      <c r="G30" s="23">
        <v>219</v>
      </c>
      <c r="H30" s="23">
        <v>118</v>
      </c>
      <c r="I30" s="23">
        <v>122</v>
      </c>
      <c r="J30" s="43">
        <v>247</v>
      </c>
      <c r="K30" s="92" t="s">
        <v>190</v>
      </c>
      <c r="L30" s="11">
        <f t="shared" si="0"/>
        <v>1870</v>
      </c>
    </row>
    <row r="31" spans="1:13" s="50" customFormat="1" ht="14.25" customHeight="1" thickTop="1">
      <c r="A31" s="239" t="s">
        <v>21</v>
      </c>
      <c r="B31" s="26" t="s">
        <v>12</v>
      </c>
      <c r="C31" s="27">
        <f aca="true" t="shared" si="1" ref="C31:J33">C4+C7+C10+C13+C16+C19+C22+C25+C28</f>
        <v>11817</v>
      </c>
      <c r="D31" s="28">
        <f t="shared" si="1"/>
        <v>5436</v>
      </c>
      <c r="E31" s="28">
        <f t="shared" si="1"/>
        <v>4795</v>
      </c>
      <c r="F31" s="28">
        <f t="shared" si="1"/>
        <v>4934</v>
      </c>
      <c r="G31" s="28">
        <f t="shared" si="1"/>
        <v>5999</v>
      </c>
      <c r="H31" s="28">
        <f t="shared" si="1"/>
        <v>7147</v>
      </c>
      <c r="I31" s="28">
        <f t="shared" si="1"/>
        <v>5726</v>
      </c>
      <c r="J31" s="54">
        <f t="shared" si="1"/>
        <v>8121</v>
      </c>
      <c r="K31" s="54">
        <f>K4</f>
        <v>182</v>
      </c>
      <c r="L31" s="30">
        <f>L4+L7+L10+L13+L16+L19+L22+L25+L28</f>
        <v>54157</v>
      </c>
      <c r="M31" s="99"/>
    </row>
    <row r="32" spans="1:13" s="50" customFormat="1" ht="14.25" customHeight="1">
      <c r="A32" s="237"/>
      <c r="B32" s="31" t="s">
        <v>13</v>
      </c>
      <c r="C32" s="55">
        <f t="shared" si="1"/>
        <v>11763</v>
      </c>
      <c r="D32" s="33">
        <f t="shared" si="1"/>
        <v>4924</v>
      </c>
      <c r="E32" s="33">
        <f t="shared" si="1"/>
        <v>4838</v>
      </c>
      <c r="F32" s="33">
        <f t="shared" si="1"/>
        <v>5121</v>
      </c>
      <c r="G32" s="33">
        <f t="shared" si="1"/>
        <v>6189</v>
      </c>
      <c r="H32" s="33">
        <f t="shared" si="1"/>
        <v>7306</v>
      </c>
      <c r="I32" s="33">
        <f t="shared" si="1"/>
        <v>5893</v>
      </c>
      <c r="J32" s="56">
        <f t="shared" si="1"/>
        <v>8702</v>
      </c>
      <c r="K32" s="56">
        <f>K5</f>
        <v>170</v>
      </c>
      <c r="L32" s="42">
        <f>L5+L8+L11+L14+L17+L20+L23+L26+L29</f>
        <v>54906</v>
      </c>
      <c r="M32" s="99"/>
    </row>
    <row r="33" spans="1:13" s="50" customFormat="1" ht="14.25" customHeight="1" thickBot="1">
      <c r="A33" s="240"/>
      <c r="B33" s="36" t="s">
        <v>14</v>
      </c>
      <c r="C33" s="57">
        <f t="shared" si="1"/>
        <v>8086</v>
      </c>
      <c r="D33" s="58">
        <f t="shared" si="1"/>
        <v>2014</v>
      </c>
      <c r="E33" s="58">
        <f t="shared" si="1"/>
        <v>1582</v>
      </c>
      <c r="F33" s="58">
        <f t="shared" si="1"/>
        <v>1092</v>
      </c>
      <c r="G33" s="58">
        <f t="shared" si="1"/>
        <v>1960</v>
      </c>
      <c r="H33" s="58">
        <f t="shared" si="1"/>
        <v>1679</v>
      </c>
      <c r="I33" s="58">
        <f t="shared" si="1"/>
        <v>2054</v>
      </c>
      <c r="J33" s="59">
        <f t="shared" si="1"/>
        <v>4068</v>
      </c>
      <c r="K33" s="59">
        <f>K6</f>
        <v>119</v>
      </c>
      <c r="L33" s="25">
        <f>L6+L9+L12+L15+L18+L21+L24+L27+L30</f>
        <v>22654</v>
      </c>
      <c r="M33" s="99"/>
    </row>
    <row r="34" spans="2:12" ht="13.5" thickTop="1">
      <c r="B34" s="60"/>
      <c r="C34" s="60"/>
      <c r="D34" s="60"/>
      <c r="E34" s="60"/>
      <c r="F34" s="60"/>
      <c r="G34" s="60"/>
      <c r="H34" s="60"/>
      <c r="I34" s="60"/>
      <c r="J34" s="60"/>
      <c r="K34" s="60"/>
      <c r="L34" s="60"/>
    </row>
    <row r="35" spans="2:12" ht="12.75">
      <c r="B35" s="232"/>
      <c r="C35" s="232"/>
      <c r="D35" s="232"/>
      <c r="E35" s="232"/>
      <c r="F35" s="232"/>
      <c r="G35" s="232"/>
      <c r="H35" s="232"/>
      <c r="I35" s="232"/>
      <c r="J35" s="232"/>
      <c r="K35" s="232"/>
      <c r="L35" s="232"/>
    </row>
  </sheetData>
  <mergeCells count="12">
    <mergeCell ref="A13:A15"/>
    <mergeCell ref="A16:A18"/>
    <mergeCell ref="A1:L1"/>
    <mergeCell ref="A2:L2"/>
    <mergeCell ref="A4:A6"/>
    <mergeCell ref="A7:A9"/>
    <mergeCell ref="B35:L35"/>
    <mergeCell ref="A19:A21"/>
    <mergeCell ref="A25:A27"/>
    <mergeCell ref="A28:A30"/>
    <mergeCell ref="A31:A33"/>
    <mergeCell ref="A22:A24"/>
  </mergeCells>
  <printOptions horizontalCentered="1"/>
  <pageMargins left="0.7874015748031497" right="0.7874015748031497" top="0.7874015748031497" bottom="0.7874015748031497" header="0.5118110236220472" footer="0.5118110236220472"/>
  <pageSetup horizontalDpi="600" verticalDpi="600" orientation="landscape" paperSize="9" scale="95" r:id="rId1"/>
  <ignoredErrors>
    <ignoredError sqref="K31:K33"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33"/>
  <sheetViews>
    <sheetView showGridLines="0" zoomScaleSheetLayoutView="100" workbookViewId="0" topLeftCell="A1">
      <selection activeCell="P25" sqref="P25"/>
    </sheetView>
  </sheetViews>
  <sheetFormatPr defaultColWidth="9.140625" defaultRowHeight="12.75"/>
  <cols>
    <col min="2" max="2" width="10.7109375" style="0" customWidth="1"/>
    <col min="3" max="9" width="11.57421875" style="0" customWidth="1"/>
    <col min="10" max="10" width="12.28125" style="0" customWidth="1"/>
    <col min="11" max="11" width="11.57421875" style="0" customWidth="1"/>
  </cols>
  <sheetData>
    <row r="1" spans="1:11" ht="15" customHeight="1">
      <c r="A1" s="235" t="s">
        <v>184</v>
      </c>
      <c r="B1" s="235"/>
      <c r="C1" s="235"/>
      <c r="D1" s="235"/>
      <c r="E1" s="235"/>
      <c r="F1" s="235"/>
      <c r="G1" s="235"/>
      <c r="H1" s="235"/>
      <c r="I1" s="235"/>
      <c r="J1" s="235"/>
      <c r="K1" s="235"/>
    </row>
    <row r="2" spans="1:11" ht="9.75" customHeight="1" thickBot="1">
      <c r="A2" s="236"/>
      <c r="B2" s="236"/>
      <c r="C2" s="236"/>
      <c r="D2" s="236"/>
      <c r="E2" s="236"/>
      <c r="F2" s="236"/>
      <c r="G2" s="236"/>
      <c r="H2" s="236"/>
      <c r="I2" s="236"/>
      <c r="J2" s="236"/>
      <c r="K2" s="236"/>
    </row>
    <row r="3" spans="1:11" ht="16.5" customHeight="1" thickBot="1" thickTop="1">
      <c r="A3" s="1" t="s">
        <v>0</v>
      </c>
      <c r="B3" s="2" t="s">
        <v>1</v>
      </c>
      <c r="C3" s="3" t="s">
        <v>2</v>
      </c>
      <c r="D3" s="4" t="s">
        <v>3</v>
      </c>
      <c r="E3" s="4" t="s">
        <v>4</v>
      </c>
      <c r="F3" s="4" t="s">
        <v>5</v>
      </c>
      <c r="G3" s="4" t="s">
        <v>6</v>
      </c>
      <c r="H3" s="4" t="s">
        <v>7</v>
      </c>
      <c r="I3" s="4" t="s">
        <v>8</v>
      </c>
      <c r="J3" s="5" t="s">
        <v>9</v>
      </c>
      <c r="K3" s="61" t="s">
        <v>10</v>
      </c>
    </row>
    <row r="4" spans="1:11" ht="16.5" customHeight="1" thickTop="1">
      <c r="A4" s="12" t="s">
        <v>39</v>
      </c>
      <c r="B4" s="13" t="s">
        <v>13</v>
      </c>
      <c r="C4" s="62">
        <v>567</v>
      </c>
      <c r="D4" s="63">
        <v>201</v>
      </c>
      <c r="E4" s="63">
        <v>189</v>
      </c>
      <c r="F4" s="63">
        <v>330</v>
      </c>
      <c r="G4" s="64">
        <v>173</v>
      </c>
      <c r="H4" s="63">
        <v>351</v>
      </c>
      <c r="I4" s="63">
        <v>205</v>
      </c>
      <c r="J4" s="65">
        <v>359</v>
      </c>
      <c r="K4" s="66">
        <f>SUM(C4:J4)</f>
        <v>2375</v>
      </c>
    </row>
    <row r="5" spans="1:11" ht="16.5" customHeight="1">
      <c r="A5" s="12" t="s">
        <v>40</v>
      </c>
      <c r="B5" s="13" t="s">
        <v>13</v>
      </c>
      <c r="C5" s="67">
        <v>16</v>
      </c>
      <c r="D5" s="68">
        <v>0</v>
      </c>
      <c r="E5" s="68">
        <v>1</v>
      </c>
      <c r="F5" s="68">
        <v>0</v>
      </c>
      <c r="G5" s="69">
        <v>0</v>
      </c>
      <c r="H5" s="68">
        <v>13</v>
      </c>
      <c r="I5" s="68">
        <v>0</v>
      </c>
      <c r="J5" s="70">
        <v>2</v>
      </c>
      <c r="K5" s="71">
        <f>SUM(C5:J5)</f>
        <v>32</v>
      </c>
    </row>
    <row r="6" spans="1:11" ht="16.5" customHeight="1">
      <c r="A6" s="12" t="s">
        <v>41</v>
      </c>
      <c r="B6" s="13" t="s">
        <v>13</v>
      </c>
      <c r="C6" s="67">
        <v>113</v>
      </c>
      <c r="D6" s="68">
        <v>0</v>
      </c>
      <c r="E6" s="68">
        <v>0</v>
      </c>
      <c r="F6" s="68">
        <v>0</v>
      </c>
      <c r="G6" s="69">
        <v>0</v>
      </c>
      <c r="H6" s="68">
        <v>134</v>
      </c>
      <c r="I6" s="68">
        <v>0</v>
      </c>
      <c r="J6" s="70">
        <v>113</v>
      </c>
      <c r="K6" s="71">
        <f>SUM(C6:J6)</f>
        <v>360</v>
      </c>
    </row>
    <row r="7" spans="1:11" ht="16.5" customHeight="1">
      <c r="A7" s="12" t="s">
        <v>114</v>
      </c>
      <c r="B7" s="13" t="s">
        <v>13</v>
      </c>
      <c r="C7" s="67">
        <v>1</v>
      </c>
      <c r="D7" s="68">
        <v>0</v>
      </c>
      <c r="E7" s="68">
        <v>0</v>
      </c>
      <c r="F7" s="68">
        <v>0</v>
      </c>
      <c r="G7" s="69">
        <v>0</v>
      </c>
      <c r="H7" s="68">
        <v>0</v>
      </c>
      <c r="I7" s="68">
        <v>0</v>
      </c>
      <c r="J7" s="70">
        <v>0</v>
      </c>
      <c r="K7" s="71">
        <f>SUM(C7:J7)</f>
        <v>1</v>
      </c>
    </row>
    <row r="8" spans="1:11" ht="16.5" customHeight="1" thickBot="1">
      <c r="A8" s="35" t="s">
        <v>42</v>
      </c>
      <c r="B8" s="72" t="s">
        <v>13</v>
      </c>
      <c r="C8" s="73">
        <v>81</v>
      </c>
      <c r="D8" s="73">
        <v>41</v>
      </c>
      <c r="E8" s="73">
        <v>66</v>
      </c>
      <c r="F8" s="73">
        <v>26</v>
      </c>
      <c r="G8" s="74">
        <v>45</v>
      </c>
      <c r="H8" s="73">
        <v>75</v>
      </c>
      <c r="I8" s="73">
        <v>41</v>
      </c>
      <c r="J8" s="75">
        <v>53</v>
      </c>
      <c r="K8" s="71">
        <f>SUM(C8:J8)</f>
        <v>428</v>
      </c>
    </row>
    <row r="9" spans="1:12" s="81" customFormat="1" ht="16.5" customHeight="1" thickBot="1" thickTop="1">
      <c r="A9" s="1" t="s">
        <v>21</v>
      </c>
      <c r="B9" s="76" t="s">
        <v>13</v>
      </c>
      <c r="C9" s="77">
        <f aca="true" t="shared" si="0" ref="C9:K9">SUM(C4:C8)</f>
        <v>778</v>
      </c>
      <c r="D9" s="78">
        <f t="shared" si="0"/>
        <v>242</v>
      </c>
      <c r="E9" s="78">
        <f t="shared" si="0"/>
        <v>256</v>
      </c>
      <c r="F9" s="78">
        <f t="shared" si="0"/>
        <v>356</v>
      </c>
      <c r="G9" s="78">
        <f t="shared" si="0"/>
        <v>218</v>
      </c>
      <c r="H9" s="78">
        <f t="shared" si="0"/>
        <v>573</v>
      </c>
      <c r="I9" s="78">
        <f t="shared" si="0"/>
        <v>246</v>
      </c>
      <c r="J9" s="79">
        <f t="shared" si="0"/>
        <v>527</v>
      </c>
      <c r="K9" s="80">
        <f t="shared" si="0"/>
        <v>3196</v>
      </c>
      <c r="L9" s="100"/>
    </row>
    <row r="10" spans="1:11" s="81" customFormat="1" ht="16.5" customHeight="1" thickTop="1">
      <c r="A10" s="82"/>
      <c r="B10" s="83"/>
      <c r="C10" s="84"/>
      <c r="D10" s="84"/>
      <c r="E10" s="84"/>
      <c r="F10" s="84"/>
      <c r="G10" s="84"/>
      <c r="H10" s="84"/>
      <c r="I10" s="84"/>
      <c r="J10" s="84"/>
      <c r="K10" s="84"/>
    </row>
    <row r="11" spans="1:11" ht="16.5" customHeight="1">
      <c r="A11" s="236"/>
      <c r="B11" s="249"/>
      <c r="C11" s="236"/>
      <c r="D11" s="236"/>
      <c r="E11" s="236"/>
      <c r="F11" s="236"/>
      <c r="G11" s="236"/>
      <c r="H11" s="236"/>
      <c r="I11" s="236"/>
      <c r="J11" s="236"/>
      <c r="K11" s="236"/>
    </row>
    <row r="12" spans="1:11" ht="16.5" customHeight="1">
      <c r="A12" s="235" t="s">
        <v>185</v>
      </c>
      <c r="B12" s="252"/>
      <c r="C12" s="235"/>
      <c r="D12" s="235"/>
      <c r="E12" s="235"/>
      <c r="F12" s="235"/>
      <c r="G12" s="235"/>
      <c r="H12" s="235"/>
      <c r="I12" s="235"/>
      <c r="J12" s="235"/>
      <c r="K12" s="235"/>
    </row>
    <row r="13" spans="1:11" ht="8.25" customHeight="1" thickBot="1">
      <c r="A13" s="250"/>
      <c r="B13" s="251"/>
      <c r="C13" s="250"/>
      <c r="D13" s="250"/>
      <c r="E13" s="250"/>
      <c r="F13" s="250"/>
      <c r="G13" s="250"/>
      <c r="H13" s="250"/>
      <c r="I13" s="250"/>
      <c r="J13" s="250"/>
      <c r="K13" s="250"/>
    </row>
    <row r="14" spans="1:11" ht="26.25" customHeight="1" thickTop="1">
      <c r="A14" s="40"/>
      <c r="B14" s="253" t="s">
        <v>43</v>
      </c>
      <c r="C14" s="243" t="s">
        <v>44</v>
      </c>
      <c r="D14" s="244"/>
      <c r="E14" s="245"/>
      <c r="F14" s="246" t="s">
        <v>45</v>
      </c>
      <c r="G14" s="244"/>
      <c r="H14" s="244"/>
      <c r="I14" s="245"/>
      <c r="J14" s="247" t="s">
        <v>46</v>
      </c>
      <c r="K14" s="85"/>
    </row>
    <row r="15" spans="1:11" ht="109.5" customHeight="1" thickBot="1">
      <c r="A15" s="40"/>
      <c r="B15" s="254"/>
      <c r="C15" s="86" t="s">
        <v>47</v>
      </c>
      <c r="D15" s="87" t="s">
        <v>48</v>
      </c>
      <c r="E15" s="87" t="s">
        <v>49</v>
      </c>
      <c r="F15" s="87" t="s">
        <v>50</v>
      </c>
      <c r="G15" s="87" t="s">
        <v>113</v>
      </c>
      <c r="H15" s="87" t="s">
        <v>51</v>
      </c>
      <c r="I15" s="87" t="s">
        <v>52</v>
      </c>
      <c r="J15" s="248"/>
      <c r="K15" s="85"/>
    </row>
    <row r="16" spans="1:11" ht="16.5" customHeight="1" thickTop="1">
      <c r="A16" s="40"/>
      <c r="B16" s="88" t="s">
        <v>2</v>
      </c>
      <c r="C16" s="8">
        <v>48692</v>
      </c>
      <c r="D16" s="9">
        <v>49841</v>
      </c>
      <c r="E16" s="9">
        <v>47859</v>
      </c>
      <c r="F16" s="9">
        <v>27923</v>
      </c>
      <c r="G16" s="89">
        <v>539</v>
      </c>
      <c r="H16" s="9">
        <v>24450</v>
      </c>
      <c r="I16" s="9">
        <v>2934</v>
      </c>
      <c r="J16" s="90">
        <v>241952</v>
      </c>
      <c r="K16" s="85"/>
    </row>
    <row r="17" spans="1:11" ht="16.5" customHeight="1">
      <c r="A17" s="40"/>
      <c r="B17" s="91" t="s">
        <v>3</v>
      </c>
      <c r="C17" s="22">
        <v>57776</v>
      </c>
      <c r="D17" s="15">
        <v>59773</v>
      </c>
      <c r="E17" s="15">
        <v>57983</v>
      </c>
      <c r="F17" s="15">
        <v>26661</v>
      </c>
      <c r="G17" s="18">
        <v>584</v>
      </c>
      <c r="H17" s="15">
        <v>24916</v>
      </c>
      <c r="I17" s="15">
        <v>1161</v>
      </c>
      <c r="J17" s="92">
        <v>191113</v>
      </c>
      <c r="K17" s="85"/>
    </row>
    <row r="18" spans="1:11" ht="16.5" customHeight="1">
      <c r="A18" s="40"/>
      <c r="B18" s="91" t="s">
        <v>4</v>
      </c>
      <c r="C18" s="93">
        <v>36460</v>
      </c>
      <c r="D18" s="14">
        <v>36305</v>
      </c>
      <c r="E18" s="15">
        <v>35181</v>
      </c>
      <c r="F18" s="15">
        <v>18563</v>
      </c>
      <c r="G18" s="18">
        <v>1678</v>
      </c>
      <c r="H18" s="15">
        <v>14298</v>
      </c>
      <c r="I18" s="15">
        <v>2587</v>
      </c>
      <c r="J18" s="92">
        <v>128532</v>
      </c>
      <c r="K18" s="85"/>
    </row>
    <row r="19" spans="1:11" ht="16.5" customHeight="1">
      <c r="A19" s="40"/>
      <c r="B19" s="91" t="s">
        <v>5</v>
      </c>
      <c r="C19" s="8">
        <v>51105</v>
      </c>
      <c r="D19" s="15">
        <v>51717</v>
      </c>
      <c r="E19" s="15">
        <v>50915</v>
      </c>
      <c r="F19" s="15">
        <v>17936</v>
      </c>
      <c r="G19" s="18">
        <v>958</v>
      </c>
      <c r="H19" s="15">
        <v>13468</v>
      </c>
      <c r="I19" s="15">
        <v>3510</v>
      </c>
      <c r="J19" s="92">
        <v>187878</v>
      </c>
      <c r="K19" s="85"/>
    </row>
    <row r="20" spans="1:11" ht="16.5" customHeight="1">
      <c r="A20" s="40"/>
      <c r="B20" s="91" t="s">
        <v>6</v>
      </c>
      <c r="C20" s="14">
        <v>44022</v>
      </c>
      <c r="D20" s="15">
        <v>46894</v>
      </c>
      <c r="E20" s="15">
        <v>45522</v>
      </c>
      <c r="F20" s="15">
        <v>17023</v>
      </c>
      <c r="G20" s="18">
        <v>1526</v>
      </c>
      <c r="H20" s="15">
        <v>13197</v>
      </c>
      <c r="I20" s="15">
        <v>2300</v>
      </c>
      <c r="J20" s="92">
        <v>164750</v>
      </c>
      <c r="K20" s="85"/>
    </row>
    <row r="21" spans="1:11" ht="16.5" customHeight="1">
      <c r="A21" s="40"/>
      <c r="B21" s="91" t="s">
        <v>7</v>
      </c>
      <c r="C21" s="14">
        <v>52769</v>
      </c>
      <c r="D21" s="15">
        <v>51018</v>
      </c>
      <c r="E21" s="15">
        <v>49986</v>
      </c>
      <c r="F21" s="15">
        <v>21184</v>
      </c>
      <c r="G21" s="15">
        <v>2555</v>
      </c>
      <c r="H21" s="15">
        <v>14267</v>
      </c>
      <c r="I21" s="15">
        <v>4362</v>
      </c>
      <c r="J21" s="92">
        <v>205360</v>
      </c>
      <c r="K21" s="85"/>
    </row>
    <row r="22" spans="1:11" ht="16.5" customHeight="1">
      <c r="A22" s="40"/>
      <c r="B22" s="91" t="s">
        <v>8</v>
      </c>
      <c r="C22" s="14">
        <v>48849</v>
      </c>
      <c r="D22" s="15">
        <v>45500</v>
      </c>
      <c r="E22" s="15">
        <v>44437</v>
      </c>
      <c r="F22" s="15">
        <v>19801</v>
      </c>
      <c r="G22" s="18">
        <v>1484</v>
      </c>
      <c r="H22" s="15">
        <v>13111</v>
      </c>
      <c r="I22" s="15">
        <v>5206</v>
      </c>
      <c r="J22" s="92">
        <v>211339</v>
      </c>
      <c r="K22" s="85"/>
    </row>
    <row r="23" spans="1:11" ht="16.5" customHeight="1" thickBot="1">
      <c r="A23" s="40"/>
      <c r="B23" s="94" t="s">
        <v>9</v>
      </c>
      <c r="C23" s="22">
        <v>74819</v>
      </c>
      <c r="D23" s="23">
        <v>72725</v>
      </c>
      <c r="E23" s="23">
        <v>70549</v>
      </c>
      <c r="F23" s="23">
        <v>30239</v>
      </c>
      <c r="G23" s="23">
        <v>2204</v>
      </c>
      <c r="H23" s="23">
        <v>17213</v>
      </c>
      <c r="I23" s="23">
        <v>10822</v>
      </c>
      <c r="J23" s="95">
        <v>302766</v>
      </c>
      <c r="K23" s="85"/>
    </row>
    <row r="24" spans="1:11" ht="16.5" customHeight="1" thickBot="1" thickTop="1">
      <c r="A24" s="40"/>
      <c r="B24" s="6" t="s">
        <v>10</v>
      </c>
      <c r="C24" s="45">
        <v>414492</v>
      </c>
      <c r="D24" s="45">
        <v>413773</v>
      </c>
      <c r="E24" s="45">
        <v>402432</v>
      </c>
      <c r="F24" s="45">
        <v>179330</v>
      </c>
      <c r="G24" s="45">
        <v>11528</v>
      </c>
      <c r="H24" s="45">
        <v>134920</v>
      </c>
      <c r="I24" s="45">
        <v>32882</v>
      </c>
      <c r="J24" s="96">
        <v>1633690</v>
      </c>
      <c r="K24" s="101"/>
    </row>
    <row r="25" ht="13.5" thickTop="1">
      <c r="B25" s="48"/>
    </row>
    <row r="26" spans="2:6" ht="12.75">
      <c r="B26" s="48"/>
      <c r="F26" s="98"/>
    </row>
    <row r="27" ht="12.75">
      <c r="B27" s="48"/>
    </row>
    <row r="28" ht="12.75">
      <c r="B28" s="48"/>
    </row>
    <row r="33" spans="2:11" ht="12.75">
      <c r="B33" s="49"/>
      <c r="C33" s="49"/>
      <c r="D33" s="49"/>
      <c r="E33" s="49"/>
      <c r="F33" s="49"/>
      <c r="G33" s="49"/>
      <c r="H33" s="49"/>
      <c r="I33" s="49"/>
      <c r="J33" s="49"/>
      <c r="K33" s="49"/>
    </row>
  </sheetData>
  <mergeCells count="9">
    <mergeCell ref="C14:E14"/>
    <mergeCell ref="F14:I14"/>
    <mergeCell ref="J14:J15"/>
    <mergeCell ref="A1:K1"/>
    <mergeCell ref="A2:K2"/>
    <mergeCell ref="A11:K11"/>
    <mergeCell ref="A13:K13"/>
    <mergeCell ref="A12:K12"/>
    <mergeCell ref="B14:B15"/>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B30"/>
  <sheetViews>
    <sheetView tabSelected="1" workbookViewId="0" topLeftCell="A1">
      <selection activeCell="AC30" sqref="AC30"/>
    </sheetView>
  </sheetViews>
  <sheetFormatPr defaultColWidth="9.140625" defaultRowHeight="12.75"/>
  <cols>
    <col min="1" max="1" width="9.421875" style="210" customWidth="1"/>
    <col min="2" max="2" width="4.140625" style="210" bestFit="1" customWidth="1"/>
    <col min="3" max="3" width="4.421875" style="210" customWidth="1"/>
    <col min="4" max="4" width="6.28125" style="210" customWidth="1"/>
    <col min="5" max="5" width="7.00390625" style="210" customWidth="1"/>
    <col min="6" max="6" width="8.28125" style="210" customWidth="1"/>
    <col min="7" max="7" width="4.28125" style="210" customWidth="1"/>
    <col min="8" max="8" width="5.8515625" style="210" customWidth="1"/>
    <col min="9" max="9" width="5.421875" style="210" customWidth="1"/>
    <col min="10" max="10" width="4.421875" style="210" customWidth="1"/>
    <col min="11" max="11" width="5.140625" style="210" customWidth="1"/>
    <col min="12" max="12" width="3.7109375" style="210" customWidth="1"/>
    <col min="13" max="13" width="5.140625" style="210" customWidth="1"/>
    <col min="14" max="15" width="4.421875" style="210" customWidth="1"/>
    <col min="16" max="16" width="5.7109375" style="210" customWidth="1"/>
    <col min="17" max="17" width="3.421875" style="210" customWidth="1"/>
    <col min="18" max="18" width="5.140625" style="210" customWidth="1"/>
    <col min="19" max="19" width="3.57421875" style="210" customWidth="1"/>
    <col min="20" max="20" width="5.7109375" style="210" customWidth="1"/>
    <col min="21" max="21" width="5.57421875" style="210" customWidth="1"/>
    <col min="22" max="22" width="3.421875" style="210" customWidth="1"/>
    <col min="23" max="23" width="4.7109375" style="210" bestFit="1" customWidth="1"/>
    <col min="24" max="24" width="2.8515625" style="210" bestFit="1" customWidth="1"/>
    <col min="25" max="25" width="3.8515625" style="210" customWidth="1"/>
    <col min="26" max="27" width="3.421875" style="210" customWidth="1"/>
    <col min="28" max="28" width="5.28125" style="210" customWidth="1"/>
    <col min="29" max="16384" width="9.140625" style="210" customWidth="1"/>
  </cols>
  <sheetData>
    <row r="1" spans="1:28" ht="15">
      <c r="A1" s="255" t="s">
        <v>212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row>
    <row r="2" spans="1:28" ht="11.25" customHeight="1" thickBot="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row>
    <row r="3" spans="1:28" ht="15.75" thickTop="1">
      <c r="A3" s="258" t="s">
        <v>1</v>
      </c>
      <c r="B3" s="262" t="s">
        <v>213</v>
      </c>
      <c r="C3" s="263"/>
      <c r="D3" s="263"/>
      <c r="E3" s="263"/>
      <c r="F3" s="263"/>
      <c r="G3" s="263"/>
      <c r="H3" s="263"/>
      <c r="I3" s="263"/>
      <c r="J3" s="263"/>
      <c r="K3" s="263"/>
      <c r="L3" s="263"/>
      <c r="M3" s="263"/>
      <c r="N3" s="263"/>
      <c r="O3" s="264"/>
      <c r="P3" s="256" t="s">
        <v>214</v>
      </c>
      <c r="Q3" s="211"/>
      <c r="R3" s="211"/>
      <c r="S3" s="211"/>
      <c r="T3" s="211"/>
      <c r="U3" s="211"/>
      <c r="V3" s="211"/>
      <c r="W3" s="211"/>
      <c r="X3" s="211"/>
      <c r="Y3" s="211"/>
      <c r="Z3" s="211"/>
      <c r="AA3" s="211"/>
      <c r="AB3" s="211"/>
    </row>
    <row r="4" spans="1:28" ht="15.75" thickBot="1">
      <c r="A4" s="259"/>
      <c r="B4" s="212" t="s">
        <v>33</v>
      </c>
      <c r="C4" s="213" t="s">
        <v>215</v>
      </c>
      <c r="D4" s="213" t="s">
        <v>216</v>
      </c>
      <c r="E4" s="213" t="s">
        <v>217</v>
      </c>
      <c r="F4" s="213" t="s">
        <v>218</v>
      </c>
      <c r="G4" s="213" t="s">
        <v>219</v>
      </c>
      <c r="H4" s="213" t="s">
        <v>220</v>
      </c>
      <c r="I4" s="213" t="s">
        <v>221</v>
      </c>
      <c r="J4" s="213" t="s">
        <v>222</v>
      </c>
      <c r="K4" s="213" t="s">
        <v>223</v>
      </c>
      <c r="L4" s="213" t="s">
        <v>224</v>
      </c>
      <c r="M4" s="213" t="s">
        <v>23</v>
      </c>
      <c r="N4" s="213" t="s">
        <v>225</v>
      </c>
      <c r="O4" s="214" t="s">
        <v>226</v>
      </c>
      <c r="P4" s="257"/>
      <c r="Q4" s="211"/>
      <c r="R4" s="211"/>
      <c r="S4" s="211"/>
      <c r="T4" s="211"/>
      <c r="U4" s="211"/>
      <c r="V4" s="211"/>
      <c r="W4" s="211"/>
      <c r="X4" s="211"/>
      <c r="Y4" s="211"/>
      <c r="Z4" s="211"/>
      <c r="AA4" s="211"/>
      <c r="AB4" s="211"/>
    </row>
    <row r="5" spans="1:28" ht="15.75" thickTop="1">
      <c r="A5" s="215" t="s">
        <v>12</v>
      </c>
      <c r="B5" s="216">
        <v>84</v>
      </c>
      <c r="C5" s="217">
        <v>126</v>
      </c>
      <c r="D5" s="217">
        <v>5</v>
      </c>
      <c r="E5" s="217">
        <v>26</v>
      </c>
      <c r="F5" s="217">
        <v>3</v>
      </c>
      <c r="G5" s="217">
        <v>278</v>
      </c>
      <c r="H5" s="217">
        <v>2</v>
      </c>
      <c r="I5" s="217">
        <v>16</v>
      </c>
      <c r="J5" s="217">
        <v>158</v>
      </c>
      <c r="K5" s="217">
        <v>53</v>
      </c>
      <c r="L5" s="217">
        <v>9</v>
      </c>
      <c r="M5" s="217">
        <v>444</v>
      </c>
      <c r="N5" s="217">
        <v>62</v>
      </c>
      <c r="O5" s="218">
        <v>105</v>
      </c>
      <c r="P5" s="219">
        <v>1371</v>
      </c>
      <c r="Q5" s="211"/>
      <c r="R5" s="211"/>
      <c r="S5" s="211"/>
      <c r="T5" s="211"/>
      <c r="U5" s="211"/>
      <c r="V5" s="211"/>
      <c r="W5" s="211"/>
      <c r="X5" s="211"/>
      <c r="Y5" s="211"/>
      <c r="Z5" s="211"/>
      <c r="AA5" s="211"/>
      <c r="AB5" s="211"/>
    </row>
    <row r="6" spans="1:28" ht="15">
      <c r="A6" s="215" t="s">
        <v>13</v>
      </c>
      <c r="B6" s="216">
        <v>95</v>
      </c>
      <c r="C6" s="217">
        <v>121</v>
      </c>
      <c r="D6" s="217">
        <v>5</v>
      </c>
      <c r="E6" s="217">
        <v>31</v>
      </c>
      <c r="F6" s="217">
        <v>3</v>
      </c>
      <c r="G6" s="217">
        <v>297</v>
      </c>
      <c r="H6" s="217">
        <v>8</v>
      </c>
      <c r="I6" s="217">
        <v>26</v>
      </c>
      <c r="J6" s="217">
        <v>148</v>
      </c>
      <c r="K6" s="217">
        <v>55</v>
      </c>
      <c r="L6" s="217">
        <v>8</v>
      </c>
      <c r="M6" s="217">
        <v>449</v>
      </c>
      <c r="N6" s="217">
        <v>62</v>
      </c>
      <c r="O6" s="218">
        <v>105</v>
      </c>
      <c r="P6" s="219">
        <v>1413</v>
      </c>
      <c r="Q6" s="211"/>
      <c r="R6" s="211"/>
      <c r="S6" s="211"/>
      <c r="T6" s="211"/>
      <c r="U6" s="211"/>
      <c r="V6" s="211"/>
      <c r="W6" s="211"/>
      <c r="X6" s="211"/>
      <c r="Y6" s="211"/>
      <c r="Z6" s="211"/>
      <c r="AA6" s="211"/>
      <c r="AB6" s="211"/>
    </row>
    <row r="7" spans="1:28" ht="15.75" thickBot="1">
      <c r="A7" s="220" t="s">
        <v>14</v>
      </c>
      <c r="B7" s="221">
        <v>68</v>
      </c>
      <c r="C7" s="222">
        <v>10</v>
      </c>
      <c r="D7" s="222">
        <v>0</v>
      </c>
      <c r="E7" s="222">
        <v>23</v>
      </c>
      <c r="F7" s="222">
        <v>0</v>
      </c>
      <c r="G7" s="222">
        <v>54</v>
      </c>
      <c r="H7" s="222">
        <v>0</v>
      </c>
      <c r="I7" s="222">
        <v>2</v>
      </c>
      <c r="J7" s="222">
        <v>24</v>
      </c>
      <c r="K7" s="222">
        <v>6</v>
      </c>
      <c r="L7" s="222">
        <v>4</v>
      </c>
      <c r="M7" s="222">
        <v>20</v>
      </c>
      <c r="N7" s="222">
        <v>0</v>
      </c>
      <c r="O7" s="223">
        <v>0</v>
      </c>
      <c r="P7" s="224">
        <v>211</v>
      </c>
      <c r="Q7" s="211"/>
      <c r="R7" s="211"/>
      <c r="S7" s="211"/>
      <c r="T7" s="211"/>
      <c r="U7" s="211"/>
      <c r="V7" s="211"/>
      <c r="W7" s="211"/>
      <c r="X7" s="211"/>
      <c r="Y7" s="211"/>
      <c r="Z7" s="211"/>
      <c r="AA7" s="211"/>
      <c r="AB7" s="211"/>
    </row>
    <row r="8" spans="1:28" ht="16.5" thickBot="1" thickTop="1">
      <c r="A8" s="21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row>
    <row r="9" spans="1:28" ht="15.75" thickTop="1">
      <c r="A9" s="260" t="s">
        <v>1</v>
      </c>
      <c r="B9" s="262" t="s">
        <v>227</v>
      </c>
      <c r="C9" s="263"/>
      <c r="D9" s="263"/>
      <c r="E9" s="263"/>
      <c r="F9" s="263"/>
      <c r="G9" s="263"/>
      <c r="H9" s="263"/>
      <c r="I9" s="263"/>
      <c r="J9" s="263"/>
      <c r="K9" s="263"/>
      <c r="L9" s="264"/>
      <c r="M9" s="256" t="s">
        <v>228</v>
      </c>
      <c r="N9" s="211"/>
      <c r="O9" s="211"/>
      <c r="P9" s="211"/>
      <c r="Q9" s="211"/>
      <c r="R9" s="211"/>
      <c r="S9" s="211"/>
      <c r="T9" s="211"/>
      <c r="U9" s="211"/>
      <c r="V9" s="211"/>
      <c r="W9" s="211"/>
      <c r="X9" s="211"/>
      <c r="Y9" s="211"/>
      <c r="Z9" s="211"/>
      <c r="AA9" s="211"/>
      <c r="AB9" s="211"/>
    </row>
    <row r="10" spans="1:28" ht="15.75" thickBot="1">
      <c r="A10" s="261"/>
      <c r="B10" s="212" t="s">
        <v>37</v>
      </c>
      <c r="C10" s="213" t="s">
        <v>229</v>
      </c>
      <c r="D10" s="213" t="s">
        <v>230</v>
      </c>
      <c r="E10" s="213" t="s">
        <v>231</v>
      </c>
      <c r="F10" s="213" t="s">
        <v>232</v>
      </c>
      <c r="G10" s="213" t="s">
        <v>233</v>
      </c>
      <c r="H10" s="213" t="s">
        <v>234</v>
      </c>
      <c r="I10" s="213" t="s">
        <v>235</v>
      </c>
      <c r="J10" s="213" t="s">
        <v>236</v>
      </c>
      <c r="K10" s="213" t="s">
        <v>237</v>
      </c>
      <c r="L10" s="214" t="s">
        <v>238</v>
      </c>
      <c r="M10" s="257"/>
      <c r="N10" s="211"/>
      <c r="O10" s="211"/>
      <c r="P10" s="211"/>
      <c r="Q10" s="211"/>
      <c r="R10" s="211"/>
      <c r="S10" s="211"/>
      <c r="T10" s="211"/>
      <c r="U10" s="211"/>
      <c r="V10" s="211"/>
      <c r="W10" s="211"/>
      <c r="X10" s="211"/>
      <c r="Y10" s="211"/>
      <c r="Z10" s="211"/>
      <c r="AA10" s="211"/>
      <c r="AB10" s="211"/>
    </row>
    <row r="11" spans="1:28" ht="15.75" thickTop="1">
      <c r="A11" s="215" t="s">
        <v>12</v>
      </c>
      <c r="B11" s="216">
        <v>30</v>
      </c>
      <c r="C11" s="217">
        <v>1640</v>
      </c>
      <c r="D11" s="217">
        <v>8</v>
      </c>
      <c r="E11" s="217">
        <v>100</v>
      </c>
      <c r="F11" s="217">
        <v>146</v>
      </c>
      <c r="G11" s="217">
        <v>205</v>
      </c>
      <c r="H11" s="217">
        <v>1</v>
      </c>
      <c r="I11" s="217">
        <v>3</v>
      </c>
      <c r="J11" s="217">
        <v>51</v>
      </c>
      <c r="K11" s="217">
        <v>323</v>
      </c>
      <c r="L11" s="217">
        <v>34</v>
      </c>
      <c r="M11" s="225">
        <v>2541</v>
      </c>
      <c r="N11" s="211"/>
      <c r="O11" s="211"/>
      <c r="P11" s="211"/>
      <c r="Q11" s="211"/>
      <c r="R11" s="211"/>
      <c r="S11" s="211"/>
      <c r="T11" s="211"/>
      <c r="U11" s="211"/>
      <c r="V11" s="211"/>
      <c r="W11" s="211"/>
      <c r="X11" s="211"/>
      <c r="Y11" s="211"/>
      <c r="Z11" s="211"/>
      <c r="AA11" s="211"/>
      <c r="AB11" s="211"/>
    </row>
    <row r="12" spans="1:28" ht="15">
      <c r="A12" s="215" t="s">
        <v>13</v>
      </c>
      <c r="B12" s="216">
        <v>30</v>
      </c>
      <c r="C12" s="217">
        <v>1589</v>
      </c>
      <c r="D12" s="217">
        <v>8</v>
      </c>
      <c r="E12" s="217">
        <v>104</v>
      </c>
      <c r="F12" s="217">
        <v>148</v>
      </c>
      <c r="G12" s="217">
        <v>208</v>
      </c>
      <c r="H12" s="217">
        <v>0</v>
      </c>
      <c r="I12" s="217">
        <v>2</v>
      </c>
      <c r="J12" s="217">
        <v>51</v>
      </c>
      <c r="K12" s="217">
        <v>323</v>
      </c>
      <c r="L12" s="217">
        <v>34</v>
      </c>
      <c r="M12" s="225">
        <v>2497</v>
      </c>
      <c r="N12" s="211"/>
      <c r="O12" s="211"/>
      <c r="P12" s="211"/>
      <c r="Q12" s="211"/>
      <c r="R12" s="211"/>
      <c r="S12" s="211"/>
      <c r="T12" s="211"/>
      <c r="U12" s="211"/>
      <c r="V12" s="211"/>
      <c r="W12" s="211"/>
      <c r="X12" s="211"/>
      <c r="Y12" s="211"/>
      <c r="Z12" s="211"/>
      <c r="AA12" s="211"/>
      <c r="AB12" s="211"/>
    </row>
    <row r="13" spans="1:28" ht="15.75" thickBot="1">
      <c r="A13" s="220" t="s">
        <v>14</v>
      </c>
      <c r="B13" s="221">
        <v>7</v>
      </c>
      <c r="C13" s="222">
        <v>668</v>
      </c>
      <c r="D13" s="222">
        <v>2</v>
      </c>
      <c r="E13" s="222">
        <v>95</v>
      </c>
      <c r="F13" s="222">
        <v>3</v>
      </c>
      <c r="G13" s="222">
        <v>8</v>
      </c>
      <c r="H13" s="222">
        <v>1</v>
      </c>
      <c r="I13" s="222">
        <v>1</v>
      </c>
      <c r="J13" s="222">
        <v>0</v>
      </c>
      <c r="K13" s="222">
        <v>0</v>
      </c>
      <c r="L13" s="222">
        <v>0</v>
      </c>
      <c r="M13" s="226">
        <v>785</v>
      </c>
      <c r="N13" s="211"/>
      <c r="O13" s="211"/>
      <c r="P13" s="211"/>
      <c r="Q13" s="211"/>
      <c r="R13" s="211"/>
      <c r="S13" s="211"/>
      <c r="T13" s="211"/>
      <c r="U13" s="211"/>
      <c r="V13" s="211"/>
      <c r="W13" s="211"/>
      <c r="X13" s="211"/>
      <c r="Y13" s="211"/>
      <c r="Z13" s="211"/>
      <c r="AA13" s="211"/>
      <c r="AB13" s="211"/>
    </row>
    <row r="14" spans="1:28" ht="16.5" thickBot="1" thickTop="1">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row>
    <row r="15" spans="1:28" ht="15.75" thickTop="1">
      <c r="A15" s="260" t="s">
        <v>1</v>
      </c>
      <c r="B15" s="268" t="s">
        <v>239</v>
      </c>
      <c r="C15" s="269"/>
      <c r="D15" s="269"/>
      <c r="E15" s="269"/>
      <c r="F15" s="269"/>
      <c r="G15" s="269"/>
      <c r="H15" s="269"/>
      <c r="I15" s="269"/>
      <c r="J15" s="270"/>
      <c r="K15" s="256" t="s">
        <v>240</v>
      </c>
      <c r="L15" s="211"/>
      <c r="M15" s="211"/>
      <c r="N15" s="211"/>
      <c r="O15" s="211"/>
      <c r="P15" s="211"/>
      <c r="Q15" s="211"/>
      <c r="R15" s="211"/>
      <c r="S15" s="211"/>
      <c r="T15" s="211"/>
      <c r="U15" s="211"/>
      <c r="V15" s="211"/>
      <c r="W15" s="211"/>
      <c r="X15" s="211"/>
      <c r="Y15" s="211"/>
      <c r="Z15" s="211"/>
      <c r="AA15" s="211"/>
      <c r="AB15" s="211"/>
    </row>
    <row r="16" spans="1:28" ht="15.75" thickBot="1">
      <c r="A16" s="261"/>
      <c r="B16" s="212" t="s">
        <v>241</v>
      </c>
      <c r="C16" s="213" t="s">
        <v>242</v>
      </c>
      <c r="D16" s="213" t="s">
        <v>243</v>
      </c>
      <c r="E16" s="213" t="s">
        <v>244</v>
      </c>
      <c r="F16" s="213" t="s">
        <v>245</v>
      </c>
      <c r="G16" s="213" t="s">
        <v>246</v>
      </c>
      <c r="H16" s="213" t="s">
        <v>247</v>
      </c>
      <c r="I16" s="213" t="s">
        <v>248</v>
      </c>
      <c r="J16" s="214" t="s">
        <v>249</v>
      </c>
      <c r="K16" s="257"/>
      <c r="L16" s="211"/>
      <c r="M16" s="211"/>
      <c r="N16" s="211"/>
      <c r="O16" s="211"/>
      <c r="P16" s="211"/>
      <c r="Q16" s="211"/>
      <c r="R16" s="211"/>
      <c r="S16" s="211"/>
      <c r="T16" s="211"/>
      <c r="U16" s="211"/>
      <c r="V16" s="211"/>
      <c r="W16" s="211"/>
      <c r="X16" s="211"/>
      <c r="Y16" s="211"/>
      <c r="Z16" s="211"/>
      <c r="AA16" s="211"/>
      <c r="AB16" s="211"/>
    </row>
    <row r="17" spans="1:28" ht="15.75" thickTop="1">
      <c r="A17" s="227" t="s">
        <v>12</v>
      </c>
      <c r="B17" s="216">
        <v>650</v>
      </c>
      <c r="C17" s="217">
        <v>203</v>
      </c>
      <c r="D17" s="217">
        <v>55</v>
      </c>
      <c r="E17" s="217">
        <v>34</v>
      </c>
      <c r="F17" s="217">
        <v>18</v>
      </c>
      <c r="G17" s="217">
        <v>154</v>
      </c>
      <c r="H17" s="217">
        <v>174</v>
      </c>
      <c r="I17" s="217">
        <v>164</v>
      </c>
      <c r="J17" s="218">
        <v>2</v>
      </c>
      <c r="K17" s="219">
        <v>1454</v>
      </c>
      <c r="L17" s="211"/>
      <c r="M17" s="211"/>
      <c r="N17" s="211"/>
      <c r="O17" s="211"/>
      <c r="P17" s="211"/>
      <c r="Q17" s="211"/>
      <c r="R17" s="211"/>
      <c r="S17" s="211"/>
      <c r="T17" s="211"/>
      <c r="U17" s="211"/>
      <c r="V17" s="211"/>
      <c r="W17" s="211"/>
      <c r="X17" s="211"/>
      <c r="Y17" s="211"/>
      <c r="Z17" s="211"/>
      <c r="AA17" s="211"/>
      <c r="AB17" s="211"/>
    </row>
    <row r="18" spans="1:28" ht="15">
      <c r="A18" s="227" t="s">
        <v>13</v>
      </c>
      <c r="B18" s="216">
        <v>868</v>
      </c>
      <c r="C18" s="217">
        <v>258</v>
      </c>
      <c r="D18" s="217">
        <v>83</v>
      </c>
      <c r="E18" s="217">
        <v>32</v>
      </c>
      <c r="F18" s="217">
        <v>21</v>
      </c>
      <c r="G18" s="217">
        <v>128</v>
      </c>
      <c r="H18" s="217">
        <v>174</v>
      </c>
      <c r="I18" s="217">
        <v>161</v>
      </c>
      <c r="J18" s="218">
        <v>0</v>
      </c>
      <c r="K18" s="219">
        <v>1725</v>
      </c>
      <c r="L18" s="211"/>
      <c r="M18" s="211"/>
      <c r="N18" s="211"/>
      <c r="O18" s="211"/>
      <c r="P18" s="211"/>
      <c r="Q18" s="211"/>
      <c r="R18" s="211"/>
      <c r="S18" s="211"/>
      <c r="T18" s="211"/>
      <c r="U18" s="211"/>
      <c r="V18" s="211"/>
      <c r="W18" s="211"/>
      <c r="X18" s="211"/>
      <c r="Y18" s="211"/>
      <c r="Z18" s="211"/>
      <c r="AA18" s="211"/>
      <c r="AB18" s="211"/>
    </row>
    <row r="19" spans="1:28" ht="15.75" thickBot="1">
      <c r="A19" s="228" t="s">
        <v>14</v>
      </c>
      <c r="B19" s="221">
        <v>302</v>
      </c>
      <c r="C19" s="222">
        <v>96</v>
      </c>
      <c r="D19" s="222">
        <v>90</v>
      </c>
      <c r="E19" s="222">
        <v>24</v>
      </c>
      <c r="F19" s="222">
        <v>34</v>
      </c>
      <c r="G19" s="222">
        <v>31</v>
      </c>
      <c r="H19" s="222">
        <v>0</v>
      </c>
      <c r="I19" s="222">
        <v>3</v>
      </c>
      <c r="J19" s="223">
        <v>6</v>
      </c>
      <c r="K19" s="224">
        <v>586</v>
      </c>
      <c r="L19" s="211"/>
      <c r="M19" s="211"/>
      <c r="N19" s="211"/>
      <c r="O19" s="211"/>
      <c r="P19" s="211"/>
      <c r="Q19" s="211"/>
      <c r="R19" s="211"/>
      <c r="S19" s="211"/>
      <c r="T19" s="211"/>
      <c r="U19" s="211"/>
      <c r="V19" s="211"/>
      <c r="W19" s="211"/>
      <c r="X19" s="211"/>
      <c r="Y19" s="211"/>
      <c r="Z19" s="211"/>
      <c r="AA19" s="211"/>
      <c r="AB19" s="211"/>
    </row>
    <row r="20" spans="1:28" ht="16.5" thickBot="1" thickTop="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row>
    <row r="21" spans="1:28" ht="15.75" thickTop="1">
      <c r="A21" s="260" t="s">
        <v>1</v>
      </c>
      <c r="B21" s="268" t="s">
        <v>250</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70"/>
      <c r="AB21" s="256" t="s">
        <v>251</v>
      </c>
    </row>
    <row r="22" spans="1:28" ht="15.75" thickBot="1">
      <c r="A22" s="261"/>
      <c r="B22" s="212" t="s">
        <v>252</v>
      </c>
      <c r="C22" s="213" t="s">
        <v>253</v>
      </c>
      <c r="D22" s="213" t="s">
        <v>254</v>
      </c>
      <c r="E22" s="213" t="s">
        <v>255</v>
      </c>
      <c r="F22" s="213" t="s">
        <v>256</v>
      </c>
      <c r="G22" s="213" t="s">
        <v>257</v>
      </c>
      <c r="H22" s="213" t="s">
        <v>258</v>
      </c>
      <c r="I22" s="213" t="s">
        <v>259</v>
      </c>
      <c r="J22" s="213" t="s">
        <v>260</v>
      </c>
      <c r="K22" s="213" t="s">
        <v>261</v>
      </c>
      <c r="L22" s="213" t="s">
        <v>262</v>
      </c>
      <c r="M22" s="213" t="s">
        <v>263</v>
      </c>
      <c r="N22" s="213" t="s">
        <v>264</v>
      </c>
      <c r="O22" s="213" t="s">
        <v>265</v>
      </c>
      <c r="P22" s="213" t="s">
        <v>266</v>
      </c>
      <c r="Q22" s="213" t="s">
        <v>267</v>
      </c>
      <c r="R22" s="213" t="s">
        <v>268</v>
      </c>
      <c r="S22" s="213" t="s">
        <v>269</v>
      </c>
      <c r="T22" s="213" t="s">
        <v>270</v>
      </c>
      <c r="U22" s="213" t="s">
        <v>271</v>
      </c>
      <c r="V22" s="213" t="s">
        <v>272</v>
      </c>
      <c r="W22" s="213" t="s">
        <v>273</v>
      </c>
      <c r="X22" s="213" t="s">
        <v>274</v>
      </c>
      <c r="Y22" s="213" t="s">
        <v>275</v>
      </c>
      <c r="Z22" s="213" t="s">
        <v>276</v>
      </c>
      <c r="AA22" s="214" t="s">
        <v>277</v>
      </c>
      <c r="AB22" s="257"/>
    </row>
    <row r="23" spans="1:28" ht="15.75" thickTop="1">
      <c r="A23" s="215" t="s">
        <v>12</v>
      </c>
      <c r="B23" s="216">
        <v>542</v>
      </c>
      <c r="C23" s="217">
        <v>178</v>
      </c>
      <c r="D23" s="217">
        <v>182</v>
      </c>
      <c r="E23" s="217">
        <v>0</v>
      </c>
      <c r="F23" s="217">
        <v>18</v>
      </c>
      <c r="G23" s="217">
        <v>10</v>
      </c>
      <c r="H23" s="217">
        <v>45</v>
      </c>
      <c r="I23" s="217">
        <v>34</v>
      </c>
      <c r="J23" s="217">
        <v>66</v>
      </c>
      <c r="K23" s="217">
        <v>129</v>
      </c>
      <c r="L23" s="217">
        <v>310</v>
      </c>
      <c r="M23" s="217">
        <v>4</v>
      </c>
      <c r="N23" s="217">
        <v>198</v>
      </c>
      <c r="O23" s="217">
        <v>2210</v>
      </c>
      <c r="P23" s="217">
        <v>15</v>
      </c>
      <c r="Q23" s="217">
        <v>3</v>
      </c>
      <c r="R23" s="217">
        <v>5</v>
      </c>
      <c r="S23" s="217">
        <v>161</v>
      </c>
      <c r="T23" s="217">
        <v>2</v>
      </c>
      <c r="U23" s="217">
        <v>7</v>
      </c>
      <c r="V23" s="217">
        <v>17</v>
      </c>
      <c r="W23" s="217">
        <v>8</v>
      </c>
      <c r="X23" s="217">
        <v>2</v>
      </c>
      <c r="Y23" s="217">
        <v>8</v>
      </c>
      <c r="Z23" s="217">
        <v>285</v>
      </c>
      <c r="AA23" s="218">
        <v>133</v>
      </c>
      <c r="AB23" s="219">
        <v>4572</v>
      </c>
    </row>
    <row r="24" spans="1:28" ht="15">
      <c r="A24" s="215" t="s">
        <v>13</v>
      </c>
      <c r="B24" s="216">
        <v>643</v>
      </c>
      <c r="C24" s="217">
        <v>191</v>
      </c>
      <c r="D24" s="217">
        <v>174</v>
      </c>
      <c r="E24" s="217">
        <v>1</v>
      </c>
      <c r="F24" s="217">
        <v>11</v>
      </c>
      <c r="G24" s="217">
        <v>11</v>
      </c>
      <c r="H24" s="217">
        <v>40</v>
      </c>
      <c r="I24" s="217">
        <v>33</v>
      </c>
      <c r="J24" s="217">
        <v>68</v>
      </c>
      <c r="K24" s="217">
        <v>138</v>
      </c>
      <c r="L24" s="217">
        <v>193</v>
      </c>
      <c r="M24" s="217">
        <v>2</v>
      </c>
      <c r="N24" s="217">
        <v>196</v>
      </c>
      <c r="O24" s="217">
        <v>2100</v>
      </c>
      <c r="P24" s="217">
        <v>17</v>
      </c>
      <c r="Q24" s="217">
        <v>1</v>
      </c>
      <c r="R24" s="217">
        <v>5</v>
      </c>
      <c r="S24" s="217">
        <v>69</v>
      </c>
      <c r="T24" s="217">
        <v>3</v>
      </c>
      <c r="U24" s="217">
        <v>12</v>
      </c>
      <c r="V24" s="217">
        <v>14</v>
      </c>
      <c r="W24" s="217">
        <v>8</v>
      </c>
      <c r="X24" s="217">
        <v>2</v>
      </c>
      <c r="Y24" s="217">
        <v>8</v>
      </c>
      <c r="Z24" s="217">
        <v>279</v>
      </c>
      <c r="AA24" s="218">
        <v>123</v>
      </c>
      <c r="AB24" s="219">
        <v>4342</v>
      </c>
    </row>
    <row r="25" spans="1:28" ht="15.75" thickBot="1">
      <c r="A25" s="220" t="s">
        <v>14</v>
      </c>
      <c r="B25" s="221">
        <v>254</v>
      </c>
      <c r="C25" s="222">
        <v>39</v>
      </c>
      <c r="D25" s="222">
        <v>59</v>
      </c>
      <c r="E25" s="222">
        <v>0</v>
      </c>
      <c r="F25" s="222">
        <v>7</v>
      </c>
      <c r="G25" s="222">
        <v>3</v>
      </c>
      <c r="H25" s="222">
        <v>19</v>
      </c>
      <c r="I25" s="222">
        <v>8</v>
      </c>
      <c r="J25" s="222">
        <v>3</v>
      </c>
      <c r="K25" s="222">
        <v>6</v>
      </c>
      <c r="L25" s="222">
        <v>228</v>
      </c>
      <c r="M25" s="222">
        <v>3</v>
      </c>
      <c r="N25" s="222">
        <v>113</v>
      </c>
      <c r="O25" s="222">
        <v>697</v>
      </c>
      <c r="P25" s="222">
        <v>0</v>
      </c>
      <c r="Q25" s="222">
        <v>2</v>
      </c>
      <c r="R25" s="222">
        <v>0</v>
      </c>
      <c r="S25" s="222">
        <v>101</v>
      </c>
      <c r="T25" s="222">
        <v>5</v>
      </c>
      <c r="U25" s="222">
        <v>4</v>
      </c>
      <c r="V25" s="222">
        <v>3</v>
      </c>
      <c r="W25" s="222">
        <v>0</v>
      </c>
      <c r="X25" s="222">
        <v>0</v>
      </c>
      <c r="Y25" s="222">
        <v>0</v>
      </c>
      <c r="Z25" s="222">
        <v>6</v>
      </c>
      <c r="AA25" s="223">
        <v>10</v>
      </c>
      <c r="AB25" s="224">
        <v>1570</v>
      </c>
    </row>
    <row r="26" spans="1:28" ht="16.5" thickBot="1" thickTop="1">
      <c r="A26" s="211"/>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row>
    <row r="27" spans="1:28" ht="16.5" thickBot="1" thickTop="1">
      <c r="A27" s="229" t="s">
        <v>1</v>
      </c>
      <c r="B27" s="271" t="s">
        <v>278</v>
      </c>
      <c r="C27" s="272"/>
      <c r="D27" s="272"/>
      <c r="E27" s="273"/>
      <c r="F27" s="211"/>
      <c r="G27" s="211"/>
      <c r="H27" s="211"/>
      <c r="I27" s="211"/>
      <c r="J27" s="211"/>
      <c r="K27" s="211"/>
      <c r="L27" s="211"/>
      <c r="M27" s="211"/>
      <c r="N27" s="211"/>
      <c r="O27" s="211"/>
      <c r="P27" s="211"/>
      <c r="Q27" s="211"/>
      <c r="R27" s="211"/>
      <c r="S27" s="211"/>
      <c r="T27" s="211"/>
      <c r="U27" s="211"/>
      <c r="V27" s="211"/>
      <c r="W27" s="211"/>
      <c r="X27" s="211"/>
      <c r="Y27" s="211"/>
      <c r="Z27" s="211"/>
      <c r="AA27" s="211"/>
      <c r="AB27" s="211"/>
    </row>
    <row r="28" spans="1:28" ht="15.75" thickTop="1">
      <c r="A28" s="227" t="s">
        <v>12</v>
      </c>
      <c r="B28" s="274">
        <f>P5+M11+K17+AB23</f>
        <v>9938</v>
      </c>
      <c r="C28" s="275"/>
      <c r="D28" s="275"/>
      <c r="E28" s="276"/>
      <c r="F28" s="211"/>
      <c r="G28" s="211"/>
      <c r="H28" s="211"/>
      <c r="I28" s="211"/>
      <c r="J28" s="211"/>
      <c r="K28" s="211"/>
      <c r="L28" s="211"/>
      <c r="M28" s="211"/>
      <c r="N28" s="211"/>
      <c r="O28" s="211"/>
      <c r="P28" s="211"/>
      <c r="Q28" s="211"/>
      <c r="R28" s="211"/>
      <c r="S28" s="211"/>
      <c r="T28" s="211"/>
      <c r="U28" s="211"/>
      <c r="V28" s="211"/>
      <c r="W28" s="211"/>
      <c r="X28" s="211"/>
      <c r="Y28" s="211"/>
      <c r="Z28" s="211"/>
      <c r="AA28" s="211"/>
      <c r="AB28" s="211"/>
    </row>
    <row r="29" spans="1:28" ht="15">
      <c r="A29" s="227" t="s">
        <v>13</v>
      </c>
      <c r="B29" s="274">
        <f>P6+M12+K18+AB24</f>
        <v>9977</v>
      </c>
      <c r="C29" s="275"/>
      <c r="D29" s="275"/>
      <c r="E29" s="276"/>
      <c r="F29" s="211"/>
      <c r="G29" s="211"/>
      <c r="H29" s="211"/>
      <c r="I29" s="211"/>
      <c r="J29" s="211"/>
      <c r="K29" s="211"/>
      <c r="L29" s="211"/>
      <c r="M29" s="211"/>
      <c r="N29" s="211"/>
      <c r="O29" s="211"/>
      <c r="P29" s="211"/>
      <c r="Q29" s="211"/>
      <c r="R29" s="211"/>
      <c r="S29" s="211"/>
      <c r="T29" s="211"/>
      <c r="U29" s="211"/>
      <c r="V29" s="211"/>
      <c r="W29" s="211"/>
      <c r="X29" s="211"/>
      <c r="Y29" s="211"/>
      <c r="Z29" s="211"/>
      <c r="AA29" s="211"/>
      <c r="AB29" s="211"/>
    </row>
    <row r="30" spans="1:28" ht="15.75" thickBot="1">
      <c r="A30" s="228" t="s">
        <v>14</v>
      </c>
      <c r="B30" s="265">
        <f>P7+M13+K19+AB25</f>
        <v>3152</v>
      </c>
      <c r="C30" s="266"/>
      <c r="D30" s="266"/>
      <c r="E30" s="267"/>
      <c r="F30" s="211"/>
      <c r="G30" s="211"/>
      <c r="H30" s="211"/>
      <c r="I30" s="211"/>
      <c r="J30" s="211"/>
      <c r="K30" s="211"/>
      <c r="L30" s="211"/>
      <c r="M30" s="211"/>
      <c r="N30" s="211"/>
      <c r="O30" s="211"/>
      <c r="P30" s="211"/>
      <c r="Q30" s="211"/>
      <c r="R30" s="211"/>
      <c r="S30" s="211"/>
      <c r="T30" s="211"/>
      <c r="U30" s="211"/>
      <c r="V30" s="211"/>
      <c r="W30" s="211"/>
      <c r="X30" s="211"/>
      <c r="Y30" s="211"/>
      <c r="Z30" s="211"/>
      <c r="AA30" s="211"/>
      <c r="AB30" s="211"/>
    </row>
    <row r="31" ht="15.75" thickTop="1"/>
  </sheetData>
  <sheetProtection/>
  <mergeCells count="17">
    <mergeCell ref="B30:E30"/>
    <mergeCell ref="A15:A16"/>
    <mergeCell ref="B15:J15"/>
    <mergeCell ref="K15:K16"/>
    <mergeCell ref="A21:A22"/>
    <mergeCell ref="B21:AA21"/>
    <mergeCell ref="B27:E27"/>
    <mergeCell ref="B28:E28"/>
    <mergeCell ref="B29:E29"/>
    <mergeCell ref="A1:AB1"/>
    <mergeCell ref="AB21:AB22"/>
    <mergeCell ref="A3:A4"/>
    <mergeCell ref="P3:P4"/>
    <mergeCell ref="A9:A10"/>
    <mergeCell ref="B9:L9"/>
    <mergeCell ref="M9:M10"/>
    <mergeCell ref="B3:O3"/>
  </mergeCells>
  <printOptions horizontalCentered="1"/>
  <pageMargins left="0.7874015748031497" right="0.7874015748031497" top="0.7874015748031497" bottom="0.7874015748031497" header="0.31496062992125984" footer="0.31496062992125984"/>
  <pageSetup fitToHeight="1" fitToWidth="1"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L20"/>
  <sheetViews>
    <sheetView workbookViewId="0" topLeftCell="A1">
      <selection activeCell="K4" sqref="K4"/>
    </sheetView>
  </sheetViews>
  <sheetFormatPr defaultColWidth="9.140625" defaultRowHeight="12.75"/>
  <cols>
    <col min="1" max="1" width="20.7109375" style="118" customWidth="1"/>
    <col min="2" max="9" width="12.7109375" style="118" customWidth="1"/>
    <col min="10" max="16384" width="9.140625" style="118" customWidth="1"/>
  </cols>
  <sheetData>
    <row r="1" spans="1:9" ht="21.75" customHeight="1">
      <c r="A1" s="281" t="s">
        <v>345</v>
      </c>
      <c r="B1" s="281"/>
      <c r="C1" s="281"/>
      <c r="D1" s="281"/>
      <c r="E1" s="281"/>
      <c r="F1" s="281"/>
      <c r="G1" s="281"/>
      <c r="H1" s="281"/>
      <c r="I1" s="281"/>
    </row>
    <row r="2" ht="15" customHeight="1" thickBot="1"/>
    <row r="3" spans="1:10" s="120" customFormat="1" ht="19.5" customHeight="1" thickTop="1">
      <c r="A3" s="277" t="s">
        <v>54</v>
      </c>
      <c r="B3" s="283" t="s">
        <v>123</v>
      </c>
      <c r="C3" s="283"/>
      <c r="D3" s="283"/>
      <c r="E3" s="283"/>
      <c r="F3" s="283"/>
      <c r="G3" s="283"/>
      <c r="H3" s="283"/>
      <c r="I3" s="284"/>
      <c r="J3" s="119"/>
    </row>
    <row r="4" spans="1:10" s="120" customFormat="1" ht="27" customHeight="1">
      <c r="A4" s="282"/>
      <c r="B4" s="285" t="s">
        <v>186</v>
      </c>
      <c r="C4" s="286"/>
      <c r="D4" s="287" t="s">
        <v>168</v>
      </c>
      <c r="E4" s="286"/>
      <c r="F4" s="287" t="s">
        <v>13</v>
      </c>
      <c r="G4" s="286"/>
      <c r="H4" s="287" t="s">
        <v>188</v>
      </c>
      <c r="I4" s="288"/>
      <c r="J4" s="121"/>
    </row>
    <row r="5" spans="1:10" s="120" customFormat="1" ht="19.5" customHeight="1" thickBot="1">
      <c r="A5" s="278"/>
      <c r="B5" s="122" t="s">
        <v>55</v>
      </c>
      <c r="C5" s="123" t="s">
        <v>56</v>
      </c>
      <c r="D5" s="123" t="s">
        <v>55</v>
      </c>
      <c r="E5" s="123" t="s">
        <v>56</v>
      </c>
      <c r="F5" s="123" t="s">
        <v>55</v>
      </c>
      <c r="G5" s="123" t="s">
        <v>56</v>
      </c>
      <c r="H5" s="123" t="s">
        <v>55</v>
      </c>
      <c r="I5" s="124" t="s">
        <v>56</v>
      </c>
      <c r="J5" s="121"/>
    </row>
    <row r="6" spans="1:10" s="120" customFormat="1" ht="19.5" customHeight="1" thickTop="1">
      <c r="A6" s="126" t="s">
        <v>57</v>
      </c>
      <c r="B6" s="137">
        <v>126</v>
      </c>
      <c r="C6" s="137">
        <v>139</v>
      </c>
      <c r="D6" s="138">
        <v>11</v>
      </c>
      <c r="E6" s="137">
        <v>12</v>
      </c>
      <c r="F6" s="137">
        <v>16</v>
      </c>
      <c r="G6" s="137">
        <v>16</v>
      </c>
      <c r="H6" s="137">
        <v>121</v>
      </c>
      <c r="I6" s="139">
        <v>135</v>
      </c>
      <c r="J6" s="121"/>
    </row>
    <row r="7" spans="1:10" s="120" customFormat="1" ht="19.5" customHeight="1">
      <c r="A7" s="126" t="s">
        <v>58</v>
      </c>
      <c r="B7" s="137">
        <v>67</v>
      </c>
      <c r="C7" s="137">
        <v>75</v>
      </c>
      <c r="D7" s="138">
        <v>10</v>
      </c>
      <c r="E7" s="137">
        <v>10</v>
      </c>
      <c r="F7" s="137">
        <v>17</v>
      </c>
      <c r="G7" s="137">
        <v>17</v>
      </c>
      <c r="H7" s="137">
        <v>60</v>
      </c>
      <c r="I7" s="139">
        <v>68</v>
      </c>
      <c r="J7" s="121"/>
    </row>
    <row r="8" spans="1:12" s="120" customFormat="1" ht="19.5" customHeight="1" thickBot="1">
      <c r="A8" s="127" t="s">
        <v>59</v>
      </c>
      <c r="B8" s="140">
        <v>44</v>
      </c>
      <c r="C8" s="140">
        <v>47</v>
      </c>
      <c r="D8" s="141">
        <v>4</v>
      </c>
      <c r="E8" s="140">
        <v>4</v>
      </c>
      <c r="F8" s="140">
        <v>17</v>
      </c>
      <c r="G8" s="140">
        <v>17</v>
      </c>
      <c r="H8" s="140">
        <v>31</v>
      </c>
      <c r="I8" s="142">
        <v>34</v>
      </c>
      <c r="J8" s="121"/>
      <c r="L8" s="128"/>
    </row>
    <row r="9" spans="1:10" s="120" customFormat="1" ht="19.5" customHeight="1" thickBot="1" thickTop="1">
      <c r="A9" s="134" t="s">
        <v>21</v>
      </c>
      <c r="B9" s="143">
        <f aca="true" t="shared" si="0" ref="B9:I9">SUM(B5:B8)</f>
        <v>237</v>
      </c>
      <c r="C9" s="143">
        <f t="shared" si="0"/>
        <v>261</v>
      </c>
      <c r="D9" s="143">
        <f t="shared" si="0"/>
        <v>25</v>
      </c>
      <c r="E9" s="143">
        <f t="shared" si="0"/>
        <v>26</v>
      </c>
      <c r="F9" s="143">
        <f t="shared" si="0"/>
        <v>50</v>
      </c>
      <c r="G9" s="143">
        <f t="shared" si="0"/>
        <v>50</v>
      </c>
      <c r="H9" s="143">
        <f t="shared" si="0"/>
        <v>212</v>
      </c>
      <c r="I9" s="144">
        <f t="shared" si="0"/>
        <v>237</v>
      </c>
      <c r="J9" s="121"/>
    </row>
    <row r="10" spans="2:9" ht="15" customHeight="1" thickTop="1">
      <c r="B10" s="146"/>
      <c r="C10" s="146"/>
      <c r="D10" s="146"/>
      <c r="E10" s="146"/>
      <c r="F10" s="146"/>
      <c r="G10" s="146"/>
      <c r="H10" s="146"/>
      <c r="I10" s="146"/>
    </row>
    <row r="11" spans="2:9" ht="15" customHeight="1" thickBot="1">
      <c r="B11"/>
      <c r="C11"/>
      <c r="D11"/>
      <c r="E11"/>
      <c r="F11"/>
      <c r="G11"/>
      <c r="H11"/>
      <c r="I11"/>
    </row>
    <row r="12" spans="1:10" s="120" customFormat="1" ht="27" customHeight="1" thickTop="1">
      <c r="A12" s="277" t="s">
        <v>54</v>
      </c>
      <c r="B12" s="279" t="s">
        <v>186</v>
      </c>
      <c r="C12" s="280"/>
      <c r="D12" s="289" t="s">
        <v>168</v>
      </c>
      <c r="E12" s="280"/>
      <c r="F12" s="289" t="s">
        <v>13</v>
      </c>
      <c r="G12" s="280"/>
      <c r="H12" s="289" t="s">
        <v>187</v>
      </c>
      <c r="I12" s="291"/>
      <c r="J12" s="129"/>
    </row>
    <row r="13" spans="1:10" s="120" customFormat="1" ht="19.5" customHeight="1" thickBot="1">
      <c r="A13" s="278"/>
      <c r="B13" s="147" t="s">
        <v>55</v>
      </c>
      <c r="C13" s="148" t="s">
        <v>56</v>
      </c>
      <c r="D13" s="148" t="s">
        <v>55</v>
      </c>
      <c r="E13" s="148" t="s">
        <v>56</v>
      </c>
      <c r="F13" s="148" t="s">
        <v>55</v>
      </c>
      <c r="G13" s="148" t="s">
        <v>56</v>
      </c>
      <c r="H13" s="148" t="s">
        <v>55</v>
      </c>
      <c r="I13" s="149" t="s">
        <v>56</v>
      </c>
      <c r="J13" s="130"/>
    </row>
    <row r="14" spans="1:10" s="120" customFormat="1" ht="27" customHeight="1" thickTop="1">
      <c r="A14" s="125" t="s">
        <v>169</v>
      </c>
      <c r="B14" s="136">
        <v>21</v>
      </c>
      <c r="C14" s="152">
        <v>21</v>
      </c>
      <c r="D14" s="136">
        <v>20</v>
      </c>
      <c r="E14" s="136">
        <v>22</v>
      </c>
      <c r="F14" s="136">
        <v>19</v>
      </c>
      <c r="G14" s="136">
        <v>19</v>
      </c>
      <c r="H14" s="136">
        <v>22</v>
      </c>
      <c r="I14" s="145">
        <v>24</v>
      </c>
      <c r="J14" s="131"/>
    </row>
    <row r="15" spans="1:10" s="120" customFormat="1" ht="27" customHeight="1">
      <c r="A15" s="126" t="s">
        <v>170</v>
      </c>
      <c r="B15" s="137">
        <v>1</v>
      </c>
      <c r="C15" s="150">
        <v>1</v>
      </c>
      <c r="D15" s="137">
        <v>6</v>
      </c>
      <c r="E15" s="137">
        <v>6</v>
      </c>
      <c r="F15" s="137">
        <v>6</v>
      </c>
      <c r="G15" s="137">
        <v>6</v>
      </c>
      <c r="H15" s="137">
        <v>1</v>
      </c>
      <c r="I15" s="139">
        <v>1</v>
      </c>
      <c r="J15" s="131"/>
    </row>
    <row r="16" spans="1:10" s="120" customFormat="1" ht="27" customHeight="1">
      <c r="A16" s="126" t="s">
        <v>171</v>
      </c>
      <c r="B16" s="137">
        <v>0</v>
      </c>
      <c r="C16" s="150">
        <v>0</v>
      </c>
      <c r="D16" s="137">
        <v>1</v>
      </c>
      <c r="E16" s="137">
        <v>1</v>
      </c>
      <c r="F16" s="137">
        <v>0</v>
      </c>
      <c r="G16" s="137">
        <v>0</v>
      </c>
      <c r="H16" s="137">
        <v>1</v>
      </c>
      <c r="I16" s="139">
        <v>1</v>
      </c>
      <c r="J16" s="131"/>
    </row>
    <row r="17" spans="1:10" s="120" customFormat="1" ht="27" customHeight="1" thickBot="1">
      <c r="A17" s="127" t="s">
        <v>172</v>
      </c>
      <c r="B17" s="140">
        <v>0</v>
      </c>
      <c r="C17" s="151">
        <v>0</v>
      </c>
      <c r="D17" s="140">
        <v>57</v>
      </c>
      <c r="E17" s="140">
        <v>57</v>
      </c>
      <c r="F17" s="140">
        <v>57</v>
      </c>
      <c r="G17" s="140">
        <v>57</v>
      </c>
      <c r="H17" s="140">
        <v>0</v>
      </c>
      <c r="I17" s="142">
        <v>0</v>
      </c>
      <c r="J17" s="131"/>
    </row>
    <row r="18" ht="13.5" thickTop="1"/>
    <row r="19" spans="2:9" ht="12.75">
      <c r="B19" s="290" t="s">
        <v>196</v>
      </c>
      <c r="C19" s="290"/>
      <c r="D19" s="290"/>
      <c r="E19" s="290"/>
      <c r="F19" s="290"/>
      <c r="G19" s="290"/>
      <c r="H19" s="290"/>
      <c r="I19" s="290"/>
    </row>
    <row r="20" spans="2:9" ht="12.75">
      <c r="B20" s="290" t="s">
        <v>195</v>
      </c>
      <c r="C20" s="290"/>
      <c r="D20" s="290"/>
      <c r="E20" s="290"/>
      <c r="F20" s="290"/>
      <c r="G20" s="290"/>
      <c r="H20" s="290"/>
      <c r="I20" s="290"/>
    </row>
  </sheetData>
  <mergeCells count="14">
    <mergeCell ref="F12:G12"/>
    <mergeCell ref="B19:I19"/>
    <mergeCell ref="B20:I20"/>
    <mergeCell ref="H12:I12"/>
    <mergeCell ref="A12:A13"/>
    <mergeCell ref="B12:C12"/>
    <mergeCell ref="A1:I1"/>
    <mergeCell ref="A3:A5"/>
    <mergeCell ref="B3:I3"/>
    <mergeCell ref="B4:C4"/>
    <mergeCell ref="D4:E4"/>
    <mergeCell ref="F4:G4"/>
    <mergeCell ref="H4:I4"/>
    <mergeCell ref="D12:E12"/>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8"/>
  <sheetViews>
    <sheetView zoomScaleSheetLayoutView="100" workbookViewId="0" topLeftCell="A1">
      <selection activeCell="P36" sqref="P36"/>
    </sheetView>
  </sheetViews>
  <sheetFormatPr defaultColWidth="9.140625" defaultRowHeight="12.75"/>
  <cols>
    <col min="1" max="1" width="31.7109375" style="132" customWidth="1"/>
    <col min="2" max="2" width="8.7109375" style="132" customWidth="1"/>
    <col min="3" max="3" width="5.7109375" style="132" customWidth="1"/>
    <col min="4" max="4" width="9.7109375" style="132" customWidth="1"/>
    <col min="5" max="5" width="10.7109375" style="132" customWidth="1"/>
    <col min="6" max="11" width="10.28125" style="132" customWidth="1"/>
    <col min="12" max="16384" width="9.140625" style="132" customWidth="1"/>
  </cols>
  <sheetData>
    <row r="1" spans="1:11" ht="19.5" customHeight="1">
      <c r="A1" s="307" t="s">
        <v>346</v>
      </c>
      <c r="B1" s="308"/>
      <c r="C1" s="308"/>
      <c r="D1" s="308"/>
      <c r="E1" s="308"/>
      <c r="F1" s="308"/>
      <c r="G1" s="308"/>
      <c r="H1" s="308"/>
      <c r="I1" s="308"/>
      <c r="J1" s="308"/>
      <c r="K1" s="308"/>
    </row>
    <row r="2" ht="15" customHeight="1" thickBot="1"/>
    <row r="3" spans="1:11" ht="21.75" customHeight="1" thickBot="1" thickTop="1">
      <c r="A3" s="154" t="s">
        <v>60</v>
      </c>
      <c r="B3" s="155" t="s">
        <v>61</v>
      </c>
      <c r="C3" s="153"/>
      <c r="D3" s="296" t="s">
        <v>177</v>
      </c>
      <c r="E3" s="309"/>
      <c r="F3" s="309"/>
      <c r="G3" s="309"/>
      <c r="H3" s="309"/>
      <c r="I3" s="309"/>
      <c r="J3" s="309"/>
      <c r="K3" s="297"/>
    </row>
    <row r="4" spans="1:11" ht="15" customHeight="1" thickTop="1">
      <c r="A4" s="156" t="s">
        <v>62</v>
      </c>
      <c r="B4" s="157">
        <v>32</v>
      </c>
      <c r="C4" s="153"/>
      <c r="D4" s="158" t="s">
        <v>63</v>
      </c>
      <c r="E4" s="159">
        <v>16</v>
      </c>
      <c r="F4" s="158" t="s">
        <v>64</v>
      </c>
      <c r="G4" s="159">
        <v>4</v>
      </c>
      <c r="H4" s="158" t="s">
        <v>65</v>
      </c>
      <c r="I4" s="159">
        <v>1</v>
      </c>
      <c r="J4" s="158" t="s">
        <v>66</v>
      </c>
      <c r="K4" s="159">
        <v>2</v>
      </c>
    </row>
    <row r="5" spans="1:11" ht="15" customHeight="1">
      <c r="A5" s="160" t="s">
        <v>67</v>
      </c>
      <c r="B5" s="161">
        <v>0</v>
      </c>
      <c r="C5" s="153"/>
      <c r="D5" s="162" t="s">
        <v>68</v>
      </c>
      <c r="E5" s="163">
        <v>8</v>
      </c>
      <c r="F5" s="162" t="s">
        <v>69</v>
      </c>
      <c r="G5" s="163">
        <v>2</v>
      </c>
      <c r="H5" s="162" t="s">
        <v>70</v>
      </c>
      <c r="I5" s="163">
        <v>0</v>
      </c>
      <c r="J5" s="162" t="s">
        <v>71</v>
      </c>
      <c r="K5" s="163">
        <v>0</v>
      </c>
    </row>
    <row r="6" spans="1:11" ht="15" customHeight="1">
      <c r="A6" s="160" t="s">
        <v>72</v>
      </c>
      <c r="B6" s="161">
        <v>3</v>
      </c>
      <c r="C6" s="153"/>
      <c r="D6" s="162" t="s">
        <v>73</v>
      </c>
      <c r="E6" s="163">
        <v>4</v>
      </c>
      <c r="F6" s="162" t="s">
        <v>117</v>
      </c>
      <c r="G6" s="163">
        <v>0</v>
      </c>
      <c r="H6" s="162" t="s">
        <v>74</v>
      </c>
      <c r="I6" s="163">
        <v>1</v>
      </c>
      <c r="J6" s="162" t="s">
        <v>75</v>
      </c>
      <c r="K6" s="163">
        <v>0</v>
      </c>
    </row>
    <row r="7" spans="1:11" ht="15" customHeight="1">
      <c r="A7" s="160" t="s">
        <v>118</v>
      </c>
      <c r="B7" s="161">
        <v>8</v>
      </c>
      <c r="C7" s="153"/>
      <c r="D7" s="162" t="s">
        <v>77</v>
      </c>
      <c r="E7" s="163">
        <v>3</v>
      </c>
      <c r="F7" s="162" t="s">
        <v>78</v>
      </c>
      <c r="G7" s="163">
        <v>2</v>
      </c>
      <c r="H7" s="162" t="s">
        <v>79</v>
      </c>
      <c r="I7" s="163">
        <v>0</v>
      </c>
      <c r="J7" s="162" t="s">
        <v>80</v>
      </c>
      <c r="K7" s="163">
        <v>0</v>
      </c>
    </row>
    <row r="8" spans="1:11" ht="15" customHeight="1" thickBot="1">
      <c r="A8" s="160" t="s">
        <v>76</v>
      </c>
      <c r="B8" s="161">
        <v>3</v>
      </c>
      <c r="C8" s="153"/>
      <c r="D8" s="164" t="s">
        <v>82</v>
      </c>
      <c r="E8" s="165">
        <v>1</v>
      </c>
      <c r="F8" s="164" t="s">
        <v>83</v>
      </c>
      <c r="G8" s="165">
        <v>2</v>
      </c>
      <c r="H8" s="164" t="s">
        <v>84</v>
      </c>
      <c r="I8" s="165">
        <v>4</v>
      </c>
      <c r="J8" s="166" t="s">
        <v>85</v>
      </c>
      <c r="K8" s="167">
        <v>0</v>
      </c>
    </row>
    <row r="9" spans="1:11" ht="15" customHeight="1" thickBot="1" thickTop="1">
      <c r="A9" s="160" t="s">
        <v>86</v>
      </c>
      <c r="B9" s="161">
        <v>2</v>
      </c>
      <c r="C9" s="153"/>
      <c r="D9" s="153"/>
      <c r="E9" s="153"/>
      <c r="F9" s="153"/>
      <c r="G9" s="153"/>
      <c r="H9" s="153"/>
      <c r="I9" s="153"/>
      <c r="J9" s="164" t="s">
        <v>119</v>
      </c>
      <c r="K9" s="165">
        <v>0</v>
      </c>
    </row>
    <row r="10" spans="1:11" ht="15" customHeight="1" thickBot="1" thickTop="1">
      <c r="A10" s="168" t="s">
        <v>81</v>
      </c>
      <c r="B10" s="169">
        <v>2</v>
      </c>
      <c r="C10" s="153"/>
      <c r="D10" s="153"/>
      <c r="E10" s="153"/>
      <c r="F10" s="153"/>
      <c r="G10" s="153"/>
      <c r="H10" s="153"/>
      <c r="I10" s="153"/>
      <c r="J10" s="153"/>
      <c r="K10" s="153"/>
    </row>
    <row r="11" spans="1:11" ht="15" customHeight="1" thickBot="1" thickTop="1">
      <c r="A11" s="187" t="s">
        <v>173</v>
      </c>
      <c r="B11" s="188">
        <f>SUM(B4:B10)</f>
        <v>50</v>
      </c>
      <c r="C11" s="153"/>
      <c r="D11" s="153"/>
      <c r="E11" s="153"/>
      <c r="F11" s="153"/>
      <c r="G11" s="153"/>
      <c r="H11" s="153"/>
      <c r="I11" s="153"/>
      <c r="J11" s="153"/>
      <c r="K11" s="153"/>
    </row>
    <row r="12" spans="1:11" ht="18" customHeight="1" thickBot="1" thickTop="1">
      <c r="A12" s="153"/>
      <c r="B12" s="153"/>
      <c r="C12" s="153"/>
      <c r="D12" s="153"/>
      <c r="E12" s="153"/>
      <c r="F12" s="153"/>
      <c r="G12" s="153"/>
      <c r="H12" s="153"/>
      <c r="I12" s="153"/>
      <c r="J12" s="153"/>
      <c r="K12" s="153"/>
    </row>
    <row r="13" spans="1:11" ht="21.75" customHeight="1" thickBot="1" thickTop="1">
      <c r="A13" s="154" t="s">
        <v>121</v>
      </c>
      <c r="B13" s="155" t="s">
        <v>61</v>
      </c>
      <c r="C13" s="153"/>
      <c r="D13" s="302" t="s">
        <v>122</v>
      </c>
      <c r="E13" s="303"/>
      <c r="F13" s="310" t="s">
        <v>61</v>
      </c>
      <c r="G13" s="153"/>
      <c r="H13" s="298" t="s">
        <v>178</v>
      </c>
      <c r="I13" s="299"/>
      <c r="J13" s="299"/>
      <c r="K13" s="299"/>
    </row>
    <row r="14" spans="1:11" ht="15" customHeight="1" thickBot="1" thickTop="1">
      <c r="A14" s="170" t="s">
        <v>87</v>
      </c>
      <c r="B14" s="157">
        <v>0</v>
      </c>
      <c r="C14" s="153"/>
      <c r="D14" s="304"/>
      <c r="E14" s="304"/>
      <c r="F14" s="311"/>
      <c r="G14" s="153"/>
      <c r="H14" s="305" t="s">
        <v>88</v>
      </c>
      <c r="I14" s="306"/>
      <c r="J14" s="305" t="s">
        <v>89</v>
      </c>
      <c r="K14" s="306"/>
    </row>
    <row r="15" spans="1:11" ht="15" customHeight="1" thickTop="1">
      <c r="A15" s="171" t="s">
        <v>90</v>
      </c>
      <c r="B15" s="161">
        <v>0</v>
      </c>
      <c r="C15" s="153"/>
      <c r="D15" s="292" t="s">
        <v>91</v>
      </c>
      <c r="E15" s="293"/>
      <c r="F15" s="157">
        <v>47</v>
      </c>
      <c r="G15" s="153"/>
      <c r="H15" s="172" t="s">
        <v>92</v>
      </c>
      <c r="I15" s="173">
        <v>4</v>
      </c>
      <c r="J15" s="172" t="s">
        <v>92</v>
      </c>
      <c r="K15" s="159">
        <v>0</v>
      </c>
    </row>
    <row r="16" spans="1:11" ht="15" customHeight="1">
      <c r="A16" s="171" t="s">
        <v>93</v>
      </c>
      <c r="B16" s="161">
        <v>1</v>
      </c>
      <c r="C16" s="153"/>
      <c r="D16" s="294" t="s">
        <v>94</v>
      </c>
      <c r="E16" s="295"/>
      <c r="F16" s="161">
        <v>3</v>
      </c>
      <c r="G16" s="153"/>
      <c r="H16" s="174" t="s">
        <v>95</v>
      </c>
      <c r="I16" s="175">
        <v>0</v>
      </c>
      <c r="J16" s="174" t="s">
        <v>95</v>
      </c>
      <c r="K16" s="163">
        <v>0</v>
      </c>
    </row>
    <row r="17" spans="1:11" ht="15" customHeight="1">
      <c r="A17" s="171" t="s">
        <v>96</v>
      </c>
      <c r="B17" s="161">
        <v>5</v>
      </c>
      <c r="C17" s="153"/>
      <c r="D17" s="294" t="s">
        <v>97</v>
      </c>
      <c r="E17" s="295"/>
      <c r="F17" s="161">
        <v>0</v>
      </c>
      <c r="G17" s="153"/>
      <c r="H17" s="174" t="s">
        <v>98</v>
      </c>
      <c r="I17" s="175">
        <v>0</v>
      </c>
      <c r="J17" s="174" t="s">
        <v>98</v>
      </c>
      <c r="K17" s="163">
        <v>0</v>
      </c>
    </row>
    <row r="18" spans="1:11" ht="15" customHeight="1" thickBot="1">
      <c r="A18" s="171" t="s">
        <v>99</v>
      </c>
      <c r="B18" s="161">
        <v>23</v>
      </c>
      <c r="C18" s="153"/>
      <c r="D18" s="294" t="s">
        <v>100</v>
      </c>
      <c r="E18" s="295"/>
      <c r="F18" s="161">
        <v>0</v>
      </c>
      <c r="G18" s="153"/>
      <c r="H18" s="176" t="s">
        <v>101</v>
      </c>
      <c r="I18" s="177">
        <v>0</v>
      </c>
      <c r="J18" s="176" t="s">
        <v>101</v>
      </c>
      <c r="K18" s="165">
        <v>0</v>
      </c>
    </row>
    <row r="19" spans="1:11" ht="15" customHeight="1" thickBot="1" thickTop="1">
      <c r="A19" s="171" t="s">
        <v>102</v>
      </c>
      <c r="B19" s="161">
        <v>16</v>
      </c>
      <c r="C19" s="153"/>
      <c r="D19" s="300" t="s">
        <v>103</v>
      </c>
      <c r="E19" s="301"/>
      <c r="F19" s="169">
        <v>0</v>
      </c>
      <c r="G19" s="153"/>
      <c r="H19" s="153"/>
      <c r="I19" s="153"/>
      <c r="J19" s="153"/>
      <c r="K19" s="153"/>
    </row>
    <row r="20" spans="1:11" ht="15" customHeight="1" thickTop="1">
      <c r="A20" s="171" t="s">
        <v>104</v>
      </c>
      <c r="B20" s="161">
        <v>1</v>
      </c>
      <c r="C20" s="153"/>
      <c r="D20" s="153"/>
      <c r="E20" s="179"/>
      <c r="F20" s="153"/>
      <c r="G20" s="153"/>
      <c r="H20" s="153"/>
      <c r="I20" s="153"/>
      <c r="J20" s="153"/>
      <c r="K20" s="153"/>
    </row>
    <row r="21" spans="1:11" ht="15" customHeight="1" thickBot="1">
      <c r="A21" s="178" t="s">
        <v>105</v>
      </c>
      <c r="B21" s="169">
        <v>4</v>
      </c>
      <c r="C21" s="153"/>
      <c r="D21" s="153"/>
      <c r="E21" s="153"/>
      <c r="F21" s="153"/>
      <c r="G21" s="153"/>
      <c r="H21" s="153"/>
      <c r="I21" s="153"/>
      <c r="J21" s="153"/>
      <c r="K21" s="153"/>
    </row>
    <row r="22" spans="1:11" ht="18" customHeight="1" thickBot="1" thickTop="1">
      <c r="A22" s="153"/>
      <c r="B22" s="153"/>
      <c r="C22" s="153"/>
      <c r="D22" s="153"/>
      <c r="E22" s="153"/>
      <c r="F22" s="153"/>
      <c r="G22" s="153"/>
      <c r="H22" s="153"/>
      <c r="I22" s="153"/>
      <c r="J22" s="153"/>
      <c r="K22" s="153"/>
    </row>
    <row r="23" spans="1:11" ht="24.75" customHeight="1" thickBot="1" thickTop="1">
      <c r="A23" s="154" t="s">
        <v>106</v>
      </c>
      <c r="B23" s="155" t="s">
        <v>61</v>
      </c>
      <c r="C23" s="153"/>
      <c r="D23" s="296" t="s">
        <v>107</v>
      </c>
      <c r="E23" s="297"/>
      <c r="F23" s="153"/>
      <c r="G23" s="296" t="s">
        <v>120</v>
      </c>
      <c r="H23" s="297"/>
      <c r="I23" s="153"/>
      <c r="J23" s="296" t="s">
        <v>108</v>
      </c>
      <c r="K23" s="297"/>
    </row>
    <row r="24" spans="1:11" ht="15" customHeight="1" thickBot="1" thickTop="1">
      <c r="A24" s="180" t="s">
        <v>109</v>
      </c>
      <c r="B24" s="181">
        <v>13</v>
      </c>
      <c r="C24" s="153"/>
      <c r="D24" s="158" t="s">
        <v>110</v>
      </c>
      <c r="E24" s="159">
        <v>20</v>
      </c>
      <c r="F24" s="153"/>
      <c r="G24" s="182" t="s">
        <v>110</v>
      </c>
      <c r="H24" s="183">
        <v>2</v>
      </c>
      <c r="I24" s="153"/>
      <c r="J24" s="182" t="s">
        <v>110</v>
      </c>
      <c r="K24" s="183">
        <v>0</v>
      </c>
    </row>
    <row r="25" spans="1:11" ht="15" customHeight="1" thickTop="1">
      <c r="A25" s="184" t="s">
        <v>111</v>
      </c>
      <c r="B25" s="185">
        <v>4</v>
      </c>
      <c r="C25" s="153"/>
      <c r="D25" s="162" t="s">
        <v>50</v>
      </c>
      <c r="E25" s="186">
        <v>7931</v>
      </c>
      <c r="F25" s="153"/>
      <c r="G25" s="153"/>
      <c r="H25" s="153"/>
      <c r="I25" s="153"/>
      <c r="J25" s="153"/>
      <c r="K25" s="153"/>
    </row>
    <row r="26" spans="1:11" ht="15" customHeight="1" thickBot="1">
      <c r="A26" s="171" t="s">
        <v>174</v>
      </c>
      <c r="B26" s="161">
        <v>3</v>
      </c>
      <c r="C26" s="153"/>
      <c r="D26" s="164" t="s">
        <v>112</v>
      </c>
      <c r="E26" s="165" t="s">
        <v>189</v>
      </c>
      <c r="F26" s="153"/>
      <c r="G26" s="153"/>
      <c r="H26" s="153"/>
      <c r="I26" s="153"/>
      <c r="J26" s="153"/>
      <c r="K26" s="153"/>
    </row>
    <row r="27" spans="1:11" ht="15" customHeight="1" thickTop="1">
      <c r="A27" s="171" t="s">
        <v>175</v>
      </c>
      <c r="B27" s="161">
        <v>1</v>
      </c>
      <c r="C27" s="153"/>
      <c r="D27" s="153"/>
      <c r="E27" s="153"/>
      <c r="F27" s="153"/>
      <c r="G27" s="153"/>
      <c r="H27" s="153"/>
      <c r="I27" s="153"/>
      <c r="J27" s="153"/>
      <c r="K27" s="153"/>
    </row>
    <row r="28" spans="1:11" ht="15" customHeight="1" thickBot="1">
      <c r="A28" s="178" t="s">
        <v>176</v>
      </c>
      <c r="B28" s="169">
        <v>0</v>
      </c>
      <c r="C28" s="153"/>
      <c r="D28" s="153"/>
      <c r="E28" s="153"/>
      <c r="F28" s="153"/>
      <c r="G28" s="153"/>
      <c r="H28" s="153"/>
      <c r="I28" s="153"/>
      <c r="J28" s="153"/>
      <c r="K28" s="153"/>
    </row>
    <row r="29" ht="13.5" thickTop="1"/>
  </sheetData>
  <mergeCells count="15">
    <mergeCell ref="H14:I14"/>
    <mergeCell ref="J14:K14"/>
    <mergeCell ref="A1:K1"/>
    <mergeCell ref="D3:K3"/>
    <mergeCell ref="F13:F14"/>
    <mergeCell ref="D15:E15"/>
    <mergeCell ref="D16:E16"/>
    <mergeCell ref="J23:K23"/>
    <mergeCell ref="H13:K13"/>
    <mergeCell ref="D23:E23"/>
    <mergeCell ref="G23:H23"/>
    <mergeCell ref="D17:E17"/>
    <mergeCell ref="D18:E18"/>
    <mergeCell ref="D19:E19"/>
    <mergeCell ref="D13:E14"/>
  </mergeCells>
  <printOptions horizontalCentered="1"/>
  <pageMargins left="0.7874015748031497" right="0.7874015748031497" top="0.7874015748031497" bottom="0.7874015748031497" header="0.5118110236220472" footer="0.5118110236220472"/>
  <pageSetup horizontalDpi="600" verticalDpi="600" orientation="landscape" paperSize="9" r:id="rId1"/>
  <ignoredErrors>
    <ignoredError sqref="E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2010-06-10T06:53:37Z</cp:lastPrinted>
  <dcterms:created xsi:type="dcterms:W3CDTF">2007-02-09T13:19:08Z</dcterms:created>
  <dcterms:modified xsi:type="dcterms:W3CDTF">2010-06-21T06:51:59Z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