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39.Vplyv alkoh.(3)" sheetId="1" r:id="rId1"/>
  </sheets>
  <externalReferences>
    <externalReference r:id="rId4"/>
  </externalReferences>
  <definedNames>
    <definedName name="_xlnm.Print_Area" localSheetId="0">'39.Vplyv alkoh.(3)'!$A$1:$I$25</definedName>
  </definedNames>
  <calcPr fullCalcOnLoad="1"/>
</workbook>
</file>

<file path=xl/sharedStrings.xml><?xml version="1.0" encoding="utf-8"?>
<sst xmlns="http://schemas.openxmlformats.org/spreadsheetml/2006/main" count="28" uniqueCount="17">
  <si>
    <t xml:space="preserve">PREHĽAD </t>
  </si>
  <si>
    <t>O VPLYVE ALKOHOLU NA TRESTNÚ ČINNOSŤ (2004 - 2008)</t>
  </si>
  <si>
    <t>Kraj</t>
  </si>
  <si>
    <t>Rok</t>
  </si>
  <si>
    <t>Počet odsúdených</t>
  </si>
  <si>
    <t>Z odsúdených pod vplyvom alkoholu bolo</t>
  </si>
  <si>
    <t>Spolu</t>
  </si>
  <si>
    <t>z toho pod vplyvom alkoholu</t>
  </si>
  <si>
    <t>Žien</t>
  </si>
  <si>
    <t>Mladistvých</t>
  </si>
  <si>
    <t>počet</t>
  </si>
  <si>
    <t>%</t>
  </si>
  <si>
    <t>PO</t>
  </si>
  <si>
    <t>KE</t>
  </si>
  <si>
    <t>ŠPEC. SÚD</t>
  </si>
  <si>
    <t>-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</si>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</sst>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 indent="1"/>
    </xf>
    <xf numFmtId="0" fontId="0" fillId="0" borderId="3" xfId="0" applyFont="1" applyBorder="1" applyAlignment="1">
      <alignment horizontal="right" vertical="center" wrapText="1" indent="1"/>
    </xf>
    <xf numFmtId="168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 indent="2"/>
    </xf>
    <xf numFmtId="168" fontId="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7" xfId="0" applyNumberFormat="1" applyFont="1" applyBorder="1" applyAlignment="1">
      <alignment horizontal="right" vertical="center" wrapText="1" indent="1"/>
    </xf>
    <xf numFmtId="0" fontId="0" fillId="0" borderId="7" xfId="0" applyBorder="1" applyAlignment="1">
      <alignment horizontal="right" vertical="center" wrapText="1" indent="1"/>
    </xf>
    <xf numFmtId="168" fontId="0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 indent="2"/>
    </xf>
    <xf numFmtId="168" fontId="0" fillId="0" borderId="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right" vertical="center" wrapText="1" indent="2"/>
    </xf>
    <xf numFmtId="0" fontId="0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3" fontId="0" fillId="0" borderId="21" xfId="0" applyNumberFormat="1" applyFont="1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68" fontId="0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right" vertical="center" wrapText="1" indent="2"/>
    </xf>
    <xf numFmtId="168" fontId="0" fillId="0" borderId="11" xfId="0" applyNumberFormat="1" applyFont="1" applyBorder="1" applyAlignment="1">
      <alignment horizontal="center" vertical="center" wrapText="1"/>
    </xf>
    <xf numFmtId="168" fontId="0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wrapText="1" indent="1"/>
    </xf>
    <xf numFmtId="168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 indent="2"/>
    </xf>
    <xf numFmtId="168" fontId="2" fillId="0" borderId="3" xfId="0" applyNumberFormat="1" applyFont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 indent="1"/>
    </xf>
    <xf numFmtId="168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 indent="2"/>
    </xf>
    <xf numFmtId="168" fontId="2" fillId="0" borderId="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right" vertical="center" wrapText="1" indent="1"/>
    </xf>
    <xf numFmtId="168" fontId="2" fillId="0" borderId="21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 wrapText="1" indent="2"/>
    </xf>
    <xf numFmtId="168" fontId="2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0" xfId="0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loha%20D\Varga\Ro&#269;enka%202008\AKTUAL_R_2008\03.TRESTN&#193;%20AGENDA\01Roc2008-TREST_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Trest.ag.-OS (1)"/>
      <sheetName val="02.Trest.ag.-OS (2)"/>
      <sheetName val="03.Trest.ag.-OS (3)"/>
      <sheetName val="04.Trest.ag.-KS (1)"/>
      <sheetName val="05.Trest.ag.-KS (2)"/>
      <sheetName val="06.Trest.ag.-KS 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."/>
      <sheetName val="34.Oslobodenie(1)"/>
      <sheetName val="35.Dom.väzenie"/>
      <sheetName val="36.Oslobodenie(2)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  <sheetDataSet>
      <sheetData sheetId="36">
        <row r="9">
          <cell r="C9">
            <v>3049</v>
          </cell>
          <cell r="D9">
            <v>177</v>
          </cell>
          <cell r="F9">
            <v>7</v>
          </cell>
          <cell r="H9">
            <v>3</v>
          </cell>
        </row>
        <row r="10">
          <cell r="C10">
            <v>3372</v>
          </cell>
          <cell r="D10">
            <v>130</v>
          </cell>
          <cell r="F10">
            <v>4</v>
          </cell>
          <cell r="H10">
            <v>2</v>
          </cell>
        </row>
        <row r="11">
          <cell r="C11">
            <v>3666</v>
          </cell>
          <cell r="D11">
            <v>167</v>
          </cell>
          <cell r="F11">
            <v>6</v>
          </cell>
          <cell r="H11">
            <v>0</v>
          </cell>
        </row>
        <row r="14">
          <cell r="C14">
            <v>2326</v>
          </cell>
          <cell r="D14">
            <v>173</v>
          </cell>
          <cell r="F14">
            <v>8</v>
          </cell>
          <cell r="H14">
            <v>2</v>
          </cell>
        </row>
        <row r="15">
          <cell r="C15">
            <v>2583</v>
          </cell>
          <cell r="D15">
            <v>247</v>
          </cell>
          <cell r="F15">
            <v>8</v>
          </cell>
          <cell r="H15">
            <v>3</v>
          </cell>
        </row>
        <row r="16">
          <cell r="C16">
            <v>2811</v>
          </cell>
          <cell r="D16">
            <v>239</v>
          </cell>
          <cell r="F16">
            <v>11</v>
          </cell>
          <cell r="H16">
            <v>3</v>
          </cell>
        </row>
        <row r="19">
          <cell r="C19">
            <v>2040</v>
          </cell>
          <cell r="D19">
            <v>173</v>
          </cell>
          <cell r="F19">
            <v>9</v>
          </cell>
          <cell r="H19">
            <v>0</v>
          </cell>
        </row>
        <row r="20">
          <cell r="C20">
            <v>2207</v>
          </cell>
          <cell r="D20">
            <v>281</v>
          </cell>
          <cell r="F20">
            <v>10</v>
          </cell>
          <cell r="H20">
            <v>2</v>
          </cell>
        </row>
        <row r="21">
          <cell r="C21">
            <v>2381</v>
          </cell>
          <cell r="D21">
            <v>418</v>
          </cell>
          <cell r="F21">
            <v>10</v>
          </cell>
          <cell r="H21">
            <v>10</v>
          </cell>
        </row>
      </sheetData>
      <sheetData sheetId="37">
        <row r="9">
          <cell r="C9">
            <v>3136</v>
          </cell>
          <cell r="D9">
            <v>346</v>
          </cell>
          <cell r="F9">
            <v>15</v>
          </cell>
          <cell r="H9">
            <v>11</v>
          </cell>
        </row>
        <row r="10">
          <cell r="C10">
            <v>3407</v>
          </cell>
          <cell r="D10">
            <v>353</v>
          </cell>
          <cell r="F10">
            <v>13</v>
          </cell>
          <cell r="H10">
            <v>6</v>
          </cell>
        </row>
        <row r="11">
          <cell r="C11">
            <v>3096</v>
          </cell>
          <cell r="D11">
            <v>366</v>
          </cell>
          <cell r="F11">
            <v>15</v>
          </cell>
          <cell r="H11">
            <v>4</v>
          </cell>
        </row>
        <row r="14">
          <cell r="C14">
            <v>2672</v>
          </cell>
          <cell r="D14">
            <v>492</v>
          </cell>
          <cell r="F14">
            <v>11</v>
          </cell>
          <cell r="H14">
            <v>5</v>
          </cell>
        </row>
        <row r="15">
          <cell r="C15">
            <v>2938</v>
          </cell>
          <cell r="D15">
            <v>560</v>
          </cell>
          <cell r="F15">
            <v>16</v>
          </cell>
          <cell r="H15">
            <v>13</v>
          </cell>
        </row>
        <row r="16">
          <cell r="C16">
            <v>2938</v>
          </cell>
          <cell r="D16">
            <v>537</v>
          </cell>
          <cell r="F16">
            <v>9</v>
          </cell>
          <cell r="H16">
            <v>6</v>
          </cell>
        </row>
        <row r="19">
          <cell r="C19">
            <v>3555</v>
          </cell>
          <cell r="D19">
            <v>393</v>
          </cell>
          <cell r="F19">
            <v>19</v>
          </cell>
          <cell r="H19">
            <v>12</v>
          </cell>
        </row>
        <row r="20">
          <cell r="C20">
            <v>3940</v>
          </cell>
          <cell r="D20">
            <v>554</v>
          </cell>
          <cell r="F20">
            <v>19</v>
          </cell>
          <cell r="H20">
            <v>16</v>
          </cell>
        </row>
        <row r="21">
          <cell r="C21">
            <v>4738</v>
          </cell>
          <cell r="D21">
            <v>606</v>
          </cell>
          <cell r="F21">
            <v>26</v>
          </cell>
          <cell r="H2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4"/>
  <dimension ref="A1:K32"/>
  <sheetViews>
    <sheetView tabSelected="1" zoomScaleSheetLayoutView="100" workbookViewId="0" topLeftCell="A1">
      <selection activeCell="S38" sqref="S38"/>
    </sheetView>
  </sheetViews>
  <sheetFormatPr defaultColWidth="9.140625" defaultRowHeight="12.75"/>
  <cols>
    <col min="1" max="1" width="14.7109375" style="0" customWidth="1"/>
    <col min="2" max="9" width="10.7109375" style="0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9.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24.75" customHeight="1" thickTop="1">
      <c r="A4" s="3" t="s">
        <v>2</v>
      </c>
      <c r="B4" s="4" t="s">
        <v>3</v>
      </c>
      <c r="C4" s="5" t="s">
        <v>4</v>
      </c>
      <c r="D4" s="5"/>
      <c r="E4" s="5"/>
      <c r="F4" s="5" t="s">
        <v>5</v>
      </c>
      <c r="G4" s="5"/>
      <c r="H4" s="5"/>
      <c r="I4" s="6"/>
    </row>
    <row r="5" spans="1:9" ht="24.75" customHeight="1">
      <c r="A5" s="7"/>
      <c r="B5" s="8"/>
      <c r="C5" s="9" t="s">
        <v>6</v>
      </c>
      <c r="D5" s="9" t="s">
        <v>7</v>
      </c>
      <c r="E5" s="9"/>
      <c r="F5" s="9" t="s">
        <v>8</v>
      </c>
      <c r="G5" s="9"/>
      <c r="H5" s="9" t="s">
        <v>9</v>
      </c>
      <c r="I5" s="10"/>
    </row>
    <row r="6" spans="1:9" ht="24.75" customHeight="1" thickBot="1">
      <c r="A6" s="11"/>
      <c r="B6" s="12"/>
      <c r="C6" s="13"/>
      <c r="D6" s="14" t="s">
        <v>10</v>
      </c>
      <c r="E6" s="14" t="s">
        <v>11</v>
      </c>
      <c r="F6" s="14" t="s">
        <v>10</v>
      </c>
      <c r="G6" s="14" t="s">
        <v>11</v>
      </c>
      <c r="H6" s="14" t="s">
        <v>10</v>
      </c>
      <c r="I6" s="15" t="s">
        <v>11</v>
      </c>
    </row>
    <row r="7" spans="1:9" s="23" customFormat="1" ht="16.5" customHeight="1" thickTop="1">
      <c r="A7" s="16" t="s">
        <v>12</v>
      </c>
      <c r="B7" s="17">
        <v>2004</v>
      </c>
      <c r="C7" s="18">
        <v>4459</v>
      </c>
      <c r="D7" s="19">
        <v>460</v>
      </c>
      <c r="E7" s="20">
        <f aca="true" t="shared" si="0" ref="E7:E25">D7/C7*100</f>
        <v>10.316214397847052</v>
      </c>
      <c r="F7" s="21">
        <v>5</v>
      </c>
      <c r="G7" s="20">
        <f aca="true" t="shared" si="1" ref="G7:G16">F7/D7*100</f>
        <v>1.0869565217391304</v>
      </c>
      <c r="H7" s="21">
        <v>18</v>
      </c>
      <c r="I7" s="22">
        <f aca="true" t="shared" si="2" ref="I7:I16">H7/D7*100</f>
        <v>3.91304347826087</v>
      </c>
    </row>
    <row r="8" spans="1:9" s="23" customFormat="1" ht="16.5" customHeight="1">
      <c r="A8" s="7"/>
      <c r="B8" s="24">
        <v>2005</v>
      </c>
      <c r="C8" s="25">
        <v>4675</v>
      </c>
      <c r="D8" s="26">
        <v>451</v>
      </c>
      <c r="E8" s="27">
        <f t="shared" si="0"/>
        <v>9.647058823529411</v>
      </c>
      <c r="F8" s="28">
        <v>13</v>
      </c>
      <c r="G8" s="27">
        <f t="shared" si="1"/>
        <v>2.882483370288248</v>
      </c>
      <c r="H8" s="28">
        <v>8</v>
      </c>
      <c r="I8" s="29">
        <f t="shared" si="2"/>
        <v>1.7738359201773837</v>
      </c>
    </row>
    <row r="9" spans="1:9" s="23" customFormat="1" ht="16.5" customHeight="1">
      <c r="A9" s="7"/>
      <c r="B9" s="24">
        <v>2006</v>
      </c>
      <c r="C9" s="25">
        <v>4094</v>
      </c>
      <c r="D9" s="26">
        <v>284</v>
      </c>
      <c r="E9" s="27">
        <f t="shared" si="0"/>
        <v>6.936980947728383</v>
      </c>
      <c r="F9" s="28">
        <v>6</v>
      </c>
      <c r="G9" s="27">
        <f t="shared" si="1"/>
        <v>2.112676056338028</v>
      </c>
      <c r="H9" s="28">
        <v>4</v>
      </c>
      <c r="I9" s="29">
        <f t="shared" si="2"/>
        <v>1.4084507042253522</v>
      </c>
    </row>
    <row r="10" spans="1:9" s="23" customFormat="1" ht="16.5" customHeight="1">
      <c r="A10" s="7"/>
      <c r="B10" s="24">
        <v>2007</v>
      </c>
      <c r="C10" s="25">
        <v>4230</v>
      </c>
      <c r="D10" s="26">
        <v>388</v>
      </c>
      <c r="E10" s="27">
        <f t="shared" si="0"/>
        <v>9.1725768321513</v>
      </c>
      <c r="F10" s="28">
        <v>9</v>
      </c>
      <c r="G10" s="27">
        <f t="shared" si="1"/>
        <v>2.3195876288659796</v>
      </c>
      <c r="H10" s="28">
        <v>9</v>
      </c>
      <c r="I10" s="29">
        <f t="shared" si="2"/>
        <v>2.3195876288659796</v>
      </c>
    </row>
    <row r="11" spans="1:10" s="23" customFormat="1" ht="16.5" customHeight="1">
      <c r="A11" s="7"/>
      <c r="B11" s="30">
        <v>2008</v>
      </c>
      <c r="C11" s="25">
        <v>4197</v>
      </c>
      <c r="D11" s="25">
        <v>431</v>
      </c>
      <c r="E11" s="27">
        <f t="shared" si="0"/>
        <v>10.26923993328568</v>
      </c>
      <c r="F11" s="28">
        <v>5</v>
      </c>
      <c r="G11" s="27">
        <f t="shared" si="1"/>
        <v>1.160092807424594</v>
      </c>
      <c r="H11" s="28">
        <v>13</v>
      </c>
      <c r="I11" s="29">
        <f t="shared" si="2"/>
        <v>3.0162412993039442</v>
      </c>
      <c r="J11" s="31"/>
    </row>
    <row r="12" spans="1:9" s="23" customFormat="1" ht="16.5" customHeight="1">
      <c r="A12" s="7" t="s">
        <v>13</v>
      </c>
      <c r="B12" s="32">
        <v>2004</v>
      </c>
      <c r="C12" s="25">
        <v>5601</v>
      </c>
      <c r="D12" s="33">
        <v>408</v>
      </c>
      <c r="E12" s="27">
        <f t="shared" si="0"/>
        <v>7.284413497589716</v>
      </c>
      <c r="F12" s="34">
        <v>8</v>
      </c>
      <c r="G12" s="27">
        <f t="shared" si="1"/>
        <v>1.9607843137254901</v>
      </c>
      <c r="H12" s="34">
        <v>11</v>
      </c>
      <c r="I12" s="29">
        <f t="shared" si="2"/>
        <v>2.696078431372549</v>
      </c>
    </row>
    <row r="13" spans="1:9" s="23" customFormat="1" ht="16.5" customHeight="1">
      <c r="A13" s="7"/>
      <c r="B13" s="24">
        <v>2005</v>
      </c>
      <c r="C13" s="25">
        <v>5747</v>
      </c>
      <c r="D13" s="26">
        <v>482</v>
      </c>
      <c r="E13" s="27">
        <f t="shared" si="0"/>
        <v>8.3869845136593</v>
      </c>
      <c r="F13" s="28">
        <v>19</v>
      </c>
      <c r="G13" s="27">
        <f t="shared" si="1"/>
        <v>3.941908713692946</v>
      </c>
      <c r="H13" s="28">
        <v>10</v>
      </c>
      <c r="I13" s="29">
        <f t="shared" si="2"/>
        <v>2.0746887966804977</v>
      </c>
    </row>
    <row r="14" spans="1:11" s="23" customFormat="1" ht="16.5" customHeight="1">
      <c r="A14" s="7"/>
      <c r="B14" s="24">
        <v>2006</v>
      </c>
      <c r="C14" s="25">
        <v>4818</v>
      </c>
      <c r="D14" s="26">
        <v>357</v>
      </c>
      <c r="E14" s="27">
        <f t="shared" si="0"/>
        <v>7.409713574097136</v>
      </c>
      <c r="F14" s="28">
        <v>14</v>
      </c>
      <c r="G14" s="27">
        <f t="shared" si="1"/>
        <v>3.9215686274509802</v>
      </c>
      <c r="H14" s="28">
        <v>5</v>
      </c>
      <c r="I14" s="29">
        <f t="shared" si="2"/>
        <v>1.400560224089636</v>
      </c>
      <c r="K14" s="35"/>
    </row>
    <row r="15" spans="1:9" s="23" customFormat="1" ht="16.5" customHeight="1">
      <c r="A15" s="7"/>
      <c r="B15" s="24">
        <v>2007</v>
      </c>
      <c r="C15" s="25">
        <v>4273</v>
      </c>
      <c r="D15" s="26">
        <v>338</v>
      </c>
      <c r="E15" s="27">
        <f t="shared" si="0"/>
        <v>7.910133395740697</v>
      </c>
      <c r="F15" s="28">
        <v>13</v>
      </c>
      <c r="G15" s="27">
        <f t="shared" si="1"/>
        <v>3.8461538461538463</v>
      </c>
      <c r="H15" s="28">
        <v>6</v>
      </c>
      <c r="I15" s="29">
        <f t="shared" si="2"/>
        <v>1.7751479289940828</v>
      </c>
    </row>
    <row r="16" spans="1:10" s="23" customFormat="1" ht="16.5" customHeight="1">
      <c r="A16" s="7"/>
      <c r="B16" s="24">
        <v>2008</v>
      </c>
      <c r="C16" s="25">
        <v>4757</v>
      </c>
      <c r="D16" s="25">
        <v>352</v>
      </c>
      <c r="E16" s="27">
        <f t="shared" si="0"/>
        <v>7.399621610258567</v>
      </c>
      <c r="F16" s="28">
        <v>18</v>
      </c>
      <c r="G16" s="27">
        <f t="shared" si="1"/>
        <v>5.113636363636364</v>
      </c>
      <c r="H16" s="28">
        <v>6</v>
      </c>
      <c r="I16" s="29">
        <f t="shared" si="2"/>
        <v>1.7045454545454544</v>
      </c>
      <c r="J16" s="31"/>
    </row>
    <row r="17" spans="1:9" s="23" customFormat="1" ht="16.5" customHeight="1">
      <c r="A17" s="36" t="s">
        <v>14</v>
      </c>
      <c r="B17" s="24">
        <v>2005</v>
      </c>
      <c r="C17" s="25">
        <v>16</v>
      </c>
      <c r="D17" s="26">
        <v>5</v>
      </c>
      <c r="E17" s="27">
        <f t="shared" si="0"/>
        <v>31.25</v>
      </c>
      <c r="F17" s="28">
        <v>0</v>
      </c>
      <c r="G17" s="27" t="s">
        <v>15</v>
      </c>
      <c r="H17" s="28">
        <v>0</v>
      </c>
      <c r="I17" s="29" t="s">
        <v>15</v>
      </c>
    </row>
    <row r="18" spans="1:9" s="23" customFormat="1" ht="16.5" customHeight="1">
      <c r="A18" s="37"/>
      <c r="B18" s="24">
        <v>2006</v>
      </c>
      <c r="C18" s="25">
        <v>74</v>
      </c>
      <c r="D18" s="26">
        <v>12</v>
      </c>
      <c r="E18" s="27">
        <f t="shared" si="0"/>
        <v>16.216216216216218</v>
      </c>
      <c r="F18" s="28">
        <v>0</v>
      </c>
      <c r="G18" s="27" t="s">
        <v>15</v>
      </c>
      <c r="H18" s="28">
        <v>0</v>
      </c>
      <c r="I18" s="29" t="s">
        <v>15</v>
      </c>
    </row>
    <row r="19" spans="1:10" s="23" customFormat="1" ht="16.5" customHeight="1">
      <c r="A19" s="37"/>
      <c r="B19" s="24">
        <v>2007</v>
      </c>
      <c r="C19" s="25">
        <v>117</v>
      </c>
      <c r="D19" s="26">
        <v>21</v>
      </c>
      <c r="E19" s="27">
        <f t="shared" si="0"/>
        <v>17.94871794871795</v>
      </c>
      <c r="F19" s="28">
        <v>0</v>
      </c>
      <c r="G19" s="27" t="s">
        <v>15</v>
      </c>
      <c r="H19" s="28">
        <v>0</v>
      </c>
      <c r="I19" s="29" t="s">
        <v>15</v>
      </c>
      <c r="J19" s="31"/>
    </row>
    <row r="20" spans="1:10" s="23" customFormat="1" ht="16.5" customHeight="1" thickBot="1">
      <c r="A20" s="38"/>
      <c r="B20" s="39">
        <v>2008</v>
      </c>
      <c r="C20" s="40">
        <v>97</v>
      </c>
      <c r="D20" s="41">
        <v>15</v>
      </c>
      <c r="E20" s="42">
        <f t="shared" si="0"/>
        <v>15.463917525773196</v>
      </c>
      <c r="F20" s="43">
        <v>0</v>
      </c>
      <c r="G20" s="44" t="s">
        <v>15</v>
      </c>
      <c r="H20" s="43">
        <v>0</v>
      </c>
      <c r="I20" s="45" t="s">
        <v>15</v>
      </c>
      <c r="J20" s="31"/>
    </row>
    <row r="21" spans="1:9" s="23" customFormat="1" ht="16.5" customHeight="1" thickTop="1">
      <c r="A21" s="16" t="s">
        <v>16</v>
      </c>
      <c r="B21" s="46">
        <v>2004</v>
      </c>
      <c r="C21" s="47">
        <v>26806</v>
      </c>
      <c r="D21" s="47">
        <v>2837</v>
      </c>
      <c r="E21" s="48">
        <f t="shared" si="0"/>
        <v>10.58345146608968</v>
      </c>
      <c r="F21" s="49">
        <v>77</v>
      </c>
      <c r="G21" s="50">
        <f>F21/D21*100</f>
        <v>2.7141346492774057</v>
      </c>
      <c r="H21" s="49">
        <v>76</v>
      </c>
      <c r="I21" s="51">
        <f>H21/D21*100</f>
        <v>2.678886147338738</v>
      </c>
    </row>
    <row r="22" spans="1:9" s="23" customFormat="1" ht="16.5" customHeight="1">
      <c r="A22" s="7"/>
      <c r="B22" s="52">
        <v>2005</v>
      </c>
      <c r="C22" s="53">
        <v>27729</v>
      </c>
      <c r="D22" s="53">
        <v>2850</v>
      </c>
      <c r="E22" s="54">
        <f t="shared" si="0"/>
        <v>10.278048252731796</v>
      </c>
      <c r="F22" s="55">
        <v>86</v>
      </c>
      <c r="G22" s="54">
        <f>F22/D22*100</f>
        <v>3.017543859649123</v>
      </c>
      <c r="H22" s="55">
        <v>66</v>
      </c>
      <c r="I22" s="56">
        <f>H22/D22*100</f>
        <v>2.3157894736842106</v>
      </c>
    </row>
    <row r="23" spans="1:9" s="23" customFormat="1" ht="16.5" customHeight="1">
      <c r="A23" s="7"/>
      <c r="B23" s="57">
        <v>2006</v>
      </c>
      <c r="C23" s="53">
        <f>SUM(C9+C14+C18+'[1]38.Vplyv alkoh.(2)'!C9+'[1]38.Vplyv alkoh.(2)'!C14+'[1]38.Vplyv alkoh.(2)'!C19+'[1]37.Vplyv alkoh.(1)'!C9+'[1]37.Vplyv alkoh.(1)'!C14+'[1]37.Vplyv alkoh.(1)'!C19)</f>
        <v>25764</v>
      </c>
      <c r="D23" s="53">
        <f>SUM(D9+D14+D18+'[1]38.Vplyv alkoh.(2)'!D9+'[1]38.Vplyv alkoh.(2)'!D14+'[1]38.Vplyv alkoh.(2)'!D19+'[1]37.Vplyv alkoh.(1)'!D9+'[1]37.Vplyv alkoh.(1)'!D14+'[1]37.Vplyv alkoh.(1)'!D19)</f>
        <v>2407</v>
      </c>
      <c r="E23" s="54">
        <f t="shared" si="0"/>
        <v>9.342493401645708</v>
      </c>
      <c r="F23" s="55">
        <f>SUM(F9+F14+F18+'[1]38.Vplyv alkoh.(2)'!F9+'[1]38.Vplyv alkoh.(2)'!F14+'[1]38.Vplyv alkoh.(2)'!F19+'[1]37.Vplyv alkoh.(1)'!F9+'[1]37.Vplyv alkoh.(1)'!F14+'[1]37.Vplyv alkoh.(1)'!F19)</f>
        <v>89</v>
      </c>
      <c r="G23" s="54">
        <f>F23/D23*100</f>
        <v>3.697548815953469</v>
      </c>
      <c r="H23" s="55">
        <f>SUM(H9+H14+H18+'[1]38.Vplyv alkoh.(2)'!H9+'[1]38.Vplyv alkoh.(2)'!H14+'[1]38.Vplyv alkoh.(2)'!H19+'[1]37.Vplyv alkoh.(1)'!H9+'[1]37.Vplyv alkoh.(1)'!H14+'[1]37.Vplyv alkoh.(1)'!H19)</f>
        <v>42</v>
      </c>
      <c r="I23" s="56">
        <f>H23/D23*100</f>
        <v>1.7449106771915246</v>
      </c>
    </row>
    <row r="24" spans="1:9" s="23" customFormat="1" ht="16.5" customHeight="1">
      <c r="A24" s="7"/>
      <c r="B24" s="57">
        <v>2007</v>
      </c>
      <c r="C24" s="53">
        <f>SUM('[1]37.Vplyv alkoh.(1)'!C10+'[1]37.Vplyv alkoh.(1)'!C15+'[1]37.Vplyv alkoh.(1)'!C20+'[1]38.Vplyv alkoh.(2)'!C10+'[1]38.Vplyv alkoh.(2)'!C15+'[1]38.Vplyv alkoh.(2)'!C20+'39.Vplyv alkoh.(3)'!C10+'39.Vplyv alkoh.(3)'!C15+'39.Vplyv alkoh.(3)'!C19)</f>
        <v>27067</v>
      </c>
      <c r="D24" s="53">
        <f>SUM('[1]37.Vplyv alkoh.(1)'!D10+'[1]37.Vplyv alkoh.(1)'!D15+'[1]37.Vplyv alkoh.(1)'!D20+'[1]38.Vplyv alkoh.(2)'!D10+'[1]38.Vplyv alkoh.(2)'!D15+'[1]38.Vplyv alkoh.(2)'!D20+'39.Vplyv alkoh.(3)'!D10+'39.Vplyv alkoh.(3)'!D15+'39.Vplyv alkoh.(3)'!D19)</f>
        <v>2872</v>
      </c>
      <c r="E24" s="54">
        <f t="shared" si="0"/>
        <v>10.610706764695015</v>
      </c>
      <c r="F24" s="55">
        <f>SUM('[1]37.Vplyv alkoh.(1)'!F10+'[1]37.Vplyv alkoh.(1)'!F15+'[1]37.Vplyv alkoh.(1)'!F20+'[1]38.Vplyv alkoh.(2)'!F10+'[1]38.Vplyv alkoh.(2)'!F15+'[1]38.Vplyv alkoh.(2)'!F20+'39.Vplyv alkoh.(3)'!F10+'39.Vplyv alkoh.(3)'!F15+'39.Vplyv alkoh.(3)'!F19)</f>
        <v>92</v>
      </c>
      <c r="G24" s="54">
        <f>F24/D24*100</f>
        <v>3.203342618384401</v>
      </c>
      <c r="H24" s="55">
        <f>SUM('[1]37.Vplyv alkoh.(1)'!H10+'[1]37.Vplyv alkoh.(1)'!H15+'[1]37.Vplyv alkoh.(1)'!H20+'[1]38.Vplyv alkoh.(2)'!H10+'[1]38.Vplyv alkoh.(2)'!H15+'[1]38.Vplyv alkoh.(2)'!H20+'39.Vplyv alkoh.(3)'!H10+'39.Vplyv alkoh.(3)'!H15+'39.Vplyv alkoh.(3)'!H19)</f>
        <v>57</v>
      </c>
      <c r="I24" s="56">
        <f>H24/D24*100</f>
        <v>1.9846796657381613</v>
      </c>
    </row>
    <row r="25" spans="1:9" s="23" customFormat="1" ht="16.5" customHeight="1" thickBot="1">
      <c r="A25" s="11"/>
      <c r="B25" s="58">
        <v>2008</v>
      </c>
      <c r="C25" s="59">
        <f>SUM('[1]37.Vplyv alkoh.(1)'!C11+'[1]37.Vplyv alkoh.(1)'!C16+'[1]37.Vplyv alkoh.(1)'!C21+'[1]38.Vplyv alkoh.(2)'!C11+'[1]38.Vplyv alkoh.(2)'!C16+'[1]38.Vplyv alkoh.(2)'!C21+'39.Vplyv alkoh.(3)'!C11+'39.Vplyv alkoh.(3)'!C16+'39.Vplyv alkoh.(3)'!C20)</f>
        <v>28681</v>
      </c>
      <c r="D25" s="59">
        <f>SUM('[1]37.Vplyv alkoh.(1)'!D11+'[1]37.Vplyv alkoh.(1)'!D16+'[1]37.Vplyv alkoh.(1)'!D21+'[1]38.Vplyv alkoh.(2)'!D11+'[1]38.Vplyv alkoh.(2)'!D16+'[1]38.Vplyv alkoh.(2)'!D21+'39.Vplyv alkoh.(3)'!D11+'39.Vplyv alkoh.(3)'!D16+'39.Vplyv alkoh.(3)'!D20)</f>
        <v>3131</v>
      </c>
      <c r="E25" s="60">
        <f t="shared" si="0"/>
        <v>10.916634705902863</v>
      </c>
      <c r="F25" s="61">
        <f>SUM('[1]37.Vplyv alkoh.(1)'!F11+'[1]37.Vplyv alkoh.(1)'!F16+'[1]37.Vplyv alkoh.(1)'!F21+'[1]38.Vplyv alkoh.(2)'!F11+'[1]38.Vplyv alkoh.(2)'!F16+'[1]38.Vplyv alkoh.(2)'!F21+'39.Vplyv alkoh.(3)'!F11+'39.Vplyv alkoh.(3)'!F16+'39.Vplyv alkoh.(3)'!F20)</f>
        <v>100</v>
      </c>
      <c r="G25" s="60">
        <f>F25/D25*100</f>
        <v>3.1938677738741617</v>
      </c>
      <c r="H25" s="61">
        <f>SUM('[1]37.Vplyv alkoh.(1)'!H11+'[1]37.Vplyv alkoh.(1)'!H16+'[1]37.Vplyv alkoh.(1)'!H21+'[1]38.Vplyv alkoh.(2)'!H11+'[1]38.Vplyv alkoh.(2)'!H16+'[1]38.Vplyv alkoh.(2)'!H21+'39.Vplyv alkoh.(3)'!H11+'39.Vplyv alkoh.(3)'!H16+'39.Vplyv alkoh.(3)'!H20)</f>
        <v>57</v>
      </c>
      <c r="I25" s="62">
        <f>H25/D25*100</f>
        <v>1.8205046311082722</v>
      </c>
    </row>
    <row r="26" spans="5:9" ht="13.5" thickTop="1">
      <c r="E26" s="63"/>
      <c r="G26" s="63"/>
      <c r="I26" s="63"/>
    </row>
    <row r="32" ht="12.75">
      <c r="A32" s="64"/>
    </row>
  </sheetData>
  <mergeCells count="15">
    <mergeCell ref="A1:I1"/>
    <mergeCell ref="A3:I3"/>
    <mergeCell ref="A2:I2"/>
    <mergeCell ref="A7:A11"/>
    <mergeCell ref="F4:I4"/>
    <mergeCell ref="C5:C6"/>
    <mergeCell ref="D5:E5"/>
    <mergeCell ref="F5:G5"/>
    <mergeCell ref="H5:I5"/>
    <mergeCell ref="A21:A25"/>
    <mergeCell ref="A12:A16"/>
    <mergeCell ref="C4:E4"/>
    <mergeCell ref="A4:A6"/>
    <mergeCell ref="B4:B6"/>
    <mergeCell ref="A17:A20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2009-05-06T06:58:44Z</dcterms:created>
  <dcterms:modified xsi:type="dcterms:W3CDTF">2009-05-06T06:58:57Z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