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0"/>
  </bookViews>
  <sheets>
    <sheet name="Komentár" sheetId="1" r:id="rId1"/>
    <sheet name="Vysvetlivky" sheetId="2" r:id="rId2"/>
    <sheet name="PR-VECI OS (1)s.33" sheetId="3" r:id="rId3"/>
    <sheet name="PR-VECI OS (2)s.34" sheetId="4" r:id="rId4"/>
    <sheet name="PR-VECI KS (1)s.35" sheetId="5" r:id="rId5"/>
    <sheet name="PR-VECI KS (2)+EXs.36" sheetId="6" r:id="rId6"/>
    <sheet name="NS" sheetId="7" r:id="rId7"/>
    <sheet name="prehľad agend" sheetId="8" r:id="rId8"/>
    <sheet name="voj_súdy_2007" sheetId="9" r:id="rId9"/>
  </sheets>
  <definedNames>
    <definedName name="_xlnm.Print_Area" localSheetId="0">'Komentár'!$A$1:$A$36</definedName>
    <definedName name="_xlnm.Print_Area" localSheetId="6">'NS'!$A$1:$Z$30</definedName>
    <definedName name="_xlnm.Print_Area" localSheetId="7">'prehľad agend'!$A$1:$I$19</definedName>
    <definedName name="_xlnm.Print_Area" localSheetId="4">'PR-VECI KS (1)s.35'!$A$1:$L$33</definedName>
    <definedName name="_xlnm.Print_Area" localSheetId="5">'PR-VECI KS (2)+EXs.36'!$A$1:$K$24</definedName>
    <definedName name="_xlnm.Print_Area" localSheetId="2">'PR-VECI OS (1)s.33'!$A$1:$K$27</definedName>
    <definedName name="_xlnm.Print_Area" localSheetId="3">'PR-VECI OS (2)s.34'!$A$1:$K$16</definedName>
    <definedName name="_xlnm.Print_Area" localSheetId="8">'voj_súdy_2007'!$A$1:$K$28</definedName>
  </definedNames>
  <calcPr fullCalcOnLoad="1"/>
</workbook>
</file>

<file path=xl/sharedStrings.xml><?xml version="1.0" encoding="utf-8"?>
<sst xmlns="http://schemas.openxmlformats.org/spreadsheetml/2006/main" count="733" uniqueCount="343">
  <si>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</si>
  <si>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</si>
  <si>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</si>
  <si>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</si>
  <si>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</si>
  <si>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</si>
  <si>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</si>
  <si>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</si>
  <si>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</si>
  <si>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</si>
  <si>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</si>
  <si>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</t>
  </si>
  <si>
    <t>došlé</t>
  </si>
  <si>
    <t>vybavené</t>
  </si>
  <si>
    <t>nevybavené</t>
  </si>
  <si>
    <t>Pp</t>
  </si>
  <si>
    <t>C</t>
  </si>
  <si>
    <t>Cb</t>
  </si>
  <si>
    <t>S</t>
  </si>
  <si>
    <t>P</t>
  </si>
  <si>
    <t>D</t>
  </si>
  <si>
    <t>Spolu</t>
  </si>
  <si>
    <t>Td</t>
  </si>
  <si>
    <t>Nt</t>
  </si>
  <si>
    <t>ost. T</t>
  </si>
  <si>
    <t>E</t>
  </si>
  <si>
    <t>Ro</t>
  </si>
  <si>
    <t>Rob</t>
  </si>
  <si>
    <t>Cd</t>
  </si>
  <si>
    <t>Obchodný register</t>
  </si>
  <si>
    <t>vybavené +</t>
  </si>
  <si>
    <t>SPOLU</t>
  </si>
  <si>
    <t xml:space="preserve">+ Vybavené podľa § 200c ods.2 Osp.    </t>
  </si>
  <si>
    <t>To</t>
  </si>
  <si>
    <t>Tos</t>
  </si>
  <si>
    <t xml:space="preserve">Cb             </t>
  </si>
  <si>
    <t>Cbi</t>
  </si>
  <si>
    <t>Co</t>
  </si>
  <si>
    <t>Cob</t>
  </si>
  <si>
    <t>Tpo</t>
  </si>
  <si>
    <t>Zm</t>
  </si>
  <si>
    <t>K</t>
  </si>
  <si>
    <t>Ncb</t>
  </si>
  <si>
    <t>Kraj</t>
  </si>
  <si>
    <t>Počet žiadostí o poverenie na vykonanie exekúcie</t>
  </si>
  <si>
    <t>Exekúcie vybavené súdnymi exekútormi</t>
  </si>
  <si>
    <t>Nevybavené exekúcie</t>
  </si>
  <si>
    <t>došlých</t>
  </si>
  <si>
    <t>vybavených</t>
  </si>
  <si>
    <t>z toho udelením poverenia</t>
  </si>
  <si>
    <t>spolu</t>
  </si>
  <si>
    <t>vrátením poverenia po skončení exekučného konania</t>
  </si>
  <si>
    <t>inak</t>
  </si>
  <si>
    <t>Pu</t>
  </si>
  <si>
    <t>Súd</t>
  </si>
  <si>
    <t>veci</t>
  </si>
  <si>
    <t>osoby</t>
  </si>
  <si>
    <t>VOS Bratislava</t>
  </si>
  <si>
    <t>VOS Banská Bystrica</t>
  </si>
  <si>
    <t>VOS Prešov</t>
  </si>
  <si>
    <t>Spôsob vybavenia</t>
  </si>
  <si>
    <t> počet </t>
  </si>
  <si>
    <t>odsúdením</t>
  </si>
  <si>
    <t>voj.</t>
  </si>
  <si>
    <t>rtm.</t>
  </si>
  <si>
    <t>npráp.</t>
  </si>
  <si>
    <t>kpt.</t>
  </si>
  <si>
    <t>upustením od potrestania</t>
  </si>
  <si>
    <t>slob.</t>
  </si>
  <si>
    <t>nrtm.</t>
  </si>
  <si>
    <t>stržm.</t>
  </si>
  <si>
    <t>mjr.</t>
  </si>
  <si>
    <t>podmienečným zastavením</t>
  </si>
  <si>
    <t>des.</t>
  </si>
  <si>
    <t>nstržm.</t>
  </si>
  <si>
    <t>pplk.</t>
  </si>
  <si>
    <t>oslobodením</t>
  </si>
  <si>
    <t>čat.</t>
  </si>
  <si>
    <t>ppráp.</t>
  </si>
  <si>
    <t>por.</t>
  </si>
  <si>
    <t>plk.</t>
  </si>
  <si>
    <t>zastavením</t>
  </si>
  <si>
    <t>rtn.</t>
  </si>
  <si>
    <t>práp.</t>
  </si>
  <si>
    <t>npor.</t>
  </si>
  <si>
    <t>gen.</t>
  </si>
  <si>
    <t>postúpením inému ogránu</t>
  </si>
  <si>
    <t>neukončené základné</t>
  </si>
  <si>
    <t>tr. činy z nedbanlivosti</t>
  </si>
  <si>
    <t>úmyselné tr. činy</t>
  </si>
  <si>
    <t>základné</t>
  </si>
  <si>
    <t>slovenská</t>
  </si>
  <si>
    <t>1x</t>
  </si>
  <si>
    <t>vyučený</t>
  </si>
  <si>
    <t>maďarská</t>
  </si>
  <si>
    <t>2x</t>
  </si>
  <si>
    <t>SOV bez maturity</t>
  </si>
  <si>
    <t>česká</t>
  </si>
  <si>
    <t>3x</t>
  </si>
  <si>
    <t>SOV s maturitou</t>
  </si>
  <si>
    <t>ukrajinská</t>
  </si>
  <si>
    <t>viac</t>
  </si>
  <si>
    <t>SVV s maturitou</t>
  </si>
  <si>
    <t>iná</t>
  </si>
  <si>
    <t>bakalárske</t>
  </si>
  <si>
    <t>vysokoškolské </t>
  </si>
  <si>
    <t>Uložené tresty</t>
  </si>
  <si>
    <t>Peňažný trest</t>
  </si>
  <si>
    <t>Strata voj. hodnosti</t>
  </si>
  <si>
    <t>PO (spolu)</t>
  </si>
  <si>
    <t>počet</t>
  </si>
  <si>
    <t>NEPO (spolu)</t>
  </si>
  <si>
    <t>NEPO s min. s. s.</t>
  </si>
  <si>
    <t>priemerne</t>
  </si>
  <si>
    <t>NEPO so stred. s. s.</t>
  </si>
  <si>
    <t>NEPO s max. s. s.</t>
  </si>
  <si>
    <t>Tz</t>
  </si>
  <si>
    <t>Ndt</t>
  </si>
  <si>
    <t>Ntv</t>
  </si>
  <si>
    <t>Tpj</t>
  </si>
  <si>
    <t>Nts</t>
  </si>
  <si>
    <t>Cdo</t>
  </si>
  <si>
    <t>Ndc</t>
  </si>
  <si>
    <t>Nc</t>
  </si>
  <si>
    <t>Ncv</t>
  </si>
  <si>
    <t>Cpj</t>
  </si>
  <si>
    <t>Nco</t>
  </si>
  <si>
    <t>Nds</t>
  </si>
  <si>
    <t>Obo</t>
  </si>
  <si>
    <t>Obdo</t>
  </si>
  <si>
    <t>Nob</t>
  </si>
  <si>
    <t>Nobs</t>
  </si>
  <si>
    <t>So</t>
  </si>
  <si>
    <t>Sdo</t>
  </si>
  <si>
    <t>Sž</t>
  </si>
  <si>
    <t>NsSž</t>
  </si>
  <si>
    <t>Sžn</t>
  </si>
  <si>
    <t>Snj</t>
  </si>
  <si>
    <t>M-Cdo</t>
  </si>
  <si>
    <t>Obdo-V</t>
  </si>
  <si>
    <t>Ndob</t>
  </si>
  <si>
    <t>M-Obdo</t>
  </si>
  <si>
    <t>Spolu všetky agendy NS</t>
  </si>
  <si>
    <t>vrátením po-verenia po upustení exekútora od vykonania      (§ 46 ods.3)</t>
  </si>
  <si>
    <t>V</t>
  </si>
  <si>
    <t>Rks</t>
  </si>
  <si>
    <t>Sžz</t>
  </si>
  <si>
    <t>Sžnč</t>
  </si>
  <si>
    <t>Agendy trestnoprávneho kolégia</t>
  </si>
  <si>
    <t>Spolu T</t>
  </si>
  <si>
    <t>Ntvš</t>
  </si>
  <si>
    <t>Ndtš</t>
  </si>
  <si>
    <t>TošNd</t>
  </si>
  <si>
    <t>Agendy občianskoprávneho kolégia</t>
  </si>
  <si>
    <t>Spolu C</t>
  </si>
  <si>
    <t>Cdo-V</t>
  </si>
  <si>
    <t>Rkc</t>
  </si>
  <si>
    <t>Uro</t>
  </si>
  <si>
    <t>Agendy obchodnoprávneho kolégia</t>
  </si>
  <si>
    <t>Spolu O</t>
  </si>
  <si>
    <t>Obpj</t>
  </si>
  <si>
    <t>Agendy správneho kolégia</t>
  </si>
  <si>
    <t>Spolu S</t>
  </si>
  <si>
    <t>Ns1</t>
  </si>
  <si>
    <t>NdsSo</t>
  </si>
  <si>
    <t>Sž-O-Ks</t>
  </si>
  <si>
    <t>Sž-O-Ns</t>
  </si>
  <si>
    <t>NdsSž</t>
  </si>
  <si>
    <t>Ps</t>
  </si>
  <si>
    <t>PREHĽAD O VECIACH V AGENDÁCH OKRESNÝCH SÚDOV V ROKU 2007</t>
  </si>
  <si>
    <t>PREHĽAD O VECIACH V ĎALŠÍCH AGENDÁCH OKRESNÝCH SÚDOV V ROKU 2007</t>
  </si>
  <si>
    <t>PREHĽAD O AGENDÁCH KRAJSKÝCH SÚDOV V ROKU 2007</t>
  </si>
  <si>
    <t>PREHĽAD O ĎALŠÍCH AGENDÁCH KRAJSKÝCH SÚDOV V ROKU 2007</t>
  </si>
  <si>
    <t xml:space="preserve">SÚDNI EXEKÚTORI A EXEKUČNÁ ČINNOSŤ V ROKU 2007 (NA ZÁKLADE ZÁK. Č. 233/1995 Z.z)  </t>
  </si>
  <si>
    <t>ŠTATISTICKÝ PREHĽAD VYBAVOVANIA AGENDY NA VOJENSKÝCH SÚDOCH SR V ROKU 2007</t>
  </si>
  <si>
    <t>ŠPEC.SÚD</t>
  </si>
  <si>
    <t>X</t>
  </si>
  <si>
    <t xml:space="preserve"> </t>
  </si>
  <si>
    <t>ŠTATISTIKA TRESTNEJ ČINNOSTI ZA OBDOBIE OD 1.1.2007 DO 31.12.2007 – VOJENSKÉ SÚDY SR</t>
  </si>
  <si>
    <t>štáb. nrtm.</t>
  </si>
  <si>
    <t>schválením dohody - § 334 Tr. por.</t>
  </si>
  <si>
    <t>civil. osoba</t>
  </si>
  <si>
    <t>počet osôb  SPOLU</t>
  </si>
  <si>
    <t>Zákaz činnosti vedenia mot. vozidla</t>
  </si>
  <si>
    <t>1 312 000,- </t>
  </si>
  <si>
    <t xml:space="preserve">  11 214,-</t>
  </si>
  <si>
    <r>
      <t xml:space="preserve">Vojenská hodnosť </t>
    </r>
    <r>
      <rPr>
        <b/>
        <sz val="8"/>
        <color indexed="8"/>
        <rFont val="Arial"/>
        <family val="2"/>
      </rPr>
      <t>(osôb s uznanou vinou)</t>
    </r>
  </si>
  <si>
    <r>
      <t xml:space="preserve">Vzdelanie </t>
    </r>
    <r>
      <rPr>
        <b/>
        <sz val="8"/>
        <color indexed="8"/>
        <rFont val="Arial"/>
        <family val="2"/>
      </rPr>
      <t>(osôb s uznanou vinou)</t>
    </r>
  </si>
  <si>
    <r>
      <t xml:space="preserve">Národnostné zloženie </t>
    </r>
    <r>
      <rPr>
        <b/>
        <sz val="8"/>
        <color indexed="8"/>
        <rFont val="Arial"/>
        <family val="2"/>
      </rPr>
      <t>(osôb s uznanou vinou)</t>
    </r>
  </si>
  <si>
    <r>
      <t xml:space="preserve">Recidíva </t>
    </r>
    <r>
      <rPr>
        <b/>
        <sz val="8"/>
        <color indexed="8"/>
        <rFont val="Arial"/>
        <family val="2"/>
      </rPr>
      <t>(osôb s uznanou vinou)</t>
    </r>
  </si>
  <si>
    <t>nevybavené                                    k 1.1.2007</t>
  </si>
  <si>
    <t>nevybavené                                    k 31.12.2007</t>
  </si>
  <si>
    <t>VVS Trenčín</t>
  </si>
  <si>
    <t>nevybavené                                       k 31.12.2007</t>
  </si>
  <si>
    <r>
      <t xml:space="preserve">Agenda </t>
    </r>
    <r>
      <rPr>
        <b/>
        <sz val="10"/>
        <rFont val="Arial"/>
        <family val="2"/>
      </rPr>
      <t>T</t>
    </r>
  </si>
  <si>
    <r>
      <t xml:space="preserve">VVS Trenčín                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To</t>
    </r>
  </si>
  <si>
    <r>
      <t xml:space="preserve">VVS Trenčín                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Tos</t>
    </r>
  </si>
  <si>
    <r>
      <t xml:space="preserve">VVS Trenčín                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Tpo</t>
    </r>
  </si>
  <si>
    <r>
      <t xml:space="preserve">VVS Trenčín                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Nto</t>
    </r>
  </si>
  <si>
    <r>
      <t xml:space="preserve">VVS Trenčín                 </t>
    </r>
    <r>
      <rPr>
        <sz val="9"/>
        <rFont val="Arial"/>
        <family val="2"/>
      </rPr>
      <t>agenda</t>
    </r>
    <r>
      <rPr>
        <b/>
        <sz val="9"/>
        <rFont val="Arial"/>
        <family val="2"/>
      </rPr>
      <t xml:space="preserve"> Ntt</t>
    </r>
  </si>
  <si>
    <t>PREHĽAD O AGENDÁCH NAJVYŠŠIEHO SÚDU V ROKU 2007</t>
  </si>
  <si>
    <t>Toš</t>
  </si>
  <si>
    <t>Tdo</t>
  </si>
  <si>
    <t>TdoVš</t>
  </si>
  <si>
    <t>TdoV</t>
  </si>
  <si>
    <t>Tost</t>
  </si>
  <si>
    <t>Tošs</t>
  </si>
  <si>
    <t>Urto</t>
  </si>
  <si>
    <t>M-Obdo-V</t>
  </si>
  <si>
    <t>Sža</t>
  </si>
  <si>
    <t>Sžf</t>
  </si>
  <si>
    <t>Sžh</t>
  </si>
  <si>
    <t>Sžso</t>
  </si>
  <si>
    <t>Sžo</t>
  </si>
  <si>
    <t>Ndzk</t>
  </si>
  <si>
    <t>Ndzn</t>
  </si>
  <si>
    <t>Ns</t>
  </si>
  <si>
    <t>Okresné súdy</t>
  </si>
  <si>
    <t>Krajské súdy</t>
  </si>
  <si>
    <t>Súdni exekútori a exekučná činnosť</t>
  </si>
  <si>
    <t>Vysvetlivky</t>
  </si>
  <si>
    <t>1. Agenda okresných súdov</t>
  </si>
  <si>
    <t>-</t>
  </si>
  <si>
    <t>trestné veci (obžaloby pre spáchané trestné činy) zapísané do registra T</t>
  </si>
  <si>
    <t>veci podmienečného prepustenia z výkonu trestu odňatia slobody</t>
  </si>
  <si>
    <t>občianskoprávne veci, pokiaľ nároky v nich uplatnené sú upravené Občianskym zákonníkom, Zákonníkom práce, Zákonom o rodine, ako aj ostatné nároky občianskoprávnej povahy upravené inými zákonmi a sú zapísané v registri C</t>
  </si>
  <si>
    <t>obchodné veci</t>
  </si>
  <si>
    <t>veci správneho súdnictva</t>
  </si>
  <si>
    <t>dedičská agenda</t>
  </si>
  <si>
    <t>2. Ďalšia agenda okresných súdov</t>
  </si>
  <si>
    <t>dožiadania iných súdov o vypočutie svedkov, znalcov, dožiadania cudzozemských súdov o doručenie písomností a pod.</t>
  </si>
  <si>
    <t>sťažnosti proti väzbe v prípravnom konaní, vyžiadanie obvineného z cudziny a ďaľšie trestné veci,návrhy na obnovu konania, žiadosti o milosť, rôzne podania urobené ústne do zápisnice, nejasné podania atď.</t>
  </si>
  <si>
    <t>ost.T</t>
  </si>
  <si>
    <t>veci výkonu rozhodnutia súdu v občianskoprávnych veciach - exekúcie</t>
  </si>
  <si>
    <t>občianskoprávne veci, v ktorých súd využil možnosť vydať rozhodnutie v skrátenom konaní - platobný rozkaz - ak pohľadávka nepresahovala určenú sumu podľa § 172 O.s.p.</t>
  </si>
  <si>
    <t>obchodné veci v skrátenom konaní (platobné rozkazy)</t>
  </si>
  <si>
    <t>vyslovenie prípustnosti prevzatia alebo držania v ústave zdravotníckej starostlivosti</t>
  </si>
  <si>
    <t>dožiadania iných súdov o vypočutie svedkov, znalcov, dožiadania o právnu pomoc v cudzine, dožiadania cudzozemských súdov o doručenie písomností a pod.</t>
  </si>
  <si>
    <t>O. reg</t>
  </si>
  <si>
    <t>zápisy do registrovej knihy, vydávanie výpisov, úradných odpisov a potvrdení zápisov do obchodného registra</t>
  </si>
  <si>
    <t>3. Agenda krajských súdov</t>
  </si>
  <si>
    <t>odvolania a sťažnosti proti rozhodnutiam okresných súdov v trestných veciach</t>
  </si>
  <si>
    <t>sťažnosti podané po podaní obžaloby</t>
  </si>
  <si>
    <t>občianskoprávne spory zapísané do registra C</t>
  </si>
  <si>
    <t xml:space="preserve">návrhy v sporoch vyvolaných konkurzom a vyrovnaním </t>
  </si>
  <si>
    <t>odvolania proti rozhodnutiam okresných súdov v obchodných veciach</t>
  </si>
  <si>
    <t>konkurzné konanie</t>
  </si>
  <si>
    <t>vyrovnacie konanie</t>
  </si>
  <si>
    <t>otázky príslušnosti, zmierovacieho konania, predbežných opatrení a pod. v obchodných veciach</t>
  </si>
  <si>
    <t>sťažnosti do väzieb v prípravnom konaní</t>
  </si>
  <si>
    <t>zmenkový (šekový) platobný rozkaz</t>
  </si>
  <si>
    <t>4. Agenda najvyššieho súdu</t>
  </si>
  <si>
    <t>v prípravnom konaní a po podaní obžaloby o riadnych opravných prostriedkoch proti I. stupňovým rozhodnutiam všetkých krajských súdov SR</t>
  </si>
  <si>
    <t>o odvolaniach proti rozsudkom špeciálneho súdu (Banská Bystrica, Pezinok)</t>
  </si>
  <si>
    <t>rozhodovanie o dovolaniach podľa § 368 a nasl. Tr. por. účinného od 1.1.2006</t>
  </si>
  <si>
    <t>dovolania proti rozhodnutiam najvyššieho súdu rozhodujúcich o riadnom opravnom prostriedku podľa Tr. por. účinného do 1.1.2006</t>
  </si>
  <si>
    <t>dovolania proti rozhodnutiam najvyššieho súdu (vo veciach zo špeciálneho súdu) rozhodujúcich o riadnom opravnom prostriedku podľa                                                       Tr. por. účinného do 1.1.2006</t>
  </si>
  <si>
    <t>sťažnosti pre porušenie zákona v trestných veciach</t>
  </si>
  <si>
    <t>väzby podľa § 71 ods.4, 5 Tr. por. po podaní obžaloby na krajskom súde (Vyššom vojenskom súde v Trenčíne) o sťažnostiach proti rozhodnutiam o väzbe a domovej prehliadke</t>
  </si>
  <si>
    <t>predĺženie lehoty trvania väzby v zmysle § 71 ods. 2 Tr. por. účinného do 1.1.2006 vo veciach spadajúcich do kompetencie špeciálneho súdu</t>
  </si>
  <si>
    <t>spory o príslušnosť, námietky predpojatosti a pod. v trestných veciach</t>
  </si>
  <si>
    <t>spor o príslušnosť, odňatie a prikázanie veci, nepripustenie účasti poškodených do konania</t>
  </si>
  <si>
    <t>námietky zaujatosti voči sudcom najvyššieho súdu vo veciach spadajúcich do kompetencie špeciálneho súdu</t>
  </si>
  <si>
    <t>sťažnosti proti väzbe v prípravnom konaní, vyžiadanie obvineného z cudziny a ďaľšie trestné veci, návrhy na obnovu konania, žiadosti o milosť, rôzne podania urobené ústne do zápisnice, nejasné podania atď.</t>
  </si>
  <si>
    <t>vlastné veci predsedu trestného kolégia a veci odovzdané predsedovi kolégia na vybavenie</t>
  </si>
  <si>
    <t>poznatky senátov NS SR z rozhodovacej činnosti súdov v trestných veciach</t>
  </si>
  <si>
    <t>odvolania proti rozhodnutiam krajského súdu ako súdu 1.stupňa vo veciach sociálneho zabezpečenia a nemocenského poistenia                                                              (§ 10 ods. 2 O.s.p.)</t>
  </si>
  <si>
    <t>dovolania v občianskoprávnych veciach v zmysle O.s.p. (§ 10a ods. 1 O.s.p.)</t>
  </si>
  <si>
    <t>dovolania proti rozhodnutiam NS SR ako odvolacieho súdu</t>
  </si>
  <si>
    <t>mimoriadne civilné dovolania</t>
  </si>
  <si>
    <t xml:space="preserve">námietky zaujatosti </t>
  </si>
  <si>
    <t>spory o príslušnosť v občianskoprávnych veciach</t>
  </si>
  <si>
    <t>spory o právomoc medzi súdmi a orgánmi štátnej správy</t>
  </si>
  <si>
    <t>odvolania vo veciach uznania cudzozemských rozhodnutí</t>
  </si>
  <si>
    <t>všeobecný register vedený pre celé občianskoprávne kolégium</t>
  </si>
  <si>
    <t>register občianskoprávneho kolégia pre stanoviská, návrhy zákonov a pripomienky</t>
  </si>
  <si>
    <t>odvolania v obchodných veciach proti rozhodnutiam krajských súdov</t>
  </si>
  <si>
    <t>dovolania v obchodných veciach proti rozhodnutiam krajských súdov</t>
  </si>
  <si>
    <t>rozhodovanie o dovolaniach proti rozhodnutiam NS SR, odvolacieho súdu v obchodných veciach (§ 10a, ods.2 O.s.p.)</t>
  </si>
  <si>
    <t xml:space="preserve">mimoriadne dovolanie v obchodných veciach </t>
  </si>
  <si>
    <t>mimoriadne obchodné dovolanie proti rozhodnutiam NS SR</t>
  </si>
  <si>
    <t>spory o príslušnosť, námietky predpojatosti a pod. na úseku obchodnoprávnom</t>
  </si>
  <si>
    <t>všeobecný register obchodného kolégia, zapisujú sa sem poznatky z rozhodovacej činnosti súdov</t>
  </si>
  <si>
    <t>všeobecný register vedený pre celé obchodné kolégium</t>
  </si>
  <si>
    <t>vlastné veci predsedu kolégia</t>
  </si>
  <si>
    <t>poznatky z rozhodovacej činnosti vo veciach obchodnoprávnych</t>
  </si>
  <si>
    <t>opravné prostriedky podané proti rozsudkom krajských súdov v dôchodkovej agende</t>
  </si>
  <si>
    <t>správne dovolanie</t>
  </si>
  <si>
    <t>námietky zaujatosti vo veciach sociálneho zabezpečenia</t>
  </si>
  <si>
    <t>spory o príslušnosť súdu v dôchodkovej agende</t>
  </si>
  <si>
    <t>žaloby podané proti rozhodnutiam správnych orgánov podľa § 244 a nasl. O.s.p.vo veciach vecnej príslušnosti najvyššieho súdu</t>
  </si>
  <si>
    <t>opravný prostriedok v neprávoplatnej veci odškodnenia sociálnou poisťovňou</t>
  </si>
  <si>
    <t>odvolanie proti rozhodnutiu KS</t>
  </si>
  <si>
    <t>rozhodovanie v správnych veciach o odvolaniach podaných proti rozhodnutiam senátov NS SR</t>
  </si>
  <si>
    <t>spory o príslušnosť súdu v správnych žalobách</t>
  </si>
  <si>
    <t>námietka zaujatosti sudcu v správnej žalobe</t>
  </si>
  <si>
    <t>konanie proti nezákonnému zásahu orgánu verejnej správy</t>
  </si>
  <si>
    <t>konanie proti nečinnosti ústredného orgánu verejnej správy</t>
  </si>
  <si>
    <t>kompetenčné spory medzi orgánmi verejnej správy a súdmi</t>
  </si>
  <si>
    <t>opravné prostriedky vo veciach registrácie politických strán</t>
  </si>
  <si>
    <t>neverejné delegovanie veci správne</t>
  </si>
  <si>
    <t>register správneho kolégia pre stanoviská, návrhy zákonov a pripomienky</t>
  </si>
  <si>
    <t>námietky a sťažnosti vo veciach správneho kolégia</t>
  </si>
  <si>
    <r>
      <t>Ndob</t>
    </r>
    <r>
      <rPr>
        <i/>
        <sz val="10"/>
        <rFont val="Arial"/>
        <family val="2"/>
      </rPr>
      <t xml:space="preserve"> </t>
    </r>
  </si>
  <si>
    <t>odvolania voči rozhodnutiam krajských súdov v azylovej agende</t>
  </si>
  <si>
    <t>odvolania voči rozhodnutiam krajských súdov v agende finančnej</t>
  </si>
  <si>
    <t>odvolania voči rozhodnutiam krajských súdov v agende hospodárskej súťaže</t>
  </si>
  <si>
    <t>odvolania voči rozhodnutiam krajských súdov v sociálnej agende</t>
  </si>
  <si>
    <t>odvolania voči iným rozhodnutiam krajských súdov</t>
  </si>
  <si>
    <t>rozhodovanie o námietkach zaujatosti voči sudcom krajských súdov</t>
  </si>
  <si>
    <t>občianskoprávne veci starostlivosti o maloletých, o ktorých rozhoduje senát, zapísané v zozname vecí P (výchova, výživa, osvojenie atď.)</t>
  </si>
  <si>
    <t>rozhodnutia v prípravnom konaní,  zabezpečenie výkonu trestu odňatia slobody alebo premeny iných trestov na trest odňatia slobody (trest odňatia slobody, výkon ktorého bol odložený na skúšobnú dobu - "PO" trest, peňažný trest), zahladenie odsúdenia, upust</t>
  </si>
  <si>
    <t xml:space="preserve">trestné veci, v ktorých konajú krajské súdy ako súdy 1. stupňa (podľa § 17 Tr.por . z.č. 141/1961 Zb.) </t>
  </si>
  <si>
    <t>odvolania proti rozhodnutiam okresných súdov v občianskoprávnych veciach C, P, S, D</t>
  </si>
  <si>
    <t>sťažnosti voči rozhodnutiam  krajských  súdov v prípravnom konaní a po podaní obžaloby</t>
  </si>
  <si>
    <t>sťažnosti voči rozhodnutiam  špeciálneho súdu v prípravnom  konaní a po podaní obžaloby</t>
  </si>
  <si>
    <t>odvolania proti rozhodnutiam  krajských súdov o uznaniach cudzozemských rozhodnutí</t>
  </si>
  <si>
    <t>rozhodovanie o námietkach zaujatosti voči sudcom najvyššieho súdu</t>
  </si>
  <si>
    <t>5. Agenda vojenských súdov</t>
  </si>
  <si>
    <t>trestné veci</t>
  </si>
  <si>
    <t>odvolania a sťažnosti proti rozhodnutiam vojenských obvodových súdov</t>
  </si>
  <si>
    <t xml:space="preserve">sťažnosti podané po podaní obžaloby </t>
  </si>
  <si>
    <t>sťažnosti do väzieb v prípravnom konaní</t>
  </si>
  <si>
    <t>Nto</t>
  </si>
  <si>
    <t xml:space="preserve">spory týkajúce sa príslušnosti a o námietkach zaujatosti </t>
  </si>
  <si>
    <t xml:space="preserve">Ntt </t>
  </si>
  <si>
    <t>návrhy a podania v súvislosti so zákonom o ochrane pred odpočúvaním</t>
  </si>
  <si>
    <t xml:space="preserve">   V roku 2007 bolo v agende T okresným súdom Slovenskej republiky doručených 30 484 vecí, čo je oproti roku 2006 viac o 4 309 vecí agendy T.  Vybavených vecí v tejto agende v roku  2007 bolo o 1 662 vecí viac ako v roku 2006. </t>
  </si>
  <si>
    <t xml:space="preserve">   V roku 2007 v agende C bolo okresným súdom Slovenskej republiky doručených 102 996 vecí, čo je o 9 460 viac, ako v roku 2006, vybavených vecí oproti minulému roku bolo ale o 2 027 vecí menej. </t>
  </si>
  <si>
    <t xml:space="preserve">    V agende Cb bolo v roku 2007 doručených   27 501 vecí, čo predstavuje nárast nápadu oproti roku 2006 o 1 848 vecí, zároveň bolo vybavených v roku 2007 v agende Cb o 3 090 vecí viac. </t>
  </si>
  <si>
    <t xml:space="preserve">    V agende S bolo doručených v roku 2007 289 vecí, čo bolo oproti minulému roku o 159 návrhov menej, vybavených v tejto agende bolo 398 vecí, čo predstavuje pokles o 151 vecí oproti roku 2006. </t>
  </si>
  <si>
    <t xml:space="preserve">    V agende P napadlo  v roku 2007  36 013 vecí, nápad oproti roku 2006 sa znížil o 1 115 vecí tejto agendy, vybavených bolo 39 032 vecí, čo predstavuje oproti roku 2006 pokles o 1 267 vybavených vecí.  </t>
  </si>
  <si>
    <t xml:space="preserve">   V agende D v roku 2007 došlo na okresné súdy spolu 77 733 vecí, čo predstavuje nárast nápadu oproti roku 2006 o 2 911  návrhov, vybavených v roku 2007 bolo 83 156 vecí, čo je pokles oproti roku 2006 o 2 993 vybavených vecí tejto agendy.</t>
  </si>
  <si>
    <t xml:space="preserve">   Spolu bolo v roku 2007 na okresné súdy v trestnej a občianskoprávnej agende, v ktorých sa sleduje viac ukazovateľov, doručených 280 499 vecí, čo predstavuje nárast oproti roku 2006 o 17 318 vecí. Okresné súdy oproti roku 2006 vybavili spolu o 1 328 vecí menej.         </t>
  </si>
  <si>
    <t xml:space="preserve">   V roku 2007 bolo v agende T krajským súdom Slovenskej republiky doručených 5 vecí a Špeciálnemu súdu 150 vecí.  Vybavených vecí v tejto agende v roku 2007 bolo 265 vecí, z čoho krajské súdy vybavili 104 a Špeciálny súd 161 vecí.</t>
  </si>
  <si>
    <t xml:space="preserve">   Na  krajské súdy v SR v roku 2007 v agende C došlo 56 vecí, čo je o  14 vecí menej ako v roku 2006, krajské súdy vybavili v roku 2007 v tejto agende 75 vecí, čo je o 2 menej ako v roku 2006. V agende Cb bolo krajským súdom doručených 84 vecí,  vybavených bolo 1 728 vecí.</t>
  </si>
  <si>
    <t xml:space="preserve">   V agende Co v roku 2007 došlo 25 731 vecí, čo je o 2 227 vecí menej, ako v roku 2006, vybavených bolo ale 27 500 vecí, čo je o 1 154 vecí viac, ako v roku 2006.</t>
  </si>
  <si>
    <t xml:space="preserve">   V agende Cob došlo v roku 2007 na krajské súdy 4 867 vecí,  čo je oproti roku 2006 pokles o 1 018 vecí, vybavených bolo v roku 2007 v tejto agende       5 569 vecí, čo je o 66 vecí menej, ako v roku 2006. </t>
  </si>
  <si>
    <t xml:space="preserve">   V agende S bolo v roku 2007 doručených 8 946 vecí, čo je oproti roku 2006 pokles o 1 127 vecí, vybavených bolo v roku 2007  9 713 vecí, čo je o            1 342 vecí menej, ako v roku 2006. </t>
  </si>
  <si>
    <t xml:space="preserve">   Celkovo bolo v roku 2007 na krajské súdy v Slovenskej republike v trestnej a občianskoprávnej agende,  v ktorých sa sleduje viac ukazovateľov,  doručených 46 784 návrhov, čo je o 6 703 návrhov menej, ako v roku 2006. Znížený počet doručených vecí súvisí aj s vykonanými legislatívnymi zmenami.    Krajské súdy vybavili oproti minulému roku  o 2 469 vecí menej. </t>
  </si>
  <si>
    <t xml:space="preserve">   V exekučnej agende Er vybavovanej súdmi podľa zákona č. 233/1995 Z. z. o súdnych exekútoroch a exekučnej činnosti, bolo súdom v Slovenskej republike v roku 2007 doručených spolu 384 143 žiadostí o poverenie na vykonanie exekúcie, čo oproti roku 2006 predstavuje nárast  o 23 494 žiadostí.</t>
  </si>
  <si>
    <t xml:space="preserve">   Súdy v roku 2007 vybavili 388 710 žiadostí o poverenie na vykonanie exekúcie, čo je o 40 979 vybavených žiadostí viac, ako v roku 2006. V roku 2007 bolo súdmi vydaných 377 472 poverení na vykonanie exekúcie, čo predstavuje oproti roku 2006  nárast o 43 016  vydaných poverení.</t>
  </si>
  <si>
    <t xml:space="preserve">   Exekútori v Slovenskej republike vybavili v roku 2007 spolu 159 739  exekúcií, čo znamená oproti roku 2006    nárast o 29 538 vybavených exekúcií. Vrátením poverenia po skončení exekučného konania bolo ukončených 122 442 exekúcií, čo je o 24 695 viac, ako v roku 2006. Nevybavených exekúcií ku koncu roka 2007 bolo už 1 201 814, čo oproti roku 2006 predstavuje nárast o 218 670 nevybavených exekúcií.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</si>
</sst>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Sk&quot;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ual"/>
      <family val="0"/>
    </font>
    <font>
      <i/>
      <sz val="10"/>
      <name val="Ariu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right" vertical="center" wrapText="1" indent="1"/>
    </xf>
    <xf numFmtId="0" fontId="0" fillId="0" borderId="15" xfId="0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Border="1" applyAlignment="1">
      <alignment horizontal="right" vertical="center" wrapText="1" indent="1"/>
    </xf>
    <xf numFmtId="3" fontId="4" fillId="0" borderId="22" xfId="0" applyNumberFormat="1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 wrapText="1" indent="1"/>
    </xf>
    <xf numFmtId="3" fontId="4" fillId="0" borderId="25" xfId="0" applyNumberFormat="1" applyFont="1" applyBorder="1" applyAlignment="1">
      <alignment horizontal="right" vertical="center" wrapText="1" indent="1"/>
    </xf>
    <xf numFmtId="3" fontId="4" fillId="0" borderId="26" xfId="0" applyNumberFormat="1" applyFont="1" applyBorder="1" applyAlignment="1">
      <alignment horizontal="right" vertical="center" wrapText="1" indent="1"/>
    </xf>
    <xf numFmtId="3" fontId="4" fillId="0" borderId="27" xfId="0" applyNumberFormat="1" applyFont="1" applyBorder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right" vertical="center" wrapText="1" indent="1"/>
    </xf>
    <xf numFmtId="3" fontId="4" fillId="0" borderId="15" xfId="0" applyNumberFormat="1" applyFont="1" applyBorder="1" applyAlignment="1">
      <alignment horizontal="right" vertical="center" wrapText="1" indent="1"/>
    </xf>
    <xf numFmtId="3" fontId="4" fillId="0" borderId="29" xfId="0" applyNumberFormat="1" applyFont="1" applyBorder="1" applyAlignment="1">
      <alignment horizontal="right" vertical="center" wrapText="1" inden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horizontal="right" vertical="center" wrapText="1" indent="1"/>
    </xf>
    <xf numFmtId="3" fontId="4" fillId="0" borderId="33" xfId="0" applyNumberFormat="1" applyFont="1" applyBorder="1" applyAlignment="1">
      <alignment horizontal="right" vertical="center" wrapText="1" indent="1"/>
    </xf>
    <xf numFmtId="3" fontId="4" fillId="0" borderId="34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/>
    </xf>
    <xf numFmtId="3" fontId="0" fillId="0" borderId="35" xfId="0" applyNumberFormat="1" applyFont="1" applyBorder="1" applyAlignment="1">
      <alignment horizontal="right" vertical="center" wrapText="1" indent="1"/>
    </xf>
    <xf numFmtId="3" fontId="4" fillId="0" borderId="36" xfId="0" applyNumberFormat="1" applyFont="1" applyBorder="1" applyAlignment="1">
      <alignment horizontal="right" vertical="center" wrapText="1" indent="1"/>
    </xf>
    <xf numFmtId="3" fontId="0" fillId="0" borderId="37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 indent="1"/>
    </xf>
    <xf numFmtId="3" fontId="4" fillId="0" borderId="5" xfId="0" applyNumberFormat="1" applyFont="1" applyBorder="1" applyAlignment="1">
      <alignment horizontal="right" vertical="center" wrapText="1" indent="1"/>
    </xf>
    <xf numFmtId="3" fontId="4" fillId="0" borderId="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right" vertical="center" wrapText="1" indent="1"/>
    </xf>
    <xf numFmtId="3" fontId="4" fillId="0" borderId="12" xfId="0" applyNumberFormat="1" applyFont="1" applyBorder="1" applyAlignment="1">
      <alignment horizontal="right" vertical="center" wrapText="1" indent="1"/>
    </xf>
    <xf numFmtId="3" fontId="4" fillId="0" borderId="16" xfId="0" applyNumberFormat="1" applyFont="1" applyBorder="1" applyAlignment="1">
      <alignment horizontal="right" vertical="center" wrapText="1" indent="1"/>
    </xf>
    <xf numFmtId="3" fontId="4" fillId="0" borderId="30" xfId="0" applyNumberFormat="1" applyFont="1" applyBorder="1" applyAlignment="1">
      <alignment horizontal="right" vertical="center" wrapText="1" indent="1"/>
    </xf>
    <xf numFmtId="3" fontId="4" fillId="0" borderId="40" xfId="0" applyNumberFormat="1" applyFont="1" applyBorder="1" applyAlignment="1">
      <alignment horizontal="right" vertical="center" wrapText="1" indent="1"/>
    </xf>
    <xf numFmtId="3" fontId="4" fillId="0" borderId="37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wrapText="1"/>
    </xf>
    <xf numFmtId="0" fontId="4" fillId="0" borderId="41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0" fontId="0" fillId="0" borderId="9" xfId="0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3" fontId="4" fillId="0" borderId="27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0" fontId="0" fillId="0" borderId="15" xfId="0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4" fillId="0" borderId="36" xfId="0" applyNumberFormat="1" applyFont="1" applyBorder="1" applyAlignment="1">
      <alignment horizontal="right" vertical="center" wrapText="1" indent="2"/>
    </xf>
    <xf numFmtId="0" fontId="0" fillId="0" borderId="31" xfId="0" applyFont="1" applyBorder="1" applyAlignment="1">
      <alignment horizontal="left" vertical="center" wrapText="1"/>
    </xf>
    <xf numFmtId="3" fontId="0" fillId="0" borderId="42" xfId="0" applyNumberFormat="1" applyFont="1" applyBorder="1" applyAlignment="1">
      <alignment horizontal="right" vertical="center" wrapText="1" indent="2"/>
    </xf>
    <xf numFmtId="0" fontId="0" fillId="0" borderId="42" xfId="0" applyFont="1" applyBorder="1" applyAlignment="1">
      <alignment horizontal="right" vertical="center" wrapText="1" indent="2"/>
    </xf>
    <xf numFmtId="3" fontId="0" fillId="0" borderId="0" xfId="0" applyNumberFormat="1" applyFont="1" applyBorder="1" applyAlignment="1">
      <alignment horizontal="right" vertical="center" wrapText="1" indent="2"/>
    </xf>
    <xf numFmtId="0" fontId="4" fillId="0" borderId="4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 indent="2"/>
    </xf>
    <xf numFmtId="3" fontId="4" fillId="0" borderId="4" xfId="0" applyNumberFormat="1" applyFont="1" applyBorder="1" applyAlignment="1">
      <alignment horizontal="right" vertical="center" wrapText="1" indent="2"/>
    </xf>
    <xf numFmtId="3" fontId="4" fillId="0" borderId="2" xfId="0" applyNumberFormat="1" applyFont="1" applyBorder="1" applyAlignment="1">
      <alignment horizontal="right" vertical="center" wrapText="1" indent="2"/>
    </xf>
    <xf numFmtId="3" fontId="4" fillId="0" borderId="6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0" fontId="4" fillId="0" borderId="3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0" fontId="4" fillId="0" borderId="4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right" vertical="center" wrapText="1" indent="1"/>
    </xf>
    <xf numFmtId="3" fontId="0" fillId="0" borderId="31" xfId="0" applyNumberFormat="1" applyFont="1" applyBorder="1" applyAlignment="1">
      <alignment horizontal="right" vertical="center" wrapText="1" indent="1"/>
    </xf>
    <xf numFmtId="3" fontId="4" fillId="0" borderId="31" xfId="0" applyNumberFormat="1" applyFont="1" applyBorder="1" applyAlignment="1">
      <alignment horizontal="right" vertical="center" wrapText="1" indent="1"/>
    </xf>
    <xf numFmtId="3" fontId="4" fillId="0" borderId="7" xfId="0" applyNumberFormat="1" applyFont="1" applyBorder="1" applyAlignment="1">
      <alignment horizontal="right" vertical="center" wrapText="1" indent="1"/>
    </xf>
    <xf numFmtId="3" fontId="4" fillId="0" borderId="41" xfId="0" applyNumberFormat="1" applyFont="1" applyBorder="1" applyAlignment="1">
      <alignment horizontal="right" vertical="center" wrapText="1" indent="1"/>
    </xf>
    <xf numFmtId="0" fontId="0" fillId="0" borderId="15" xfId="0" applyBorder="1" applyAlignment="1">
      <alignment horizontal="right" vertical="center" wrapText="1" indent="1"/>
    </xf>
    <xf numFmtId="3" fontId="0" fillId="0" borderId="47" xfId="0" applyNumberFormat="1" applyFont="1" applyFill="1" applyBorder="1" applyAlignment="1">
      <alignment horizontal="right" vertical="center" wrapText="1" indent="1"/>
    </xf>
    <xf numFmtId="0" fontId="6" fillId="0" borderId="0" xfId="21" applyFont="1">
      <alignment/>
      <protection/>
    </xf>
    <xf numFmtId="0" fontId="6" fillId="0" borderId="0" xfId="21">
      <alignment/>
      <protection/>
    </xf>
    <xf numFmtId="0" fontId="9" fillId="2" borderId="6" xfId="21" applyFont="1" applyFill="1" applyBorder="1" applyAlignment="1">
      <alignment horizontal="center" vertical="center" wrapText="1"/>
      <protection/>
    </xf>
    <xf numFmtId="0" fontId="13" fillId="2" borderId="6" xfId="21" applyFont="1" applyFill="1" applyBorder="1" applyAlignment="1">
      <alignment horizontal="center" vertical="center" wrapText="1"/>
      <protection/>
    </xf>
    <xf numFmtId="0" fontId="11" fillId="2" borderId="27" xfId="21" applyFont="1" applyFill="1" applyBorder="1" applyAlignment="1">
      <alignment horizontal="left" vertical="center" wrapText="1" indent="1"/>
      <protection/>
    </xf>
    <xf numFmtId="0" fontId="14" fillId="2" borderId="48" xfId="21" applyFont="1" applyFill="1" applyBorder="1" applyAlignment="1">
      <alignment horizontal="center" vertical="center" wrapText="1"/>
      <protection/>
    </xf>
    <xf numFmtId="0" fontId="6" fillId="0" borderId="49" xfId="21" applyBorder="1">
      <alignment/>
      <protection/>
    </xf>
    <xf numFmtId="0" fontId="11" fillId="2" borderId="50" xfId="21" applyFont="1" applyFill="1" applyBorder="1" applyAlignment="1">
      <alignment horizontal="left" vertical="center" wrapText="1" indent="1"/>
      <protection/>
    </xf>
    <xf numFmtId="0" fontId="14" fillId="2" borderId="23" xfId="21" applyFont="1" applyFill="1" applyBorder="1" applyAlignment="1">
      <alignment horizontal="center" vertical="center" wrapText="1"/>
      <protection/>
    </xf>
    <xf numFmtId="0" fontId="11" fillId="2" borderId="51" xfId="21" applyFont="1" applyFill="1" applyBorder="1" applyAlignment="1">
      <alignment horizontal="left" vertical="center" wrapText="1"/>
      <protection/>
    </xf>
    <xf numFmtId="0" fontId="11" fillId="2" borderId="51" xfId="21" applyFont="1" applyFill="1" applyBorder="1" applyAlignment="1">
      <alignment horizontal="left" vertical="center" wrapText="1" indent="1"/>
      <protection/>
    </xf>
    <xf numFmtId="0" fontId="11" fillId="2" borderId="36" xfId="21" applyFont="1" applyFill="1" applyBorder="1" applyAlignment="1">
      <alignment horizontal="left" vertical="center" wrapText="1" indent="1"/>
      <protection/>
    </xf>
    <xf numFmtId="0" fontId="14" fillId="2" borderId="52" xfId="21" applyFont="1" applyFill="1" applyBorder="1" applyAlignment="1">
      <alignment horizontal="center" vertical="center" wrapText="1"/>
      <protection/>
    </xf>
    <xf numFmtId="0" fontId="11" fillId="2" borderId="14" xfId="21" applyFont="1" applyFill="1" applyBorder="1" applyAlignment="1">
      <alignment horizontal="left" vertical="center" wrapText="1" indent="1"/>
      <protection/>
    </xf>
    <xf numFmtId="0" fontId="14" fillId="2" borderId="13" xfId="21" applyFont="1" applyFill="1" applyBorder="1" applyAlignment="1">
      <alignment horizontal="center" vertical="center" wrapText="1"/>
      <protection/>
    </xf>
    <xf numFmtId="0" fontId="11" fillId="2" borderId="14" xfId="21" applyFont="1" applyFill="1" applyBorder="1" applyAlignment="1">
      <alignment horizontal="left" vertical="center" wrapText="1"/>
      <protection/>
    </xf>
    <xf numFmtId="0" fontId="11" fillId="2" borderId="19" xfId="21" applyFont="1" applyFill="1" applyBorder="1" applyAlignment="1">
      <alignment horizontal="left" vertical="center" wrapText="1" indent="1"/>
      <protection/>
    </xf>
    <xf numFmtId="0" fontId="14" fillId="2" borderId="31" xfId="21" applyFont="1" applyFill="1" applyBorder="1" applyAlignment="1">
      <alignment horizontal="center" vertical="center" wrapText="1"/>
      <protection/>
    </xf>
    <xf numFmtId="0" fontId="11" fillId="2" borderId="44" xfId="21" applyFont="1" applyFill="1" applyBorder="1" applyAlignment="1">
      <alignment horizontal="left" vertical="center" wrapText="1"/>
      <protection/>
    </xf>
    <xf numFmtId="0" fontId="11" fillId="2" borderId="44" xfId="21" applyFont="1" applyFill="1" applyBorder="1" applyAlignment="1">
      <alignment horizontal="left" vertical="center" wrapText="1" indent="1"/>
      <protection/>
    </xf>
    <xf numFmtId="0" fontId="11" fillId="2" borderId="19" xfId="21" applyFont="1" applyFill="1" applyBorder="1" applyAlignment="1">
      <alignment horizontal="left" vertical="center" wrapText="1"/>
      <protection/>
    </xf>
    <xf numFmtId="0" fontId="14" fillId="2" borderId="18" xfId="21" applyFont="1" applyFill="1" applyBorder="1" applyAlignment="1">
      <alignment horizontal="center" vertical="center" wrapText="1"/>
      <protection/>
    </xf>
    <xf numFmtId="0" fontId="6" fillId="0" borderId="46" xfId="21" applyBorder="1">
      <alignment/>
      <protection/>
    </xf>
    <xf numFmtId="0" fontId="6" fillId="0" borderId="0" xfId="21" applyBorder="1">
      <alignment/>
      <protection/>
    </xf>
    <xf numFmtId="0" fontId="6" fillId="0" borderId="53" xfId="21" applyBorder="1">
      <alignment/>
      <protection/>
    </xf>
    <xf numFmtId="0" fontId="11" fillId="2" borderId="22" xfId="21" applyFont="1" applyFill="1" applyBorder="1" applyAlignment="1">
      <alignment horizontal="left" vertical="center" wrapText="1" indent="1"/>
      <protection/>
    </xf>
    <xf numFmtId="0" fontId="14" fillId="2" borderId="54" xfId="21" applyFont="1" applyFill="1" applyBorder="1" applyAlignment="1">
      <alignment horizontal="center" vertical="center" wrapText="1"/>
      <protection/>
    </xf>
    <xf numFmtId="0" fontId="15" fillId="2" borderId="34" xfId="21" applyFont="1" applyFill="1" applyBorder="1" applyAlignment="1">
      <alignment horizontal="left" vertical="center" wrapText="1" indent="1"/>
      <protection/>
    </xf>
    <xf numFmtId="0" fontId="15" fillId="2" borderId="55" xfId="21" applyFont="1" applyFill="1" applyBorder="1" applyAlignment="1">
      <alignment horizontal="center" vertical="center" wrapText="1"/>
      <protection/>
    </xf>
    <xf numFmtId="0" fontId="11" fillId="2" borderId="50" xfId="21" applyFont="1" applyFill="1" applyBorder="1" applyAlignment="1">
      <alignment horizontal="center" vertical="center" wrapText="1"/>
      <protection/>
    </xf>
    <xf numFmtId="0" fontId="11" fillId="2" borderId="51" xfId="21" applyFont="1" applyFill="1" applyBorder="1" applyAlignment="1">
      <alignment horizontal="center" vertical="center" wrapText="1"/>
      <protection/>
    </xf>
    <xf numFmtId="0" fontId="11" fillId="2" borderId="12" xfId="21" applyFont="1" applyFill="1" applyBorder="1" applyAlignment="1">
      <alignment horizontal="center" vertical="center" wrapText="1"/>
      <protection/>
    </xf>
    <xf numFmtId="0" fontId="11" fillId="2" borderId="14" xfId="21" applyFont="1" applyFill="1" applyBorder="1" applyAlignment="1">
      <alignment horizontal="center" vertical="center" wrapText="1"/>
      <protection/>
    </xf>
    <xf numFmtId="0" fontId="11" fillId="2" borderId="30" xfId="21" applyFont="1" applyFill="1" applyBorder="1" applyAlignment="1">
      <alignment horizontal="center" vertical="center" wrapText="1"/>
      <protection/>
    </xf>
    <xf numFmtId="0" fontId="11" fillId="2" borderId="44" xfId="21" applyFont="1" applyFill="1" applyBorder="1" applyAlignment="1">
      <alignment horizontal="center" vertical="center" wrapText="1"/>
      <protection/>
    </xf>
    <xf numFmtId="0" fontId="6" fillId="0" borderId="0" xfId="21" applyBorder="1" applyAlignment="1">
      <alignment horizontal="left" vertical="center" wrapText="1"/>
      <protection/>
    </xf>
    <xf numFmtId="0" fontId="11" fillId="2" borderId="41" xfId="21" applyFont="1" applyFill="1" applyBorder="1" applyAlignment="1">
      <alignment horizontal="left" vertical="center" wrapText="1" indent="1"/>
      <protection/>
    </xf>
    <xf numFmtId="0" fontId="14" fillId="2" borderId="56" xfId="21" applyFont="1" applyFill="1" applyBorder="1" applyAlignment="1">
      <alignment horizontal="center" vertical="center" wrapText="1"/>
      <protection/>
    </xf>
    <xf numFmtId="0" fontId="11" fillId="2" borderId="50" xfId="21" applyFont="1" applyFill="1" applyBorder="1" applyAlignment="1">
      <alignment horizontal="left" vertical="center" wrapText="1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14" fillId="2" borderId="2" xfId="21" applyFont="1" applyFill="1" applyBorder="1" applyAlignment="1">
      <alignment horizontal="center" vertical="center" wrapText="1"/>
      <protection/>
    </xf>
    <xf numFmtId="0" fontId="11" fillId="2" borderId="12" xfId="21" applyFont="1" applyFill="1" applyBorder="1" applyAlignment="1">
      <alignment horizontal="left" vertical="center" wrapText="1"/>
      <protection/>
    </xf>
    <xf numFmtId="0" fontId="11" fillId="2" borderId="11" xfId="21" applyFont="1" applyFill="1" applyBorder="1" applyAlignment="1">
      <alignment horizontal="left" vertical="center" wrapText="1" indent="1"/>
      <protection/>
    </xf>
    <xf numFmtId="0" fontId="14" fillId="2" borderId="57" xfId="21" applyFont="1" applyFill="1" applyBorder="1" applyAlignment="1">
      <alignment horizontal="center" vertical="center" wrapText="1"/>
      <protection/>
    </xf>
    <xf numFmtId="0" fontId="11" fillId="2" borderId="30" xfId="21" applyFont="1" applyFill="1" applyBorder="1" applyAlignment="1">
      <alignment horizontal="left" vertical="center" wrapText="1"/>
      <protection/>
    </xf>
    <xf numFmtId="0" fontId="6" fillId="0" borderId="0" xfId="20">
      <alignment/>
      <protection/>
    </xf>
    <xf numFmtId="0" fontId="6" fillId="0" borderId="0" xfId="20" applyFill="1" applyBorder="1" applyAlignment="1" applyProtection="1">
      <alignment horizontal="center" vertical="center"/>
      <protection/>
    </xf>
    <xf numFmtId="0" fontId="6" fillId="0" borderId="0" xfId="20" applyFill="1" applyProtection="1">
      <alignment/>
      <protection/>
    </xf>
    <xf numFmtId="0" fontId="6" fillId="0" borderId="0" xfId="20" applyFill="1" applyAlignment="1" applyProtection="1">
      <alignment horizontal="center" vertical="center"/>
      <protection/>
    </xf>
    <xf numFmtId="0" fontId="4" fillId="0" borderId="34" xfId="20" applyFont="1" applyFill="1" applyBorder="1" applyAlignment="1" applyProtection="1">
      <alignment horizontal="center" vertical="center" wrapText="1"/>
      <protection/>
    </xf>
    <xf numFmtId="0" fontId="4" fillId="0" borderId="44" xfId="20" applyFont="1" applyFill="1" applyBorder="1" applyAlignment="1" applyProtection="1">
      <alignment horizontal="center" vertical="center" wrapText="1"/>
      <protection/>
    </xf>
    <xf numFmtId="0" fontId="4" fillId="0" borderId="40" xfId="20" applyFont="1" applyFill="1" applyBorder="1" applyAlignment="1" applyProtection="1">
      <alignment horizontal="center" vertical="center" wrapText="1"/>
      <protection/>
    </xf>
    <xf numFmtId="0" fontId="4" fillId="0" borderId="31" xfId="20" applyFont="1" applyFill="1" applyBorder="1" applyAlignment="1" applyProtection="1">
      <alignment horizontal="center" vertical="center" wrapText="1"/>
      <protection/>
    </xf>
    <xf numFmtId="0" fontId="4" fillId="0" borderId="27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0" fillId="0" borderId="9" xfId="20" applyFont="1" applyFill="1" applyBorder="1" applyAlignment="1" applyProtection="1">
      <alignment horizontal="center" vertical="center" wrapText="1"/>
      <protection/>
    </xf>
    <xf numFmtId="0" fontId="0" fillId="0" borderId="7" xfId="20" applyFont="1" applyFill="1" applyBorder="1" applyAlignment="1" applyProtection="1">
      <alignment horizontal="center" vertical="center" wrapText="1"/>
      <protection/>
    </xf>
    <xf numFmtId="0" fontId="4" fillId="0" borderId="36" xfId="20" applyFont="1" applyFill="1" applyBorder="1" applyAlignment="1" applyProtection="1">
      <alignment horizontal="center" vertical="center" wrapText="1"/>
      <protection/>
    </xf>
    <xf numFmtId="0" fontId="0" fillId="0" borderId="14" xfId="20" applyFont="1" applyFill="1" applyBorder="1" applyAlignment="1" applyProtection="1">
      <alignment horizontal="center" vertical="center" wrapText="1"/>
      <protection/>
    </xf>
    <xf numFmtId="0" fontId="0" fillId="0" borderId="15" xfId="20" applyFont="1" applyFill="1" applyBorder="1" applyAlignment="1" applyProtection="1">
      <alignment horizontal="center" vertical="center" wrapText="1"/>
      <protection/>
    </xf>
    <xf numFmtId="0" fontId="0" fillId="0" borderId="13" xfId="20" applyFont="1" applyFill="1" applyBorder="1" applyAlignment="1" applyProtection="1">
      <alignment horizontal="center" vertical="center" wrapText="1"/>
      <protection/>
    </xf>
    <xf numFmtId="0" fontId="4" fillId="0" borderId="22" xfId="20" applyFont="1" applyFill="1" applyBorder="1" applyAlignment="1" applyProtection="1">
      <alignment horizontal="center" vertical="center" wrapText="1"/>
      <protection/>
    </xf>
    <xf numFmtId="0" fontId="0" fillId="0" borderId="44" xfId="20" applyFont="1" applyFill="1" applyBorder="1" applyAlignment="1" applyProtection="1">
      <alignment horizontal="center" vertical="center" wrapText="1"/>
      <protection/>
    </xf>
    <xf numFmtId="0" fontId="0" fillId="0" borderId="40" xfId="20" applyFont="1" applyFill="1" applyBorder="1" applyAlignment="1" applyProtection="1">
      <alignment horizontal="center" vertical="center" wrapText="1"/>
      <protection/>
    </xf>
    <xf numFmtId="0" fontId="0" fillId="0" borderId="3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Protection="1">
      <alignment/>
      <protection/>
    </xf>
    <xf numFmtId="0" fontId="4" fillId="0" borderId="58" xfId="20" applyFont="1" applyFill="1" applyBorder="1" applyAlignment="1" applyProtection="1">
      <alignment horizontal="center" vertical="center" wrapText="1"/>
      <protection/>
    </xf>
    <xf numFmtId="0" fontId="4" fillId="0" borderId="59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vertical="center" wrapText="1"/>
      <protection/>
    </xf>
    <xf numFmtId="0" fontId="5" fillId="0" borderId="0" xfId="20" applyFont="1" applyFill="1" applyBorder="1" applyAlignment="1" applyProtection="1">
      <alignment vertical="center" wrapText="1"/>
      <protection/>
    </xf>
    <xf numFmtId="0" fontId="0" fillId="0" borderId="50" xfId="20" applyFont="1" applyFill="1" applyBorder="1" applyAlignment="1" applyProtection="1">
      <alignment horizontal="center" vertical="center" wrapText="1"/>
      <protection/>
    </xf>
    <xf numFmtId="0" fontId="0" fillId="0" borderId="25" xfId="20" applyFont="1" applyFill="1" applyBorder="1" applyAlignment="1" applyProtection="1">
      <alignment horizontal="center" vertical="center" wrapText="1"/>
      <protection/>
    </xf>
    <xf numFmtId="0" fontId="0" fillId="0" borderId="2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0" fontId="0" fillId="0" borderId="12" xfId="20" applyFont="1" applyFill="1" applyBorder="1" applyAlignment="1" applyProtection="1">
      <alignment horizontal="center" vertical="center" wrapText="1"/>
      <protection/>
    </xf>
    <xf numFmtId="0" fontId="0" fillId="0" borderId="30" xfId="2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30" xfId="0" applyFont="1" applyBorder="1" applyAlignment="1">
      <alignment horizontal="center" wrapText="1" readingOrder="1"/>
    </xf>
    <xf numFmtId="0" fontId="17" fillId="0" borderId="40" xfId="0" applyFont="1" applyBorder="1" applyAlignment="1">
      <alignment horizontal="center" wrapText="1" readingOrder="1"/>
    </xf>
    <xf numFmtId="0" fontId="17" fillId="0" borderId="31" xfId="0" applyFont="1" applyBorder="1" applyAlignment="1">
      <alignment horizontal="center" wrapText="1" readingOrder="1"/>
    </xf>
    <xf numFmtId="0" fontId="17" fillId="0" borderId="11" xfId="0" applyFont="1" applyBorder="1" applyAlignment="1">
      <alignment horizontal="left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3" fontId="3" fillId="0" borderId="57" xfId="0" applyNumberFormat="1" applyFont="1" applyBorder="1" applyAlignment="1">
      <alignment horizontal="center" vertical="center" wrapText="1" readingOrder="1"/>
    </xf>
    <xf numFmtId="0" fontId="17" fillId="0" borderId="36" xfId="0" applyFont="1" applyBorder="1" applyAlignment="1">
      <alignment horizontal="left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3" fontId="3" fillId="0" borderId="52" xfId="0" applyNumberFormat="1" applyFont="1" applyBorder="1" applyAlignment="1">
      <alignment horizontal="center" vertical="center" wrapText="1" readingOrder="1"/>
    </xf>
    <xf numFmtId="0" fontId="17" fillId="0" borderId="22" xfId="0" applyFont="1" applyBorder="1" applyAlignment="1">
      <alignment horizontal="left" vertical="center" wrapText="1" readingOrder="1"/>
    </xf>
    <xf numFmtId="0" fontId="3" fillId="0" borderId="44" xfId="0" applyFont="1" applyBorder="1" applyAlignment="1">
      <alignment horizontal="center" vertical="center" wrapText="1" readingOrder="1"/>
    </xf>
    <xf numFmtId="0" fontId="3" fillId="0" borderId="40" xfId="0" applyFont="1" applyBorder="1" applyAlignment="1">
      <alignment horizontal="center" vertical="center" wrapText="1" readingOrder="1"/>
    </xf>
    <xf numFmtId="0" fontId="3" fillId="0" borderId="31" xfId="0" applyFont="1" applyBorder="1" applyAlignment="1">
      <alignment horizontal="center" vertical="center" wrapText="1" readingOrder="1"/>
    </xf>
    <xf numFmtId="3" fontId="3" fillId="0" borderId="54" xfId="0" applyNumberFormat="1" applyFont="1" applyBorder="1" applyAlignment="1">
      <alignment horizontal="center" vertical="center" wrapText="1" readingOrder="1"/>
    </xf>
    <xf numFmtId="0" fontId="17" fillId="0" borderId="44" xfId="0" applyFont="1" applyBorder="1" applyAlignment="1">
      <alignment horizontal="center" wrapText="1" readingOrder="1"/>
    </xf>
    <xf numFmtId="0" fontId="17" fillId="0" borderId="27" xfId="0" applyFont="1" applyBorder="1" applyAlignment="1">
      <alignment horizontal="left" vertical="center" wrapText="1" readingOrder="1"/>
    </xf>
    <xf numFmtId="3" fontId="3" fillId="0" borderId="8" xfId="0" applyNumberFormat="1" applyFont="1" applyBorder="1" applyAlignment="1">
      <alignment horizontal="center" vertical="center" wrapText="1" readingOrder="1"/>
    </xf>
    <xf numFmtId="3" fontId="3" fillId="0" borderId="14" xfId="0" applyNumberFormat="1" applyFont="1" applyBorder="1" applyAlignment="1">
      <alignment horizontal="center" vertical="center" wrapText="1" readingOrder="1"/>
    </xf>
    <xf numFmtId="3" fontId="3" fillId="0" borderId="44" xfId="0" applyNumberFormat="1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left" wrapText="1" readingOrder="1"/>
    </xf>
    <xf numFmtId="0" fontId="3" fillId="0" borderId="0" xfId="0" applyFont="1" applyBorder="1" applyAlignment="1">
      <alignment/>
    </xf>
    <xf numFmtId="0" fontId="17" fillId="0" borderId="11" xfId="0" applyFont="1" applyBorder="1" applyAlignment="1">
      <alignment vertical="center" wrapText="1" readingOrder="1"/>
    </xf>
    <xf numFmtId="0" fontId="4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top" wrapText="1"/>
    </xf>
    <xf numFmtId="0" fontId="6" fillId="0" borderId="33" xfId="20" applyBorder="1">
      <alignment/>
      <protection/>
    </xf>
    <xf numFmtId="0" fontId="17" fillId="0" borderId="6" xfId="0" applyFont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 readingOrder="1"/>
    </xf>
    <xf numFmtId="0" fontId="17" fillId="0" borderId="34" xfId="0" applyFont="1" applyBorder="1" applyAlignment="1">
      <alignment horizontal="center" vertical="center" wrapText="1" readingOrder="1"/>
    </xf>
    <xf numFmtId="3" fontId="17" fillId="0" borderId="61" xfId="0" applyNumberFormat="1" applyFont="1" applyBorder="1" applyAlignment="1">
      <alignment horizontal="center" vertical="center" wrapText="1" readingOrder="1"/>
    </xf>
    <xf numFmtId="3" fontId="17" fillId="0" borderId="62" xfId="0" applyNumberFormat="1" applyFont="1" applyBorder="1" applyAlignment="1">
      <alignment horizontal="center" vertical="center" wrapText="1" readingOrder="1"/>
    </xf>
    <xf numFmtId="3" fontId="17" fillId="0" borderId="63" xfId="0" applyNumberFormat="1" applyFont="1" applyBorder="1" applyAlignment="1">
      <alignment horizontal="center" vertical="center" wrapText="1" readingOrder="1"/>
    </xf>
    <xf numFmtId="3" fontId="17" fillId="0" borderId="64" xfId="0" applyNumberFormat="1" applyFont="1" applyBorder="1" applyAlignment="1">
      <alignment horizontal="center" vertical="center" wrapText="1" readingOrder="1"/>
    </xf>
    <xf numFmtId="3" fontId="17" fillId="0" borderId="65" xfId="0" applyNumberFormat="1" applyFont="1" applyBorder="1" applyAlignment="1">
      <alignment horizontal="center" vertical="center" wrapText="1" readingOrder="1"/>
    </xf>
    <xf numFmtId="3" fontId="17" fillId="0" borderId="66" xfId="0" applyNumberFormat="1" applyFont="1" applyBorder="1" applyAlignment="1">
      <alignment horizontal="center" vertical="center" wrapText="1" readingOrder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3" fontId="17" fillId="0" borderId="69" xfId="0" applyNumberFormat="1" applyFont="1" applyBorder="1" applyAlignment="1">
      <alignment horizontal="center" vertical="center" wrapText="1" readingOrder="1"/>
    </xf>
    <xf numFmtId="3" fontId="17" fillId="0" borderId="70" xfId="0" applyNumberFormat="1" applyFont="1" applyBorder="1" applyAlignment="1">
      <alignment horizontal="center" vertical="center" wrapText="1" readingOrder="1"/>
    </xf>
    <xf numFmtId="3" fontId="17" fillId="0" borderId="71" xfId="0" applyNumberFormat="1" applyFont="1" applyBorder="1" applyAlignment="1">
      <alignment horizontal="center" vertical="center" wrapText="1" readingOrder="1"/>
    </xf>
    <xf numFmtId="0" fontId="17" fillId="0" borderId="56" xfId="0" applyFont="1" applyBorder="1" applyAlignment="1">
      <alignment horizontal="center" vertical="center" wrapText="1" readingOrder="1"/>
    </xf>
    <xf numFmtId="0" fontId="17" fillId="0" borderId="5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4" fillId="0" borderId="35" xfId="20" applyFont="1" applyFill="1" applyBorder="1" applyAlignment="1" applyProtection="1">
      <alignment horizontal="center" vertical="center" wrapText="1"/>
      <protection/>
    </xf>
    <xf numFmtId="0" fontId="4" fillId="0" borderId="48" xfId="20" applyFont="1" applyFill="1" applyBorder="1" applyAlignment="1" applyProtection="1">
      <alignment horizontal="center" vertical="center" wrapText="1"/>
      <protection/>
    </xf>
    <xf numFmtId="0" fontId="4" fillId="0" borderId="41" xfId="20" applyFont="1" applyFill="1" applyBorder="1" applyAlignment="1" applyProtection="1">
      <alignment horizontal="center" vertical="center" wrapText="1"/>
      <protection/>
    </xf>
    <xf numFmtId="0" fontId="4" fillId="0" borderId="34" xfId="20" applyFont="1" applyFill="1" applyBorder="1" applyAlignment="1" applyProtection="1">
      <alignment horizontal="center" vertical="center" wrapText="1"/>
      <protection/>
    </xf>
    <xf numFmtId="0" fontId="4" fillId="0" borderId="24" xfId="20" applyFont="1" applyFill="1" applyBorder="1" applyAlignment="1" applyProtection="1">
      <alignment horizontal="center" vertical="center" wrapText="1"/>
      <protection/>
    </xf>
    <xf numFmtId="0" fontId="4" fillId="0" borderId="51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49" fontId="8" fillId="0" borderId="0" xfId="20" applyNumberFormat="1" applyFont="1" applyAlignment="1">
      <alignment horizontal="center" vertical="center" wrapText="1"/>
      <protection/>
    </xf>
    <xf numFmtId="0" fontId="4" fillId="0" borderId="49" xfId="20" applyFont="1" applyFill="1" applyBorder="1" applyAlignment="1" applyProtection="1">
      <alignment horizontal="center" vertical="center" wrapText="1"/>
      <protection/>
    </xf>
    <xf numFmtId="0" fontId="4" fillId="0" borderId="26" xfId="20" applyFont="1" applyFill="1" applyBorder="1" applyAlignment="1" applyProtection="1">
      <alignment horizontal="center" vertical="center" wrapText="1"/>
      <protection/>
    </xf>
    <xf numFmtId="0" fontId="4" fillId="0" borderId="28" xfId="20" applyFont="1" applyFill="1" applyBorder="1" applyAlignment="1" applyProtection="1">
      <alignment horizontal="center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0" fontId="4" fillId="0" borderId="16" xfId="20" applyFont="1" applyFill="1" applyBorder="1" applyAlignment="1" applyProtection="1">
      <alignment horizontal="center" vertical="center" wrapText="1"/>
      <protection/>
    </xf>
    <xf numFmtId="0" fontId="4" fillId="0" borderId="52" xfId="20" applyFont="1" applyFill="1" applyBorder="1" applyAlignment="1" applyProtection="1">
      <alignment horizontal="center" vertical="center" wrapText="1"/>
      <protection/>
    </xf>
    <xf numFmtId="0" fontId="13" fillId="2" borderId="6" xfId="21" applyFont="1" applyFill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 wrapText="1"/>
      <protection/>
    </xf>
    <xf numFmtId="0" fontId="13" fillId="2" borderId="68" xfId="21" applyFont="1" applyFill="1" applyBorder="1" applyAlignment="1">
      <alignment horizontal="center" vertical="center" wrapText="1"/>
      <protection/>
    </xf>
    <xf numFmtId="49" fontId="4" fillId="0" borderId="0" xfId="21" applyNumberFormat="1" applyFont="1" applyAlignment="1">
      <alignment horizontal="center" vertical="center" wrapText="1"/>
      <protection/>
    </xf>
    <xf numFmtId="0" fontId="8" fillId="0" borderId="0" xfId="21" applyFont="1" applyAlignment="1">
      <alignment horizontal="center" vertical="center" wrapText="1"/>
      <protection/>
    </xf>
    <xf numFmtId="0" fontId="9" fillId="2" borderId="72" xfId="21" applyFont="1" applyFill="1" applyBorder="1" applyAlignment="1">
      <alignment horizontal="center" vertical="center" wrapText="1"/>
      <protection/>
    </xf>
    <xf numFmtId="0" fontId="9" fillId="2" borderId="67" xfId="21" applyFont="1" applyFill="1" applyBorder="1" applyAlignment="1">
      <alignment horizontal="center" vertical="center" wrapText="1"/>
      <protection/>
    </xf>
    <xf numFmtId="0" fontId="9" fillId="2" borderId="68" xfId="21" applyFont="1" applyFill="1" applyBorder="1" applyAlignment="1">
      <alignment horizontal="center" vertical="center" wrapText="1"/>
      <protection/>
    </xf>
    <xf numFmtId="0" fontId="13" fillId="2" borderId="56" xfId="21" applyFont="1" applyFill="1" applyBorder="1" applyAlignment="1">
      <alignment horizontal="center" vertical="center" wrapText="1"/>
      <protection/>
    </xf>
    <xf numFmtId="0" fontId="13" fillId="2" borderId="55" xfId="21" applyFont="1" applyFill="1" applyBorder="1" applyAlignment="1">
      <alignment horizontal="center" vertical="center" wrapText="1"/>
      <protection/>
    </xf>
    <xf numFmtId="0" fontId="11" fillId="2" borderId="24" xfId="21" applyFont="1" applyFill="1" applyBorder="1" applyAlignment="1">
      <alignment horizontal="left" vertical="center" wrapText="1" indent="1"/>
      <protection/>
    </xf>
    <xf numFmtId="0" fontId="11" fillId="2" borderId="48" xfId="21" applyFont="1" applyFill="1" applyBorder="1" applyAlignment="1">
      <alignment horizontal="left" vertical="center" wrapText="1" indent="1"/>
      <protection/>
    </xf>
    <xf numFmtId="0" fontId="11" fillId="2" borderId="28" xfId="21" applyFont="1" applyFill="1" applyBorder="1" applyAlignment="1">
      <alignment horizontal="left" vertical="center" wrapText="1" indent="1"/>
      <protection/>
    </xf>
    <xf numFmtId="0" fontId="11" fillId="2" borderId="52" xfId="21" applyFont="1" applyFill="1" applyBorder="1" applyAlignment="1">
      <alignment horizontal="left" vertical="center" wrapText="1" indent="1"/>
      <protection/>
    </xf>
    <xf numFmtId="0" fontId="9" fillId="2" borderId="73" xfId="21" applyFont="1" applyFill="1" applyBorder="1" applyAlignment="1">
      <alignment horizontal="center" vertical="center" wrapText="1"/>
      <protection/>
    </xf>
    <xf numFmtId="0" fontId="9" fillId="2" borderId="6" xfId="21" applyFont="1" applyFill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11" fillId="2" borderId="74" xfId="21" applyFont="1" applyFill="1" applyBorder="1" applyAlignment="1">
      <alignment horizontal="left" vertical="center" wrapText="1" indent="1"/>
      <protection/>
    </xf>
    <xf numFmtId="0" fontId="11" fillId="2" borderId="54" xfId="21" applyFont="1" applyFill="1" applyBorder="1" applyAlignment="1">
      <alignment horizontal="left" vertical="center" wrapText="1" indent="1"/>
      <protection/>
    </xf>
    <xf numFmtId="0" fontId="9" fillId="2" borderId="41" xfId="21" applyFont="1" applyFill="1" applyBorder="1" applyAlignment="1">
      <alignment horizontal="center" vertical="center" wrapText="1"/>
      <protection/>
    </xf>
    <xf numFmtId="0" fontId="6" fillId="0" borderId="41" xfId="21" applyFont="1" applyBorder="1" applyAlignment="1">
      <alignment horizontal="center" vertical="center" wrapText="1"/>
      <protection/>
    </xf>
    <xf numFmtId="0" fontId="6" fillId="0" borderId="34" xfId="2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tat_prehl_vybav_agendy_T_To_Tos_Tpo_Nto_Ntt" xfId="20"/>
    <cellStyle name="normální_Štatistika trestnej činnosti 200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36"/>
  <sheetViews>
    <sheetView tabSelected="1" zoomScaleSheetLayoutView="100" workbookViewId="0" topLeftCell="A3">
      <selection activeCell="C50" sqref="C50"/>
    </sheetView>
  </sheetViews>
  <sheetFormatPr defaultColWidth="9.140625" defaultRowHeight="12.75"/>
  <cols>
    <col min="1" max="1" width="128.00390625" style="216" customWidth="1"/>
    <col min="2" max="16384" width="9.140625" style="216" customWidth="1"/>
  </cols>
  <sheetData>
    <row r="1" ht="12.75">
      <c r="A1" s="215" t="s">
        <v>217</v>
      </c>
    </row>
    <row r="2" ht="7.5" customHeight="1">
      <c r="A2" s="217"/>
    </row>
    <row r="3" ht="25.5">
      <c r="A3" s="217" t="s">
        <v>327</v>
      </c>
    </row>
    <row r="4" ht="7.5" customHeight="1">
      <c r="A4" s="217"/>
    </row>
    <row r="5" ht="25.5">
      <c r="A5" s="217" t="s">
        <v>328</v>
      </c>
    </row>
    <row r="6" ht="7.5" customHeight="1">
      <c r="A6" s="217"/>
    </row>
    <row r="7" ht="25.5">
      <c r="A7" s="217" t="s">
        <v>329</v>
      </c>
    </row>
    <row r="8" ht="7.5" customHeight="1">
      <c r="A8" s="217"/>
    </row>
    <row r="9" ht="25.5">
      <c r="A9" s="217" t="s">
        <v>330</v>
      </c>
    </row>
    <row r="10" ht="7.5" customHeight="1">
      <c r="A10" s="217"/>
    </row>
    <row r="11" ht="25.5">
      <c r="A11" s="217" t="s">
        <v>331</v>
      </c>
    </row>
    <row r="12" ht="7.5" customHeight="1">
      <c r="A12" s="217"/>
    </row>
    <row r="13" ht="25.5">
      <c r="A13" s="217" t="s">
        <v>332</v>
      </c>
    </row>
    <row r="14" ht="7.5" customHeight="1">
      <c r="A14" s="217"/>
    </row>
    <row r="15" ht="25.5">
      <c r="A15" s="217" t="s">
        <v>333</v>
      </c>
    </row>
    <row r="16" ht="19.5" customHeight="1">
      <c r="A16" s="217"/>
    </row>
    <row r="17" ht="12.75">
      <c r="A17" s="215" t="s">
        <v>218</v>
      </c>
    </row>
    <row r="18" ht="7.5" customHeight="1">
      <c r="A18" s="217"/>
    </row>
    <row r="19" ht="25.5">
      <c r="A19" s="217" t="s">
        <v>334</v>
      </c>
    </row>
    <row r="20" ht="7.5" customHeight="1">
      <c r="A20" s="217"/>
    </row>
    <row r="21" ht="25.5">
      <c r="A21" s="217" t="s">
        <v>335</v>
      </c>
    </row>
    <row r="22" ht="7.5" customHeight="1">
      <c r="A22" s="217"/>
    </row>
    <row r="23" ht="25.5">
      <c r="A23" s="217" t="s">
        <v>336</v>
      </c>
    </row>
    <row r="24" ht="7.5" customHeight="1">
      <c r="A24" s="217"/>
    </row>
    <row r="25" ht="25.5">
      <c r="A25" s="217" t="s">
        <v>337</v>
      </c>
    </row>
    <row r="26" ht="7.5" customHeight="1">
      <c r="A26" s="217"/>
    </row>
    <row r="27" ht="25.5">
      <c r="A27" s="217" t="s">
        <v>338</v>
      </c>
    </row>
    <row r="28" ht="9.75" customHeight="1">
      <c r="A28" s="217"/>
    </row>
    <row r="29" ht="38.25">
      <c r="A29" s="217" t="s">
        <v>339</v>
      </c>
    </row>
    <row r="30" ht="12.75">
      <c r="A30" s="215" t="s">
        <v>219</v>
      </c>
    </row>
    <row r="31" ht="7.5" customHeight="1">
      <c r="A31" s="217"/>
    </row>
    <row r="32" s="217" customFormat="1" ht="38.25">
      <c r="A32" s="217" t="s">
        <v>340</v>
      </c>
    </row>
    <row r="33" s="217" customFormat="1" ht="7.5" customHeight="1"/>
    <row r="34" s="217" customFormat="1" ht="25.5">
      <c r="A34" s="217" t="s">
        <v>341</v>
      </c>
    </row>
    <row r="35" s="217" customFormat="1" ht="7.5" customHeight="1"/>
    <row r="36" s="217" customFormat="1" ht="38.25">
      <c r="A36" s="217" t="s">
        <v>342</v>
      </c>
    </row>
  </sheetData>
  <printOptions horizontalCentered="1"/>
  <pageMargins left="1.1811023622047245" right="1.1811023622047245" top="0.7874015748031497" bottom="0.5905511811023623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8"/>
  <sheetViews>
    <sheetView zoomScaleSheetLayoutView="100" workbookViewId="0" topLeftCell="A37">
      <selection activeCell="H78" sqref="H78"/>
    </sheetView>
  </sheetViews>
  <sheetFormatPr defaultColWidth="9.140625" defaultRowHeight="12.75"/>
  <cols>
    <col min="1" max="1" width="10.8515625" style="0" customWidth="1"/>
    <col min="2" max="2" width="2.57421875" style="0" bestFit="1" customWidth="1"/>
    <col min="3" max="3" width="115.00390625" style="236" customWidth="1"/>
  </cols>
  <sheetData>
    <row r="1" spans="1:3" ht="12.75" customHeight="1">
      <c r="A1" s="249" t="s">
        <v>220</v>
      </c>
      <c r="B1" s="249"/>
      <c r="C1" s="249"/>
    </row>
    <row r="2" spans="1:3" ht="12.75">
      <c r="A2" s="218"/>
      <c r="B2" s="219"/>
      <c r="C2" s="219"/>
    </row>
    <row r="3" spans="1:3" ht="12.75">
      <c r="A3" s="248" t="s">
        <v>221</v>
      </c>
      <c r="B3" s="248"/>
      <c r="C3" s="248"/>
    </row>
    <row r="4" spans="1:3" ht="12.75">
      <c r="A4" s="218" t="s">
        <v>11</v>
      </c>
      <c r="B4" s="220" t="s">
        <v>222</v>
      </c>
      <c r="C4" s="221" t="s">
        <v>223</v>
      </c>
    </row>
    <row r="5" spans="1:3" ht="12.75">
      <c r="A5" s="218" t="s">
        <v>15</v>
      </c>
      <c r="B5" s="222" t="s">
        <v>222</v>
      </c>
      <c r="C5" s="221" t="s">
        <v>224</v>
      </c>
    </row>
    <row r="6" spans="1:3" ht="25.5">
      <c r="A6" s="218" t="s">
        <v>16</v>
      </c>
      <c r="B6" s="222" t="s">
        <v>222</v>
      </c>
      <c r="C6" s="221" t="s">
        <v>225</v>
      </c>
    </row>
    <row r="7" spans="1:3" ht="12.75">
      <c r="A7" s="218" t="s">
        <v>17</v>
      </c>
      <c r="B7" s="222" t="s">
        <v>222</v>
      </c>
      <c r="C7" s="221" t="s">
        <v>226</v>
      </c>
    </row>
    <row r="8" spans="1:3" ht="12.75" customHeight="1">
      <c r="A8" s="218" t="s">
        <v>19</v>
      </c>
      <c r="B8" s="222" t="s">
        <v>222</v>
      </c>
      <c r="C8" s="221" t="s">
        <v>310</v>
      </c>
    </row>
    <row r="9" spans="1:3" ht="12.75">
      <c r="A9" s="218" t="s">
        <v>18</v>
      </c>
      <c r="B9" s="220" t="s">
        <v>222</v>
      </c>
      <c r="C9" s="221" t="s">
        <v>227</v>
      </c>
    </row>
    <row r="10" spans="1:3" ht="12.75">
      <c r="A10" s="218" t="s">
        <v>20</v>
      </c>
      <c r="B10" s="222" t="s">
        <v>222</v>
      </c>
      <c r="C10" s="221" t="s">
        <v>228</v>
      </c>
    </row>
    <row r="11" spans="1:3" ht="12.75">
      <c r="A11" s="218"/>
      <c r="B11" s="222"/>
      <c r="C11" s="221"/>
    </row>
    <row r="12" spans="1:3" ht="12.75">
      <c r="A12" s="218"/>
      <c r="B12" s="219"/>
      <c r="C12" s="219"/>
    </row>
    <row r="13" spans="1:3" ht="12.75">
      <c r="A13" s="248" t="s">
        <v>229</v>
      </c>
      <c r="B13" s="248"/>
      <c r="C13" s="248"/>
    </row>
    <row r="14" spans="1:3" ht="12.75">
      <c r="A14" s="218" t="s">
        <v>22</v>
      </c>
      <c r="B14" s="222" t="s">
        <v>222</v>
      </c>
      <c r="C14" s="221" t="s">
        <v>230</v>
      </c>
    </row>
    <row r="15" spans="1:3" ht="25.5">
      <c r="A15" s="218" t="s">
        <v>23</v>
      </c>
      <c r="B15" s="222" t="s">
        <v>222</v>
      </c>
      <c r="C15" s="221" t="s">
        <v>231</v>
      </c>
    </row>
    <row r="16" spans="1:3" ht="25.5">
      <c r="A16" s="218" t="s">
        <v>232</v>
      </c>
      <c r="B16" s="222" t="s">
        <v>222</v>
      </c>
      <c r="C16" s="221" t="s">
        <v>311</v>
      </c>
    </row>
    <row r="17" spans="1:3" ht="12.75">
      <c r="A17" s="218" t="s">
        <v>25</v>
      </c>
      <c r="B17" s="222" t="s">
        <v>222</v>
      </c>
      <c r="C17" s="221" t="s">
        <v>233</v>
      </c>
    </row>
    <row r="18" spans="1:3" ht="25.5">
      <c r="A18" s="218" t="s">
        <v>26</v>
      </c>
      <c r="B18" s="222" t="s">
        <v>222</v>
      </c>
      <c r="C18" s="221" t="s">
        <v>234</v>
      </c>
    </row>
    <row r="19" spans="1:3" ht="12.75">
      <c r="A19" s="218" t="s">
        <v>27</v>
      </c>
      <c r="B19" s="222" t="s">
        <v>222</v>
      </c>
      <c r="C19" s="221" t="s">
        <v>235</v>
      </c>
    </row>
    <row r="20" spans="1:3" ht="12.75">
      <c r="A20" s="218" t="s">
        <v>53</v>
      </c>
      <c r="B20" s="220" t="s">
        <v>222</v>
      </c>
      <c r="C20" s="221" t="s">
        <v>236</v>
      </c>
    </row>
    <row r="21" spans="1:3" ht="25.5">
      <c r="A21" s="218" t="s">
        <v>28</v>
      </c>
      <c r="B21" s="222" t="s">
        <v>222</v>
      </c>
      <c r="C21" s="221" t="s">
        <v>237</v>
      </c>
    </row>
    <row r="22" spans="1:3" ht="12.75">
      <c r="A22" s="218" t="s">
        <v>238</v>
      </c>
      <c r="B22" s="220" t="s">
        <v>222</v>
      </c>
      <c r="C22" s="221" t="s">
        <v>239</v>
      </c>
    </row>
    <row r="23" spans="1:3" ht="12.75">
      <c r="A23" s="240" t="s">
        <v>40</v>
      </c>
      <c r="B23" s="241" t="s">
        <v>222</v>
      </c>
      <c r="C23" s="226" t="s">
        <v>250</v>
      </c>
    </row>
    <row r="24" spans="1:3" ht="12.75">
      <c r="A24" s="240"/>
      <c r="B24" s="241"/>
      <c r="C24" s="226"/>
    </row>
    <row r="25" spans="1:3" ht="12.75">
      <c r="A25" s="218"/>
      <c r="B25" s="220"/>
      <c r="C25" s="221"/>
    </row>
    <row r="26" spans="1:3" ht="12.75">
      <c r="A26" s="248" t="s">
        <v>240</v>
      </c>
      <c r="B26" s="248"/>
      <c r="C26" s="248"/>
    </row>
    <row r="27" spans="1:3" ht="12.75">
      <c r="A27" s="218" t="s">
        <v>11</v>
      </c>
      <c r="B27" s="222" t="s">
        <v>222</v>
      </c>
      <c r="C27" s="221" t="s">
        <v>312</v>
      </c>
    </row>
    <row r="28" spans="1:3" ht="12.75">
      <c r="A28" s="218" t="s">
        <v>33</v>
      </c>
      <c r="B28" s="222" t="s">
        <v>222</v>
      </c>
      <c r="C28" s="221" t="s">
        <v>241</v>
      </c>
    </row>
    <row r="29" spans="1:3" ht="12.75">
      <c r="A29" s="218" t="s">
        <v>34</v>
      </c>
      <c r="B29" s="222" t="s">
        <v>222</v>
      </c>
      <c r="C29" s="221" t="s">
        <v>242</v>
      </c>
    </row>
    <row r="30" spans="1:3" ht="12.75">
      <c r="A30" s="218" t="s">
        <v>16</v>
      </c>
      <c r="B30" s="222" t="s">
        <v>222</v>
      </c>
      <c r="C30" s="221" t="s">
        <v>243</v>
      </c>
    </row>
    <row r="31" spans="1:3" ht="12.75">
      <c r="A31" s="218" t="s">
        <v>17</v>
      </c>
      <c r="B31" s="222" t="s">
        <v>222</v>
      </c>
      <c r="C31" s="221" t="s">
        <v>226</v>
      </c>
    </row>
    <row r="32" spans="1:3" ht="12.75">
      <c r="A32" s="218" t="s">
        <v>36</v>
      </c>
      <c r="B32" s="223" t="s">
        <v>222</v>
      </c>
      <c r="C32" s="224" t="s">
        <v>244</v>
      </c>
    </row>
    <row r="33" spans="1:3" ht="12.75">
      <c r="A33" s="218" t="s">
        <v>18</v>
      </c>
      <c r="B33" s="222" t="s">
        <v>222</v>
      </c>
      <c r="C33" s="221" t="s">
        <v>227</v>
      </c>
    </row>
    <row r="34" spans="1:3" ht="12.75" customHeight="1">
      <c r="A34" s="218" t="s">
        <v>37</v>
      </c>
      <c r="B34" s="222" t="s">
        <v>222</v>
      </c>
      <c r="C34" s="221" t="s">
        <v>313</v>
      </c>
    </row>
    <row r="35" spans="1:3" ht="12.75">
      <c r="A35" s="218" t="s">
        <v>38</v>
      </c>
      <c r="B35" s="222" t="s">
        <v>222</v>
      </c>
      <c r="C35" s="221" t="s">
        <v>245</v>
      </c>
    </row>
    <row r="36" spans="1:3" ht="12.75">
      <c r="A36" s="240" t="s">
        <v>39</v>
      </c>
      <c r="B36" s="237" t="s">
        <v>222</v>
      </c>
      <c r="C36" s="226" t="s">
        <v>249</v>
      </c>
    </row>
    <row r="37" spans="1:3" ht="12.75">
      <c r="A37" s="240" t="s">
        <v>40</v>
      </c>
      <c r="B37" s="237" t="s">
        <v>222</v>
      </c>
      <c r="C37" s="226" t="s">
        <v>250</v>
      </c>
    </row>
    <row r="38" spans="1:3" ht="12.75">
      <c r="A38" s="218" t="s">
        <v>41</v>
      </c>
      <c r="B38" s="222" t="s">
        <v>222</v>
      </c>
      <c r="C38" s="221" t="s">
        <v>246</v>
      </c>
    </row>
    <row r="39" spans="1:3" ht="12.75">
      <c r="A39" s="240" t="s">
        <v>144</v>
      </c>
      <c r="B39" s="237" t="s">
        <v>222</v>
      </c>
      <c r="C39" s="226" t="s">
        <v>247</v>
      </c>
    </row>
    <row r="40" spans="1:3" ht="12.75">
      <c r="A40" s="218" t="s">
        <v>42</v>
      </c>
      <c r="B40" s="222" t="s">
        <v>222</v>
      </c>
      <c r="C40" s="221" t="s">
        <v>248</v>
      </c>
    </row>
    <row r="41" spans="1:3" ht="12.75">
      <c r="A41" s="218"/>
      <c r="B41" s="222"/>
      <c r="C41" s="221"/>
    </row>
    <row r="43" spans="1:3" ht="11.25" customHeight="1">
      <c r="A43" s="248" t="s">
        <v>251</v>
      </c>
      <c r="B43" s="248"/>
      <c r="C43" s="248"/>
    </row>
    <row r="44" spans="1:3" ht="12.75" customHeight="1">
      <c r="A44" s="218" t="s">
        <v>33</v>
      </c>
      <c r="B44" s="222" t="s">
        <v>222</v>
      </c>
      <c r="C44" s="221" t="s">
        <v>252</v>
      </c>
    </row>
    <row r="45" spans="1:3" ht="12.75">
      <c r="A45" s="218" t="s">
        <v>116</v>
      </c>
      <c r="B45" s="222" t="s">
        <v>222</v>
      </c>
      <c r="C45" s="224" t="s">
        <v>257</v>
      </c>
    </row>
    <row r="46" spans="1:3" ht="12.75">
      <c r="A46" s="218" t="s">
        <v>117</v>
      </c>
      <c r="B46" s="222" t="s">
        <v>222</v>
      </c>
      <c r="C46" s="221" t="s">
        <v>260</v>
      </c>
    </row>
    <row r="47" spans="1:3" ht="25.5">
      <c r="A47" s="218" t="s">
        <v>118</v>
      </c>
      <c r="B47" s="222" t="s">
        <v>222</v>
      </c>
      <c r="C47" s="221" t="s">
        <v>258</v>
      </c>
    </row>
    <row r="48" spans="1:3" ht="12.75">
      <c r="A48" s="218" t="s">
        <v>201</v>
      </c>
      <c r="B48" s="222" t="s">
        <v>222</v>
      </c>
      <c r="C48" s="221" t="s">
        <v>253</v>
      </c>
    </row>
    <row r="49" spans="1:3" ht="12.75">
      <c r="A49" s="218" t="s">
        <v>152</v>
      </c>
      <c r="B49" s="222" t="s">
        <v>222</v>
      </c>
      <c r="C49" s="221" t="s">
        <v>262</v>
      </c>
    </row>
    <row r="50" spans="1:3" ht="12.75">
      <c r="A50" s="218" t="s">
        <v>151</v>
      </c>
      <c r="B50" s="222" t="s">
        <v>222</v>
      </c>
      <c r="C50" s="221" t="s">
        <v>261</v>
      </c>
    </row>
    <row r="51" spans="1:3" ht="25.5">
      <c r="A51" s="218" t="s">
        <v>150</v>
      </c>
      <c r="B51" s="222" t="s">
        <v>222</v>
      </c>
      <c r="C51" s="221" t="s">
        <v>259</v>
      </c>
    </row>
    <row r="52" spans="1:3" ht="12.75">
      <c r="A52" s="218" t="s">
        <v>202</v>
      </c>
      <c r="B52" s="222" t="s">
        <v>222</v>
      </c>
      <c r="C52" s="221" t="s">
        <v>254</v>
      </c>
    </row>
    <row r="53" spans="1:3" ht="25.5">
      <c r="A53" s="218" t="s">
        <v>203</v>
      </c>
      <c r="B53" s="222" t="s">
        <v>222</v>
      </c>
      <c r="C53" s="225" t="s">
        <v>256</v>
      </c>
    </row>
    <row r="54" spans="1:3" ht="12.75">
      <c r="A54" s="218"/>
      <c r="B54" s="222" t="s">
        <v>222</v>
      </c>
      <c r="C54" s="225" t="s">
        <v>254</v>
      </c>
    </row>
    <row r="55" spans="1:3" ht="12.75" customHeight="1">
      <c r="A55" s="218" t="s">
        <v>204</v>
      </c>
      <c r="B55" s="222" t="s">
        <v>222</v>
      </c>
      <c r="C55" s="221" t="s">
        <v>255</v>
      </c>
    </row>
    <row r="56" spans="1:3" ht="12.75">
      <c r="A56" s="218"/>
      <c r="B56" s="222" t="s">
        <v>222</v>
      </c>
      <c r="C56" s="225" t="s">
        <v>254</v>
      </c>
    </row>
    <row r="57" spans="1:3" ht="12.75">
      <c r="A57" s="240" t="s">
        <v>205</v>
      </c>
      <c r="B57" s="237" t="s">
        <v>222</v>
      </c>
      <c r="C57" s="226" t="s">
        <v>314</v>
      </c>
    </row>
    <row r="58" spans="1:3" ht="12.75">
      <c r="A58" s="240" t="s">
        <v>206</v>
      </c>
      <c r="B58" s="237" t="s">
        <v>222</v>
      </c>
      <c r="C58" s="226" t="s">
        <v>315</v>
      </c>
    </row>
    <row r="59" spans="1:3" ht="12.75">
      <c r="A59" s="240" t="s">
        <v>207</v>
      </c>
      <c r="B59" s="237" t="s">
        <v>222</v>
      </c>
      <c r="C59" s="226" t="s">
        <v>316</v>
      </c>
    </row>
    <row r="60" spans="1:3" ht="25.5">
      <c r="A60" s="227" t="s">
        <v>23</v>
      </c>
      <c r="B60" s="228" t="s">
        <v>222</v>
      </c>
      <c r="C60" s="221" t="s">
        <v>263</v>
      </c>
    </row>
    <row r="61" spans="1:3" ht="12.75">
      <c r="A61" s="218" t="s">
        <v>120</v>
      </c>
      <c r="B61" s="222" t="s">
        <v>222</v>
      </c>
      <c r="C61" s="221" t="s">
        <v>264</v>
      </c>
    </row>
    <row r="62" spans="1:3" s="229" customFormat="1" ht="12.75">
      <c r="A62" s="218" t="s">
        <v>119</v>
      </c>
      <c r="B62" s="222" t="s">
        <v>222</v>
      </c>
      <c r="C62" s="221" t="s">
        <v>265</v>
      </c>
    </row>
    <row r="63" spans="1:3" s="229" customFormat="1" ht="12.75">
      <c r="A63" s="240"/>
      <c r="B63" s="237"/>
      <c r="C63" s="226"/>
    </row>
    <row r="64" spans="1:3" ht="25.5">
      <c r="A64" s="218" t="s">
        <v>37</v>
      </c>
      <c r="B64" s="222" t="s">
        <v>222</v>
      </c>
      <c r="C64" s="221" t="s">
        <v>266</v>
      </c>
    </row>
    <row r="65" spans="1:3" ht="12.75">
      <c r="A65" s="218" t="s">
        <v>121</v>
      </c>
      <c r="B65" s="222" t="s">
        <v>222</v>
      </c>
      <c r="C65" s="221" t="s">
        <v>267</v>
      </c>
    </row>
    <row r="66" spans="1:3" ht="12.75">
      <c r="A66" s="218" t="s">
        <v>155</v>
      </c>
      <c r="B66" s="222" t="s">
        <v>222</v>
      </c>
      <c r="C66" s="230" t="s">
        <v>268</v>
      </c>
    </row>
    <row r="67" spans="1:3" ht="12.75">
      <c r="A67" s="227" t="s">
        <v>138</v>
      </c>
      <c r="B67" s="228" t="s">
        <v>222</v>
      </c>
      <c r="C67" s="231" t="s">
        <v>269</v>
      </c>
    </row>
    <row r="68" spans="1:3" ht="12.75">
      <c r="A68" s="218" t="s">
        <v>123</v>
      </c>
      <c r="B68" s="222" t="s">
        <v>222</v>
      </c>
      <c r="C68" s="221" t="s">
        <v>270</v>
      </c>
    </row>
    <row r="69" spans="1:3" ht="12.75">
      <c r="A69" s="218" t="s">
        <v>122</v>
      </c>
      <c r="B69" s="222" t="s">
        <v>222</v>
      </c>
      <c r="C69" s="221" t="s">
        <v>271</v>
      </c>
    </row>
    <row r="70" spans="1:3" ht="12.75">
      <c r="A70" s="218" t="s">
        <v>156</v>
      </c>
      <c r="B70" s="222" t="s">
        <v>222</v>
      </c>
      <c r="C70" s="230" t="s">
        <v>272</v>
      </c>
    </row>
    <row r="71" spans="1:3" ht="12.75">
      <c r="A71" s="218" t="s">
        <v>157</v>
      </c>
      <c r="B71" s="222" t="s">
        <v>222</v>
      </c>
      <c r="C71" s="230" t="s">
        <v>273</v>
      </c>
    </row>
    <row r="72" spans="1:3" ht="12.75">
      <c r="A72" s="227" t="s">
        <v>126</v>
      </c>
      <c r="B72" s="228" t="s">
        <v>222</v>
      </c>
      <c r="C72" s="233" t="s">
        <v>284</v>
      </c>
    </row>
    <row r="73" spans="1:3" ht="12.75">
      <c r="A73" s="218" t="s">
        <v>124</v>
      </c>
      <c r="B73" s="222" t="s">
        <v>222</v>
      </c>
      <c r="C73" s="232" t="s">
        <v>274</v>
      </c>
    </row>
    <row r="74" spans="1:3" ht="12.75">
      <c r="A74" s="218" t="s">
        <v>125</v>
      </c>
      <c r="B74" s="222" t="s">
        <v>222</v>
      </c>
      <c r="C74" s="232" t="s">
        <v>275</v>
      </c>
    </row>
    <row r="75" spans="1:3" ht="12.75">
      <c r="A75" s="218"/>
      <c r="B75" s="222"/>
      <c r="C75" s="232"/>
    </row>
    <row r="76" spans="1:3" ht="12.75">
      <c r="A76" s="218" t="s">
        <v>128</v>
      </c>
      <c r="B76" s="222" t="s">
        <v>222</v>
      </c>
      <c r="C76" s="232" t="s">
        <v>276</v>
      </c>
    </row>
    <row r="77" spans="1:3" ht="12.75">
      <c r="A77" s="218" t="s">
        <v>129</v>
      </c>
      <c r="B77" s="222" t="s">
        <v>222</v>
      </c>
      <c r="C77" s="232" t="s">
        <v>277</v>
      </c>
    </row>
    <row r="78" spans="1:3" ht="12.75">
      <c r="A78" s="218" t="s">
        <v>139</v>
      </c>
      <c r="B78" s="220" t="s">
        <v>222</v>
      </c>
      <c r="C78" s="232" t="s">
        <v>278</v>
      </c>
    </row>
    <row r="79" spans="1:3" ht="12.75">
      <c r="A79" s="227" t="s">
        <v>141</v>
      </c>
      <c r="B79" s="228" t="s">
        <v>222</v>
      </c>
      <c r="C79" s="233" t="s">
        <v>279</v>
      </c>
    </row>
    <row r="80" spans="1:3" ht="14.25" customHeight="1">
      <c r="A80" s="227" t="s">
        <v>208</v>
      </c>
      <c r="B80" s="228" t="s">
        <v>222</v>
      </c>
      <c r="C80" s="233" t="s">
        <v>280</v>
      </c>
    </row>
    <row r="81" spans="1:3" ht="12.75">
      <c r="A81" s="218" t="s">
        <v>303</v>
      </c>
      <c r="B81" s="222" t="s">
        <v>222</v>
      </c>
      <c r="C81" s="232" t="s">
        <v>281</v>
      </c>
    </row>
    <row r="82" spans="1:3" ht="12.75">
      <c r="A82" s="218" t="s">
        <v>130</v>
      </c>
      <c r="B82" s="222" t="s">
        <v>222</v>
      </c>
      <c r="C82" s="232" t="s">
        <v>282</v>
      </c>
    </row>
    <row r="83" spans="1:3" ht="12.75">
      <c r="A83" s="218" t="s">
        <v>131</v>
      </c>
      <c r="B83" s="222" t="s">
        <v>222</v>
      </c>
      <c r="C83" s="232" t="s">
        <v>283</v>
      </c>
    </row>
    <row r="84" spans="1:3" ht="12.75">
      <c r="A84" s="218" t="s">
        <v>160</v>
      </c>
      <c r="B84" s="222" t="s">
        <v>222</v>
      </c>
      <c r="C84" s="230" t="s">
        <v>285</v>
      </c>
    </row>
    <row r="85" spans="1:3" ht="12.75">
      <c r="A85" s="218"/>
      <c r="B85" s="222"/>
      <c r="C85" s="230"/>
    </row>
    <row r="86" spans="1:3" ht="12.75">
      <c r="A86" s="218" t="s">
        <v>132</v>
      </c>
      <c r="B86" s="222" t="s">
        <v>222</v>
      </c>
      <c r="C86" s="232" t="s">
        <v>286</v>
      </c>
    </row>
    <row r="87" spans="1:3" ht="12.75">
      <c r="A87" s="227" t="s">
        <v>133</v>
      </c>
      <c r="B87" s="228" t="s">
        <v>222</v>
      </c>
      <c r="C87" s="233" t="s">
        <v>287</v>
      </c>
    </row>
    <row r="88" spans="1:3" ht="12.75">
      <c r="A88" s="227" t="s">
        <v>163</v>
      </c>
      <c r="B88" s="228" t="s">
        <v>222</v>
      </c>
      <c r="C88" s="230" t="s">
        <v>288</v>
      </c>
    </row>
    <row r="89" spans="1:3" ht="12.75">
      <c r="A89" s="227" t="s">
        <v>164</v>
      </c>
      <c r="B89" s="228" t="s">
        <v>222</v>
      </c>
      <c r="C89" s="230" t="s">
        <v>289</v>
      </c>
    </row>
    <row r="90" spans="1:3" ht="12.75">
      <c r="A90" s="218" t="s">
        <v>134</v>
      </c>
      <c r="B90" s="222" t="s">
        <v>222</v>
      </c>
      <c r="C90" s="234" t="s">
        <v>290</v>
      </c>
    </row>
    <row r="91" spans="1:3" ht="12.75">
      <c r="A91" s="227" t="s">
        <v>136</v>
      </c>
      <c r="B91" s="228" t="s">
        <v>222</v>
      </c>
      <c r="C91" s="233" t="s">
        <v>291</v>
      </c>
    </row>
    <row r="92" spans="1:3" ht="12.75">
      <c r="A92" s="235" t="s">
        <v>165</v>
      </c>
      <c r="B92" s="228" t="s">
        <v>222</v>
      </c>
      <c r="C92" s="233" t="s">
        <v>292</v>
      </c>
    </row>
    <row r="93" spans="1:3" ht="12.75">
      <c r="A93" s="235" t="s">
        <v>166</v>
      </c>
      <c r="B93" s="228" t="s">
        <v>222</v>
      </c>
      <c r="C93" s="233" t="s">
        <v>293</v>
      </c>
    </row>
    <row r="94" spans="1:3" ht="12.75">
      <c r="A94" s="235" t="s">
        <v>167</v>
      </c>
      <c r="B94" s="228" t="s">
        <v>222</v>
      </c>
      <c r="C94" s="230" t="s">
        <v>294</v>
      </c>
    </row>
    <row r="95" spans="1:3" ht="12.75">
      <c r="A95" s="227" t="s">
        <v>135</v>
      </c>
      <c r="B95" s="228" t="s">
        <v>222</v>
      </c>
      <c r="C95" s="233" t="s">
        <v>295</v>
      </c>
    </row>
    <row r="96" spans="1:3" ht="12.75">
      <c r="A96" s="235" t="s">
        <v>146</v>
      </c>
      <c r="B96" s="228" t="s">
        <v>222</v>
      </c>
      <c r="C96" s="233" t="s">
        <v>296</v>
      </c>
    </row>
    <row r="97" spans="1:3" ht="12.75">
      <c r="A97" s="235" t="s">
        <v>147</v>
      </c>
      <c r="B97" s="228" t="s">
        <v>222</v>
      </c>
      <c r="C97" s="233" t="s">
        <v>297</v>
      </c>
    </row>
    <row r="98" spans="1:3" ht="12.75">
      <c r="A98" s="235" t="s">
        <v>145</v>
      </c>
      <c r="B98" s="228" t="s">
        <v>222</v>
      </c>
      <c r="C98" s="233" t="s">
        <v>298</v>
      </c>
    </row>
    <row r="99" spans="1:3" ht="12.75">
      <c r="A99" s="235" t="s">
        <v>168</v>
      </c>
      <c r="B99" s="228" t="s">
        <v>222</v>
      </c>
      <c r="C99" s="230" t="s">
        <v>299</v>
      </c>
    </row>
    <row r="100" spans="1:3" ht="12.75">
      <c r="A100" s="227" t="s">
        <v>127</v>
      </c>
      <c r="B100" s="228" t="s">
        <v>222</v>
      </c>
      <c r="C100" s="233" t="s">
        <v>300</v>
      </c>
    </row>
    <row r="101" spans="1:3" ht="12.75">
      <c r="A101" s="242" t="s">
        <v>209</v>
      </c>
      <c r="B101" s="243" t="s">
        <v>222</v>
      </c>
      <c r="C101" s="233" t="s">
        <v>304</v>
      </c>
    </row>
    <row r="102" spans="1:3" ht="12.75">
      <c r="A102" s="242" t="s">
        <v>210</v>
      </c>
      <c r="B102" s="243" t="s">
        <v>222</v>
      </c>
      <c r="C102" s="233" t="s">
        <v>305</v>
      </c>
    </row>
    <row r="103" spans="1:3" ht="12.75">
      <c r="A103" s="242" t="s">
        <v>211</v>
      </c>
      <c r="B103" s="243" t="s">
        <v>222</v>
      </c>
      <c r="C103" s="233" t="s">
        <v>306</v>
      </c>
    </row>
    <row r="104" spans="1:3" ht="12.75">
      <c r="A104" s="242" t="s">
        <v>212</v>
      </c>
      <c r="B104" s="243" t="s">
        <v>222</v>
      </c>
      <c r="C104" s="233" t="s">
        <v>307</v>
      </c>
    </row>
    <row r="105" spans="1:3" ht="12.75">
      <c r="A105" s="242" t="s">
        <v>213</v>
      </c>
      <c r="B105" s="243" t="s">
        <v>222</v>
      </c>
      <c r="C105" s="233" t="s">
        <v>308</v>
      </c>
    </row>
    <row r="106" spans="1:3" ht="12.75">
      <c r="A106" s="242" t="s">
        <v>214</v>
      </c>
      <c r="B106" s="243" t="s">
        <v>222</v>
      </c>
      <c r="C106" s="230" t="s">
        <v>309</v>
      </c>
    </row>
    <row r="107" spans="1:3" ht="12.75">
      <c r="A107" s="242" t="s">
        <v>215</v>
      </c>
      <c r="B107" s="243" t="s">
        <v>222</v>
      </c>
      <c r="C107" s="230" t="s">
        <v>317</v>
      </c>
    </row>
    <row r="108" spans="1:3" ht="12.75">
      <c r="A108" s="218" t="s">
        <v>137</v>
      </c>
      <c r="B108" s="222" t="s">
        <v>222</v>
      </c>
      <c r="C108" s="232" t="s">
        <v>301</v>
      </c>
    </row>
    <row r="109" spans="1:3" ht="12.75">
      <c r="A109" s="242" t="s">
        <v>216</v>
      </c>
      <c r="B109" s="228" t="s">
        <v>222</v>
      </c>
      <c r="C109" s="230" t="s">
        <v>302</v>
      </c>
    </row>
    <row r="110" spans="1:3" ht="12.75">
      <c r="A110" s="242"/>
      <c r="B110" s="228"/>
      <c r="C110" s="230"/>
    </row>
    <row r="112" spans="1:3" ht="12.75">
      <c r="A112" s="248" t="s">
        <v>318</v>
      </c>
      <c r="B112" s="248"/>
      <c r="C112" s="248"/>
    </row>
    <row r="113" spans="1:3" ht="12.75">
      <c r="A113" s="242" t="s">
        <v>11</v>
      </c>
      <c r="B113" s="228" t="s">
        <v>222</v>
      </c>
      <c r="C113" s="230" t="s">
        <v>319</v>
      </c>
    </row>
    <row r="114" spans="1:3" ht="12.75">
      <c r="A114" s="242" t="s">
        <v>33</v>
      </c>
      <c r="B114" s="243" t="s">
        <v>222</v>
      </c>
      <c r="C114" s="230" t="s">
        <v>320</v>
      </c>
    </row>
    <row r="115" spans="1:3" ht="12.75">
      <c r="A115" s="242" t="s">
        <v>34</v>
      </c>
      <c r="B115" s="243" t="s">
        <v>222</v>
      </c>
      <c r="C115" s="230" t="s">
        <v>321</v>
      </c>
    </row>
    <row r="116" spans="1:3" ht="12.75">
      <c r="A116" s="242" t="s">
        <v>39</v>
      </c>
      <c r="B116" s="243" t="s">
        <v>222</v>
      </c>
      <c r="C116" s="230" t="s">
        <v>322</v>
      </c>
    </row>
    <row r="117" spans="1:3" ht="12.75">
      <c r="A117" s="242" t="s">
        <v>323</v>
      </c>
      <c r="B117" s="243" t="s">
        <v>222</v>
      </c>
      <c r="C117" s="230" t="s">
        <v>324</v>
      </c>
    </row>
    <row r="118" spans="1:3" ht="12.75">
      <c r="A118" s="242" t="s">
        <v>325</v>
      </c>
      <c r="B118" s="243" t="s">
        <v>222</v>
      </c>
      <c r="C118" s="230" t="s">
        <v>326</v>
      </c>
    </row>
  </sheetData>
  <mergeCells count="6">
    <mergeCell ref="A43:C43"/>
    <mergeCell ref="A112:C112"/>
    <mergeCell ref="A1:C1"/>
    <mergeCell ref="A3:C3"/>
    <mergeCell ref="A13:C13"/>
    <mergeCell ref="A26:C26"/>
  </mergeCells>
  <printOptions horizontalCentered="1"/>
  <pageMargins left="0.7874015748031497" right="0.7874015748031497" top="0.7874015748031497" bottom="0.7874015748031497" header="0.5118110236220472" footer="0.5118110236220472"/>
  <pageSetup fitToHeight="4" fitToWidth="4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28"/>
  <sheetViews>
    <sheetView showGridLines="0" zoomScaleSheetLayoutView="100" workbookViewId="0" topLeftCell="A1">
      <selection activeCell="O34" sqref="O34"/>
    </sheetView>
  </sheetViews>
  <sheetFormatPr defaultColWidth="9.140625" defaultRowHeight="12.75"/>
  <cols>
    <col min="1" max="1" width="10.7109375" style="40" customWidth="1"/>
    <col min="2" max="2" width="12.28125" style="40" customWidth="1"/>
    <col min="3" max="11" width="10.7109375" style="40" customWidth="1"/>
  </cols>
  <sheetData>
    <row r="1" spans="1:11" ht="15" customHeight="1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9.75" customHeight="1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</row>
    <row r="4" spans="1:11" ht="16.5" customHeight="1" thickTop="1">
      <c r="A4" s="247" t="s">
        <v>11</v>
      </c>
      <c r="B4" s="7" t="s">
        <v>12</v>
      </c>
      <c r="C4" s="8">
        <v>4660</v>
      </c>
      <c r="D4" s="9">
        <v>3143</v>
      </c>
      <c r="E4" s="9">
        <v>2453</v>
      </c>
      <c r="F4" s="9">
        <v>3632</v>
      </c>
      <c r="G4" s="9">
        <v>3572</v>
      </c>
      <c r="H4" s="9">
        <v>4391</v>
      </c>
      <c r="I4" s="9">
        <v>4062</v>
      </c>
      <c r="J4" s="10">
        <v>4571</v>
      </c>
      <c r="K4" s="11">
        <f aca="true" t="shared" si="0" ref="K4:K27">SUM(C4:J4)</f>
        <v>30484</v>
      </c>
    </row>
    <row r="5" spans="1:11" ht="16.5" customHeight="1">
      <c r="A5" s="250"/>
      <c r="B5" s="13" t="s">
        <v>13</v>
      </c>
      <c r="C5" s="14">
        <v>3968</v>
      </c>
      <c r="D5" s="15">
        <v>3007</v>
      </c>
      <c r="E5" s="15">
        <v>2590</v>
      </c>
      <c r="F5" s="15">
        <v>3414</v>
      </c>
      <c r="G5" s="15">
        <v>3523</v>
      </c>
      <c r="H5" s="15">
        <v>4054</v>
      </c>
      <c r="I5" s="15">
        <v>4199</v>
      </c>
      <c r="J5" s="16">
        <v>4605</v>
      </c>
      <c r="K5" s="11">
        <f t="shared" si="0"/>
        <v>29360</v>
      </c>
    </row>
    <row r="6" spans="1:11" ht="16.5" customHeight="1">
      <c r="A6" s="250"/>
      <c r="B6" s="13" t="s">
        <v>14</v>
      </c>
      <c r="C6" s="14">
        <v>3165</v>
      </c>
      <c r="D6" s="15">
        <v>2025</v>
      </c>
      <c r="E6" s="15">
        <v>1868</v>
      </c>
      <c r="F6" s="15">
        <v>1959</v>
      </c>
      <c r="G6" s="15">
        <v>2825</v>
      </c>
      <c r="H6" s="15">
        <v>2145</v>
      </c>
      <c r="I6" s="15">
        <v>2395</v>
      </c>
      <c r="J6" s="16">
        <v>2867</v>
      </c>
      <c r="K6" s="11">
        <f t="shared" si="0"/>
        <v>19249</v>
      </c>
    </row>
    <row r="7" spans="1:11" ht="16.5" customHeight="1">
      <c r="A7" s="250" t="s">
        <v>15</v>
      </c>
      <c r="B7" s="13" t="s">
        <v>12</v>
      </c>
      <c r="C7" s="17">
        <v>160</v>
      </c>
      <c r="D7" s="15">
        <v>1245</v>
      </c>
      <c r="E7" s="18">
        <v>656</v>
      </c>
      <c r="F7" s="18">
        <v>406</v>
      </c>
      <c r="G7" s="18">
        <v>665</v>
      </c>
      <c r="H7" s="18">
        <v>837</v>
      </c>
      <c r="I7" s="18">
        <v>388</v>
      </c>
      <c r="J7" s="16">
        <v>1126</v>
      </c>
      <c r="K7" s="11">
        <f t="shared" si="0"/>
        <v>5483</v>
      </c>
    </row>
    <row r="8" spans="1:11" ht="16.5" customHeight="1">
      <c r="A8" s="250"/>
      <c r="B8" s="13" t="s">
        <v>13</v>
      </c>
      <c r="C8" s="17">
        <v>151</v>
      </c>
      <c r="D8" s="15">
        <v>1253</v>
      </c>
      <c r="E8" s="18">
        <v>667</v>
      </c>
      <c r="F8" s="18">
        <v>444</v>
      </c>
      <c r="G8" s="18">
        <v>673</v>
      </c>
      <c r="H8" s="18">
        <v>867</v>
      </c>
      <c r="I8" s="18">
        <v>359</v>
      </c>
      <c r="J8" s="16">
        <v>1137</v>
      </c>
      <c r="K8" s="11">
        <f t="shared" si="0"/>
        <v>5551</v>
      </c>
    </row>
    <row r="9" spans="1:11" ht="16.5" customHeight="1">
      <c r="A9" s="250"/>
      <c r="B9" s="13" t="s">
        <v>14</v>
      </c>
      <c r="C9" s="17">
        <v>74</v>
      </c>
      <c r="D9" s="18">
        <v>195</v>
      </c>
      <c r="E9" s="18">
        <v>70</v>
      </c>
      <c r="F9" s="18">
        <v>68</v>
      </c>
      <c r="G9" s="18">
        <v>102</v>
      </c>
      <c r="H9" s="18">
        <v>129</v>
      </c>
      <c r="I9" s="18">
        <v>43</v>
      </c>
      <c r="J9" s="19">
        <v>145</v>
      </c>
      <c r="K9" s="11">
        <f t="shared" si="0"/>
        <v>826</v>
      </c>
    </row>
    <row r="10" spans="1:11" ht="16.5" customHeight="1">
      <c r="A10" s="250" t="s">
        <v>16</v>
      </c>
      <c r="B10" s="13" t="s">
        <v>12</v>
      </c>
      <c r="C10" s="14">
        <v>20230</v>
      </c>
      <c r="D10" s="15">
        <v>11648</v>
      </c>
      <c r="E10" s="15">
        <v>7031</v>
      </c>
      <c r="F10" s="15">
        <v>8927</v>
      </c>
      <c r="G10" s="15">
        <v>12290</v>
      </c>
      <c r="H10" s="15">
        <v>10855</v>
      </c>
      <c r="I10" s="15">
        <v>13573</v>
      </c>
      <c r="J10" s="16">
        <v>18442</v>
      </c>
      <c r="K10" s="11">
        <f t="shared" si="0"/>
        <v>102996</v>
      </c>
    </row>
    <row r="11" spans="1:11" ht="16.5" customHeight="1">
      <c r="A11" s="250"/>
      <c r="B11" s="13" t="s">
        <v>13</v>
      </c>
      <c r="C11" s="14">
        <v>23534</v>
      </c>
      <c r="D11" s="15">
        <v>10336</v>
      </c>
      <c r="E11" s="15">
        <v>7739</v>
      </c>
      <c r="F11" s="15">
        <v>8860</v>
      </c>
      <c r="G11" s="15">
        <v>10860</v>
      </c>
      <c r="H11" s="15">
        <v>11340</v>
      </c>
      <c r="I11" s="15">
        <v>12272</v>
      </c>
      <c r="J11" s="16">
        <v>20309</v>
      </c>
      <c r="K11" s="11">
        <f t="shared" si="0"/>
        <v>105250</v>
      </c>
    </row>
    <row r="12" spans="1:11" ht="16.5" customHeight="1">
      <c r="A12" s="250"/>
      <c r="B12" s="13" t="s">
        <v>14</v>
      </c>
      <c r="C12" s="14">
        <v>29951</v>
      </c>
      <c r="D12" s="15">
        <v>9875</v>
      </c>
      <c r="E12" s="15">
        <v>6039</v>
      </c>
      <c r="F12" s="15">
        <v>6126</v>
      </c>
      <c r="G12" s="15">
        <v>12949</v>
      </c>
      <c r="H12" s="15">
        <v>6475</v>
      </c>
      <c r="I12" s="15">
        <v>14336</v>
      </c>
      <c r="J12" s="16">
        <v>18793</v>
      </c>
      <c r="K12" s="11">
        <f t="shared" si="0"/>
        <v>104544</v>
      </c>
    </row>
    <row r="13" spans="1:11" ht="16.5" customHeight="1">
      <c r="A13" s="250" t="s">
        <v>17</v>
      </c>
      <c r="B13" s="13" t="s">
        <v>12</v>
      </c>
      <c r="C13" s="14">
        <v>6742</v>
      </c>
      <c r="D13" s="15">
        <v>2315</v>
      </c>
      <c r="E13" s="15">
        <v>2060</v>
      </c>
      <c r="F13" s="15">
        <v>2884</v>
      </c>
      <c r="G13" s="15">
        <v>3074</v>
      </c>
      <c r="H13" s="15">
        <v>3216</v>
      </c>
      <c r="I13" s="15">
        <v>3508</v>
      </c>
      <c r="J13" s="16">
        <v>3702</v>
      </c>
      <c r="K13" s="11">
        <f t="shared" si="0"/>
        <v>27501</v>
      </c>
    </row>
    <row r="14" spans="1:11" ht="16.5" customHeight="1">
      <c r="A14" s="250"/>
      <c r="B14" s="13" t="s">
        <v>13</v>
      </c>
      <c r="C14" s="14">
        <v>6595</v>
      </c>
      <c r="D14" s="15">
        <v>2455</v>
      </c>
      <c r="E14" s="15">
        <v>1608</v>
      </c>
      <c r="F14" s="15">
        <v>2736</v>
      </c>
      <c r="G14" s="15">
        <v>3164</v>
      </c>
      <c r="H14" s="15">
        <v>4140</v>
      </c>
      <c r="I14" s="15">
        <v>3379</v>
      </c>
      <c r="J14" s="16">
        <v>3454</v>
      </c>
      <c r="K14" s="11">
        <f t="shared" si="0"/>
        <v>27531</v>
      </c>
    </row>
    <row r="15" spans="1:11" ht="16.5" customHeight="1">
      <c r="A15" s="250"/>
      <c r="B15" s="13" t="s">
        <v>14</v>
      </c>
      <c r="C15" s="14">
        <v>11341</v>
      </c>
      <c r="D15" s="15">
        <v>2613</v>
      </c>
      <c r="E15" s="15">
        <v>1905</v>
      </c>
      <c r="F15" s="15">
        <v>2367</v>
      </c>
      <c r="G15" s="15">
        <v>3409</v>
      </c>
      <c r="H15" s="15">
        <v>2451</v>
      </c>
      <c r="I15" s="15">
        <v>3512</v>
      </c>
      <c r="J15" s="16">
        <v>5227</v>
      </c>
      <c r="K15" s="11">
        <f t="shared" si="0"/>
        <v>32825</v>
      </c>
    </row>
    <row r="16" spans="1:11" ht="16.5" customHeight="1">
      <c r="A16" s="250" t="s">
        <v>18</v>
      </c>
      <c r="B16" s="13" t="s">
        <v>12</v>
      </c>
      <c r="C16" s="17">
        <v>43</v>
      </c>
      <c r="D16" s="18">
        <v>50</v>
      </c>
      <c r="E16" s="18">
        <v>23</v>
      </c>
      <c r="F16" s="18">
        <v>37</v>
      </c>
      <c r="G16" s="18">
        <v>29</v>
      </c>
      <c r="H16" s="18">
        <v>43</v>
      </c>
      <c r="I16" s="18">
        <v>34</v>
      </c>
      <c r="J16" s="19">
        <v>30</v>
      </c>
      <c r="K16" s="11">
        <f t="shared" si="0"/>
        <v>289</v>
      </c>
    </row>
    <row r="17" spans="1:11" ht="16.5" customHeight="1">
      <c r="A17" s="250"/>
      <c r="B17" s="13" t="s">
        <v>13</v>
      </c>
      <c r="C17" s="17">
        <v>73</v>
      </c>
      <c r="D17" s="18">
        <v>65</v>
      </c>
      <c r="E17" s="18">
        <v>36</v>
      </c>
      <c r="F17" s="18">
        <v>37</v>
      </c>
      <c r="G17" s="18">
        <v>54</v>
      </c>
      <c r="H17" s="18">
        <v>50</v>
      </c>
      <c r="I17" s="18">
        <v>52</v>
      </c>
      <c r="J17" s="19">
        <v>31</v>
      </c>
      <c r="K17" s="11">
        <f t="shared" si="0"/>
        <v>398</v>
      </c>
    </row>
    <row r="18" spans="1:11" ht="16.5" customHeight="1">
      <c r="A18" s="250"/>
      <c r="B18" s="13" t="s">
        <v>14</v>
      </c>
      <c r="C18" s="17">
        <v>51</v>
      </c>
      <c r="D18" s="18">
        <v>23</v>
      </c>
      <c r="E18" s="18">
        <v>23</v>
      </c>
      <c r="F18" s="18">
        <v>16</v>
      </c>
      <c r="G18" s="18">
        <v>23</v>
      </c>
      <c r="H18" s="18">
        <v>12</v>
      </c>
      <c r="I18" s="18">
        <v>35</v>
      </c>
      <c r="J18" s="19">
        <v>26</v>
      </c>
      <c r="K18" s="11">
        <f t="shared" si="0"/>
        <v>209</v>
      </c>
    </row>
    <row r="19" spans="1:11" ht="16.5" customHeight="1">
      <c r="A19" s="250" t="s">
        <v>19</v>
      </c>
      <c r="B19" s="13" t="s">
        <v>12</v>
      </c>
      <c r="C19" s="14">
        <v>3937</v>
      </c>
      <c r="D19" s="15">
        <v>3817</v>
      </c>
      <c r="E19" s="15">
        <v>4018</v>
      </c>
      <c r="F19" s="15">
        <v>4765</v>
      </c>
      <c r="G19" s="15">
        <v>4203</v>
      </c>
      <c r="H19" s="15">
        <v>4992</v>
      </c>
      <c r="I19" s="15">
        <v>4622</v>
      </c>
      <c r="J19" s="16">
        <v>5659</v>
      </c>
      <c r="K19" s="11">
        <f t="shared" si="0"/>
        <v>36013</v>
      </c>
    </row>
    <row r="20" spans="1:15" ht="16.5" customHeight="1">
      <c r="A20" s="250"/>
      <c r="B20" s="13" t="s">
        <v>13</v>
      </c>
      <c r="C20" s="14">
        <v>4308</v>
      </c>
      <c r="D20" s="15">
        <v>4040</v>
      </c>
      <c r="E20" s="15">
        <v>4545</v>
      </c>
      <c r="F20" s="15">
        <v>5041</v>
      </c>
      <c r="G20" s="15">
        <v>4556</v>
      </c>
      <c r="H20" s="15">
        <v>5283</v>
      </c>
      <c r="I20" s="15">
        <v>4845</v>
      </c>
      <c r="J20" s="16">
        <v>6414</v>
      </c>
      <c r="K20" s="11">
        <f t="shared" si="0"/>
        <v>39032</v>
      </c>
      <c r="O20" t="s">
        <v>177</v>
      </c>
    </row>
    <row r="21" spans="1:11" ht="16.5" customHeight="1">
      <c r="A21" s="250"/>
      <c r="B21" s="13" t="s">
        <v>14</v>
      </c>
      <c r="C21" s="14">
        <v>2246</v>
      </c>
      <c r="D21" s="15">
        <v>2016</v>
      </c>
      <c r="E21" s="15">
        <v>1871</v>
      </c>
      <c r="F21" s="15">
        <v>2017</v>
      </c>
      <c r="G21" s="15">
        <v>2304</v>
      </c>
      <c r="H21" s="15">
        <v>1562</v>
      </c>
      <c r="I21" s="15">
        <v>2041</v>
      </c>
      <c r="J21" s="16">
        <v>2915</v>
      </c>
      <c r="K21" s="11">
        <f t="shared" si="0"/>
        <v>16972</v>
      </c>
    </row>
    <row r="22" spans="1:11" ht="16.5" customHeight="1">
      <c r="A22" s="250" t="s">
        <v>20</v>
      </c>
      <c r="B22" s="13" t="s">
        <v>12</v>
      </c>
      <c r="C22" s="14">
        <v>8777</v>
      </c>
      <c r="D22" s="15">
        <v>8849</v>
      </c>
      <c r="E22" s="15">
        <v>7430</v>
      </c>
      <c r="F22" s="15">
        <v>10982</v>
      </c>
      <c r="G22" s="15">
        <v>11315</v>
      </c>
      <c r="H22" s="15">
        <v>10508</v>
      </c>
      <c r="I22" s="15">
        <v>9153</v>
      </c>
      <c r="J22" s="16">
        <v>10719</v>
      </c>
      <c r="K22" s="11">
        <f t="shared" si="0"/>
        <v>77733</v>
      </c>
    </row>
    <row r="23" spans="1:11" ht="16.5" customHeight="1">
      <c r="A23" s="250"/>
      <c r="B23" s="13" t="s">
        <v>13</v>
      </c>
      <c r="C23" s="14">
        <v>8700</v>
      </c>
      <c r="D23" s="15">
        <v>9344</v>
      </c>
      <c r="E23" s="15">
        <v>8096</v>
      </c>
      <c r="F23" s="15">
        <v>11805</v>
      </c>
      <c r="G23" s="15">
        <v>12834</v>
      </c>
      <c r="H23" s="15">
        <v>11507</v>
      </c>
      <c r="I23" s="15">
        <v>9137</v>
      </c>
      <c r="J23" s="16">
        <v>11733</v>
      </c>
      <c r="K23" s="11">
        <f t="shared" si="0"/>
        <v>83156</v>
      </c>
    </row>
    <row r="24" spans="1:11" ht="16.5" customHeight="1" thickBot="1">
      <c r="A24" s="251"/>
      <c r="B24" s="21" t="s">
        <v>14</v>
      </c>
      <c r="C24" s="22">
        <v>6815</v>
      </c>
      <c r="D24" s="23">
        <v>6381</v>
      </c>
      <c r="E24" s="23">
        <v>8319</v>
      </c>
      <c r="F24" s="23">
        <v>7569</v>
      </c>
      <c r="G24" s="23">
        <v>9780</v>
      </c>
      <c r="H24" s="23">
        <v>4115</v>
      </c>
      <c r="I24" s="23">
        <v>5009</v>
      </c>
      <c r="J24" s="24">
        <v>6620</v>
      </c>
      <c r="K24" s="25">
        <f t="shared" si="0"/>
        <v>54608</v>
      </c>
    </row>
    <row r="25" spans="1:12" ht="16.5" customHeight="1" thickTop="1">
      <c r="A25" s="252" t="s">
        <v>21</v>
      </c>
      <c r="B25" s="26" t="s">
        <v>12</v>
      </c>
      <c r="C25" s="27">
        <f aca="true" t="shared" si="1" ref="C25:J27">C4+C7+C10+C13+C16+C19+C22</f>
        <v>44549</v>
      </c>
      <c r="D25" s="28">
        <f t="shared" si="1"/>
        <v>31067</v>
      </c>
      <c r="E25" s="28">
        <f t="shared" si="1"/>
        <v>23671</v>
      </c>
      <c r="F25" s="28">
        <f t="shared" si="1"/>
        <v>31633</v>
      </c>
      <c r="G25" s="28">
        <f t="shared" si="1"/>
        <v>35148</v>
      </c>
      <c r="H25" s="28">
        <f t="shared" si="1"/>
        <v>34842</v>
      </c>
      <c r="I25" s="28">
        <f t="shared" si="1"/>
        <v>35340</v>
      </c>
      <c r="J25" s="29">
        <f t="shared" si="1"/>
        <v>44249</v>
      </c>
      <c r="K25" s="30">
        <f t="shared" si="0"/>
        <v>280499</v>
      </c>
      <c r="L25" s="99"/>
    </row>
    <row r="26" spans="1:12" ht="16.5" customHeight="1">
      <c r="A26" s="250"/>
      <c r="B26" s="31" t="s">
        <v>13</v>
      </c>
      <c r="C26" s="32">
        <f t="shared" si="1"/>
        <v>47329</v>
      </c>
      <c r="D26" s="33">
        <f t="shared" si="1"/>
        <v>30500</v>
      </c>
      <c r="E26" s="33">
        <f t="shared" si="1"/>
        <v>25281</v>
      </c>
      <c r="F26" s="33">
        <f t="shared" si="1"/>
        <v>32337</v>
      </c>
      <c r="G26" s="33">
        <f t="shared" si="1"/>
        <v>35664</v>
      </c>
      <c r="H26" s="33">
        <f t="shared" si="1"/>
        <v>37241</v>
      </c>
      <c r="I26" s="33">
        <f t="shared" si="1"/>
        <v>34243</v>
      </c>
      <c r="J26" s="34">
        <f t="shared" si="1"/>
        <v>47683</v>
      </c>
      <c r="K26" s="11">
        <f t="shared" si="0"/>
        <v>290278</v>
      </c>
      <c r="L26" s="99"/>
    </row>
    <row r="27" spans="1:12" ht="16.5" customHeight="1" thickBot="1">
      <c r="A27" s="246"/>
      <c r="B27" s="36" t="s">
        <v>14</v>
      </c>
      <c r="C27" s="37">
        <f t="shared" si="1"/>
        <v>53643</v>
      </c>
      <c r="D27" s="37">
        <f t="shared" si="1"/>
        <v>23128</v>
      </c>
      <c r="E27" s="37">
        <f t="shared" si="1"/>
        <v>20095</v>
      </c>
      <c r="F27" s="37">
        <f t="shared" si="1"/>
        <v>20122</v>
      </c>
      <c r="G27" s="37">
        <f t="shared" si="1"/>
        <v>31392</v>
      </c>
      <c r="H27" s="37">
        <f t="shared" si="1"/>
        <v>16889</v>
      </c>
      <c r="I27" s="37">
        <f t="shared" si="1"/>
        <v>27371</v>
      </c>
      <c r="J27" s="38">
        <f t="shared" si="1"/>
        <v>36593</v>
      </c>
      <c r="K27" s="39">
        <f t="shared" si="0"/>
        <v>229233</v>
      </c>
      <c r="L27" s="99"/>
    </row>
    <row r="28" ht="13.5" thickTop="1">
      <c r="N28" t="s">
        <v>177</v>
      </c>
    </row>
  </sheetData>
  <mergeCells count="10">
    <mergeCell ref="A1:K1"/>
    <mergeCell ref="A2:K2"/>
    <mergeCell ref="A16:A18"/>
    <mergeCell ref="A19:A21"/>
    <mergeCell ref="A22:A24"/>
    <mergeCell ref="A25:A27"/>
    <mergeCell ref="A4:A6"/>
    <mergeCell ref="A7:A9"/>
    <mergeCell ref="A10:A12"/>
    <mergeCell ref="A13:A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34"/>
  <sheetViews>
    <sheetView showGridLines="0" zoomScaleSheetLayoutView="100" workbookViewId="0" topLeftCell="A1">
      <selection activeCell="O34" sqref="O34"/>
    </sheetView>
  </sheetViews>
  <sheetFormatPr defaultColWidth="9.140625" defaultRowHeight="12.75"/>
  <cols>
    <col min="1" max="1" width="17.421875" style="0" customWidth="1"/>
    <col min="2" max="11" width="10.7109375" style="0" customWidth="1"/>
  </cols>
  <sheetData>
    <row r="1" spans="1:11" ht="15" customHeight="1">
      <c r="A1" s="244" t="s">
        <v>170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9.75" customHeight="1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</row>
    <row r="4" spans="1:11" ht="16.5" customHeight="1" thickTop="1">
      <c r="A4" s="250" t="s">
        <v>22</v>
      </c>
      <c r="B4" s="13" t="s">
        <v>13</v>
      </c>
      <c r="C4" s="14">
        <v>11</v>
      </c>
      <c r="D4" s="15">
        <v>49</v>
      </c>
      <c r="E4" s="15">
        <v>27</v>
      </c>
      <c r="F4" s="15">
        <v>57</v>
      </c>
      <c r="G4" s="15">
        <v>46</v>
      </c>
      <c r="H4" s="15">
        <v>73</v>
      </c>
      <c r="I4" s="15">
        <v>28</v>
      </c>
      <c r="J4" s="41">
        <v>71</v>
      </c>
      <c r="K4" s="30">
        <f aca="true" t="shared" si="0" ref="K4:K14">SUM(C4:J4)</f>
        <v>362</v>
      </c>
    </row>
    <row r="5" spans="1:11" ht="16.5" customHeight="1">
      <c r="A5" s="250" t="s">
        <v>23</v>
      </c>
      <c r="B5" s="13" t="s">
        <v>13</v>
      </c>
      <c r="C5" s="14">
        <v>338</v>
      </c>
      <c r="D5" s="15">
        <v>645</v>
      </c>
      <c r="E5" s="15">
        <v>547</v>
      </c>
      <c r="F5" s="15">
        <v>438</v>
      </c>
      <c r="G5" s="15">
        <v>440</v>
      </c>
      <c r="H5" s="15">
        <v>590</v>
      </c>
      <c r="I5" s="15">
        <v>272</v>
      </c>
      <c r="J5" s="16">
        <v>735</v>
      </c>
      <c r="K5" s="42">
        <f t="shared" si="0"/>
        <v>4005</v>
      </c>
    </row>
    <row r="6" spans="1:11" ht="16.5" customHeight="1">
      <c r="A6" s="250" t="s">
        <v>24</v>
      </c>
      <c r="B6" s="13" t="s">
        <v>13</v>
      </c>
      <c r="C6" s="14">
        <v>5008</v>
      </c>
      <c r="D6" s="15">
        <v>2587</v>
      </c>
      <c r="E6" s="15">
        <v>2019</v>
      </c>
      <c r="F6" s="15">
        <v>2907</v>
      </c>
      <c r="G6" s="15">
        <v>2864</v>
      </c>
      <c r="H6" s="15">
        <v>3666</v>
      </c>
      <c r="I6" s="15">
        <v>3614</v>
      </c>
      <c r="J6" s="16">
        <v>5206</v>
      </c>
      <c r="K6" s="42">
        <f t="shared" si="0"/>
        <v>27871</v>
      </c>
    </row>
    <row r="7" spans="1:11" ht="16.5" customHeight="1">
      <c r="A7" s="250" t="s">
        <v>25</v>
      </c>
      <c r="B7" s="13" t="s">
        <v>13</v>
      </c>
      <c r="C7" s="14">
        <v>10648</v>
      </c>
      <c r="D7" s="15">
        <v>3087</v>
      </c>
      <c r="E7" s="109">
        <v>2638</v>
      </c>
      <c r="F7" s="98">
        <v>3572</v>
      </c>
      <c r="G7" s="15">
        <v>1676</v>
      </c>
      <c r="H7" s="15">
        <v>2219</v>
      </c>
      <c r="I7" s="15">
        <v>4812</v>
      </c>
      <c r="J7" s="110">
        <v>2583</v>
      </c>
      <c r="K7" s="42">
        <f t="shared" si="0"/>
        <v>31235</v>
      </c>
    </row>
    <row r="8" spans="1:11" ht="16.5" customHeight="1">
      <c r="A8" s="250" t="s">
        <v>26</v>
      </c>
      <c r="B8" s="13" t="s">
        <v>13</v>
      </c>
      <c r="C8" s="14">
        <v>33829</v>
      </c>
      <c r="D8" s="15">
        <v>11920</v>
      </c>
      <c r="E8" s="109">
        <v>8863</v>
      </c>
      <c r="F8" s="14">
        <v>11386</v>
      </c>
      <c r="G8" s="15">
        <v>12527</v>
      </c>
      <c r="H8" s="15">
        <v>14735</v>
      </c>
      <c r="I8" s="16">
        <v>16406</v>
      </c>
      <c r="J8" s="16">
        <v>31896</v>
      </c>
      <c r="K8" s="42">
        <f t="shared" si="0"/>
        <v>141562</v>
      </c>
    </row>
    <row r="9" spans="1:11" ht="16.5" customHeight="1">
      <c r="A9" s="250" t="s">
        <v>27</v>
      </c>
      <c r="B9" s="13" t="s">
        <v>13</v>
      </c>
      <c r="C9" s="14">
        <v>10693</v>
      </c>
      <c r="D9" s="15">
        <v>7820</v>
      </c>
      <c r="E9" s="15">
        <v>5247</v>
      </c>
      <c r="F9" s="15">
        <v>9513</v>
      </c>
      <c r="G9" s="15">
        <v>7206</v>
      </c>
      <c r="H9" s="15">
        <v>10110</v>
      </c>
      <c r="I9" s="15">
        <v>7158</v>
      </c>
      <c r="J9" s="16">
        <v>8915</v>
      </c>
      <c r="K9" s="42">
        <f t="shared" si="0"/>
        <v>66662</v>
      </c>
    </row>
    <row r="10" spans="1:11" ht="16.5" customHeight="1">
      <c r="A10" s="250" t="s">
        <v>53</v>
      </c>
      <c r="B10" s="13" t="s">
        <v>13</v>
      </c>
      <c r="C10" s="14">
        <v>824</v>
      </c>
      <c r="D10" s="15">
        <v>28</v>
      </c>
      <c r="E10" s="15">
        <v>296</v>
      </c>
      <c r="F10" s="15">
        <v>86</v>
      </c>
      <c r="G10" s="15">
        <v>198</v>
      </c>
      <c r="H10" s="15">
        <v>202</v>
      </c>
      <c r="I10" s="15">
        <v>54</v>
      </c>
      <c r="J10" s="16">
        <v>188</v>
      </c>
      <c r="K10" s="42">
        <f t="shared" si="0"/>
        <v>1876</v>
      </c>
    </row>
    <row r="11" spans="1:11" ht="16.5" customHeight="1">
      <c r="A11" s="12" t="s">
        <v>28</v>
      </c>
      <c r="B11" s="13" t="s">
        <v>13</v>
      </c>
      <c r="C11" s="14">
        <v>252</v>
      </c>
      <c r="D11" s="15">
        <v>202</v>
      </c>
      <c r="E11" s="15">
        <v>152</v>
      </c>
      <c r="F11" s="15">
        <v>162</v>
      </c>
      <c r="G11" s="15">
        <v>217</v>
      </c>
      <c r="H11" s="15">
        <v>258</v>
      </c>
      <c r="I11" s="15">
        <v>314</v>
      </c>
      <c r="J11" s="16">
        <v>440</v>
      </c>
      <c r="K11" s="42">
        <f t="shared" si="0"/>
        <v>1997</v>
      </c>
    </row>
    <row r="12" spans="1:11" ht="16.5" customHeight="1">
      <c r="A12" s="20" t="s">
        <v>40</v>
      </c>
      <c r="B12" s="21" t="s">
        <v>13</v>
      </c>
      <c r="C12" s="22">
        <v>945</v>
      </c>
      <c r="D12" s="23">
        <v>131</v>
      </c>
      <c r="E12" s="23">
        <v>62</v>
      </c>
      <c r="F12" s="23">
        <v>342</v>
      </c>
      <c r="G12" s="23">
        <v>348</v>
      </c>
      <c r="H12" s="23">
        <v>274</v>
      </c>
      <c r="I12" s="23">
        <v>189</v>
      </c>
      <c r="J12" s="24">
        <v>260</v>
      </c>
      <c r="K12" s="42">
        <f t="shared" si="0"/>
        <v>2551</v>
      </c>
    </row>
    <row r="13" spans="1:11" ht="16.5" customHeight="1" thickBot="1">
      <c r="A13" s="20" t="s">
        <v>29</v>
      </c>
      <c r="B13" s="21" t="s">
        <v>30</v>
      </c>
      <c r="C13" s="22">
        <v>87003</v>
      </c>
      <c r="D13" s="23">
        <v>32523</v>
      </c>
      <c r="E13" s="23">
        <v>17449</v>
      </c>
      <c r="F13" s="23">
        <v>22291</v>
      </c>
      <c r="G13" s="23">
        <v>15132</v>
      </c>
      <c r="H13" s="23">
        <v>18905</v>
      </c>
      <c r="I13" s="23">
        <v>14198</v>
      </c>
      <c r="J13" s="43">
        <v>18087</v>
      </c>
      <c r="K13" s="25">
        <f t="shared" si="0"/>
        <v>225588</v>
      </c>
    </row>
    <row r="14" spans="1:12" ht="16.5" customHeight="1" thickBot="1" thickTop="1">
      <c r="A14" s="1" t="s">
        <v>31</v>
      </c>
      <c r="B14" s="44" t="s">
        <v>13</v>
      </c>
      <c r="C14" s="45">
        <f aca="true" t="shared" si="1" ref="C14:J14">SUM(C4:C13)</f>
        <v>149551</v>
      </c>
      <c r="D14" s="45">
        <f t="shared" si="1"/>
        <v>58992</v>
      </c>
      <c r="E14" s="45">
        <f t="shared" si="1"/>
        <v>37300</v>
      </c>
      <c r="F14" s="45">
        <f t="shared" si="1"/>
        <v>50754</v>
      </c>
      <c r="G14" s="45">
        <f t="shared" si="1"/>
        <v>40654</v>
      </c>
      <c r="H14" s="45">
        <f t="shared" si="1"/>
        <v>51032</v>
      </c>
      <c r="I14" s="45">
        <f t="shared" si="1"/>
        <v>47045</v>
      </c>
      <c r="J14" s="46">
        <f t="shared" si="1"/>
        <v>68381</v>
      </c>
      <c r="K14" s="47">
        <f t="shared" si="0"/>
        <v>503709</v>
      </c>
      <c r="L14" s="99"/>
    </row>
    <row r="15" spans="1:12" ht="16.5" customHeight="1" thickTop="1">
      <c r="A15" s="82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99"/>
    </row>
    <row r="16" spans="1:11" ht="16.5" customHeight="1">
      <c r="A16" s="40"/>
      <c r="B16" s="253" t="s">
        <v>32</v>
      </c>
      <c r="C16" s="254"/>
      <c r="D16" s="254"/>
      <c r="E16" s="254"/>
      <c r="F16" s="254"/>
      <c r="G16" s="254"/>
      <c r="H16" s="254"/>
      <c r="I16" s="254"/>
      <c r="J16" s="254"/>
      <c r="K16" s="254"/>
    </row>
    <row r="17" ht="12.75">
      <c r="B17" s="48"/>
    </row>
    <row r="18" ht="12.75">
      <c r="B18" s="48"/>
    </row>
    <row r="19" ht="12.75">
      <c r="B19" s="48"/>
    </row>
    <row r="20" ht="12.75">
      <c r="B20" s="48"/>
    </row>
    <row r="21" ht="12.75">
      <c r="B21" s="48"/>
    </row>
    <row r="22" ht="12.75">
      <c r="B22" s="48"/>
    </row>
    <row r="23" ht="12.75">
      <c r="B23" s="48"/>
    </row>
    <row r="24" ht="12.75">
      <c r="B24" s="48"/>
    </row>
    <row r="25" ht="12.75">
      <c r="B25" s="48"/>
    </row>
    <row r="26" ht="12.75">
      <c r="B26" s="48"/>
    </row>
    <row r="27" ht="12.75">
      <c r="B27" s="48"/>
    </row>
    <row r="28" ht="12.75">
      <c r="B28" s="48"/>
    </row>
    <row r="29" ht="12.75">
      <c r="B29" s="48"/>
    </row>
    <row r="34" spans="2:11" ht="12.75">
      <c r="B34" s="49"/>
      <c r="C34" s="49"/>
      <c r="D34" s="49"/>
      <c r="E34" s="49"/>
      <c r="F34" s="49"/>
      <c r="G34" s="49"/>
      <c r="H34" s="49"/>
      <c r="I34" s="49"/>
      <c r="J34" s="49"/>
      <c r="K34" s="49"/>
    </row>
  </sheetData>
  <mergeCells count="3">
    <mergeCell ref="B16:K16"/>
    <mergeCell ref="A1:K1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M35"/>
  <sheetViews>
    <sheetView showGridLines="0" zoomScaleSheetLayoutView="100" workbookViewId="0" topLeftCell="A1">
      <selection activeCell="O34" sqref="O34"/>
    </sheetView>
  </sheetViews>
  <sheetFormatPr defaultColWidth="9.140625" defaultRowHeight="12.75"/>
  <cols>
    <col min="1" max="1" width="9.140625" style="40" customWidth="1"/>
    <col min="2" max="2" width="12.28125" style="40" customWidth="1"/>
    <col min="3" max="12" width="10.7109375" style="40" customWidth="1"/>
    <col min="13" max="13" width="11.421875" style="0" bestFit="1" customWidth="1"/>
  </cols>
  <sheetData>
    <row r="1" spans="1:12" s="50" customFormat="1" ht="15" customHeight="1">
      <c r="A1" s="244" t="s">
        <v>171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50" customFormat="1" ht="9.75" customHeight="1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s="50" customFormat="1" ht="19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2" t="s">
        <v>175</v>
      </c>
      <c r="L3" s="6" t="s">
        <v>10</v>
      </c>
    </row>
    <row r="4" spans="1:12" s="50" customFormat="1" ht="14.25" customHeight="1" thickTop="1">
      <c r="A4" s="247" t="s">
        <v>11</v>
      </c>
      <c r="B4" s="7" t="s">
        <v>12</v>
      </c>
      <c r="C4" s="8">
        <v>0</v>
      </c>
      <c r="D4" s="9">
        <v>0</v>
      </c>
      <c r="E4" s="9">
        <v>0</v>
      </c>
      <c r="F4" s="9">
        <v>1</v>
      </c>
      <c r="G4" s="9">
        <v>3</v>
      </c>
      <c r="H4" s="9">
        <v>0</v>
      </c>
      <c r="I4" s="9">
        <v>0</v>
      </c>
      <c r="J4" s="41">
        <v>1</v>
      </c>
      <c r="K4" s="90">
        <v>150</v>
      </c>
      <c r="L4" s="108">
        <f>SUM(C4:K4)</f>
        <v>155</v>
      </c>
    </row>
    <row r="5" spans="1:12" s="50" customFormat="1" ht="14.25" customHeight="1">
      <c r="A5" s="250"/>
      <c r="B5" s="13" t="s">
        <v>13</v>
      </c>
      <c r="C5" s="14">
        <v>21</v>
      </c>
      <c r="D5" s="15">
        <v>4</v>
      </c>
      <c r="E5" s="15">
        <v>7</v>
      </c>
      <c r="F5" s="15">
        <v>20</v>
      </c>
      <c r="G5" s="15">
        <v>12</v>
      </c>
      <c r="H5" s="15">
        <v>17</v>
      </c>
      <c r="I5" s="15">
        <v>5</v>
      </c>
      <c r="J5" s="16">
        <v>18</v>
      </c>
      <c r="K5" s="92">
        <v>161</v>
      </c>
      <c r="L5" s="42">
        <f>SUM(C5:K5)</f>
        <v>265</v>
      </c>
    </row>
    <row r="6" spans="1:12" s="50" customFormat="1" ht="14.25" customHeight="1">
      <c r="A6" s="250"/>
      <c r="B6" s="13" t="s">
        <v>14</v>
      </c>
      <c r="C6" s="14">
        <v>59</v>
      </c>
      <c r="D6" s="15">
        <v>66</v>
      </c>
      <c r="E6" s="15">
        <v>16</v>
      </c>
      <c r="F6" s="15">
        <v>53</v>
      </c>
      <c r="G6" s="15">
        <v>41</v>
      </c>
      <c r="H6" s="15">
        <v>39</v>
      </c>
      <c r="I6" s="15">
        <v>12</v>
      </c>
      <c r="J6" s="16">
        <v>59</v>
      </c>
      <c r="K6" s="92">
        <v>94</v>
      </c>
      <c r="L6" s="11">
        <f>SUM(C6:K6)</f>
        <v>439</v>
      </c>
    </row>
    <row r="7" spans="1:12" s="50" customFormat="1" ht="14.25" customHeight="1">
      <c r="A7" s="250" t="s">
        <v>33</v>
      </c>
      <c r="B7" s="13" t="s">
        <v>12</v>
      </c>
      <c r="C7" s="14">
        <v>482</v>
      </c>
      <c r="D7" s="15">
        <v>464</v>
      </c>
      <c r="E7" s="15">
        <v>288</v>
      </c>
      <c r="F7" s="15">
        <v>383</v>
      </c>
      <c r="G7" s="15">
        <v>445</v>
      </c>
      <c r="H7" s="15">
        <v>452</v>
      </c>
      <c r="I7" s="15">
        <v>518</v>
      </c>
      <c r="J7" s="16">
        <v>500</v>
      </c>
      <c r="K7" s="92" t="s">
        <v>176</v>
      </c>
      <c r="L7" s="11">
        <f aca="true" t="shared" si="0" ref="L7:L30">SUM(C7:J7)</f>
        <v>3532</v>
      </c>
    </row>
    <row r="8" spans="1:12" s="50" customFormat="1" ht="14.25" customHeight="1">
      <c r="A8" s="250"/>
      <c r="B8" s="13" t="s">
        <v>13</v>
      </c>
      <c r="C8" s="14">
        <v>464</v>
      </c>
      <c r="D8" s="15">
        <v>466</v>
      </c>
      <c r="E8" s="15">
        <v>383</v>
      </c>
      <c r="F8" s="15">
        <v>401</v>
      </c>
      <c r="G8" s="15">
        <v>468</v>
      </c>
      <c r="H8" s="15">
        <v>500</v>
      </c>
      <c r="I8" s="15">
        <v>536</v>
      </c>
      <c r="J8" s="16">
        <v>505</v>
      </c>
      <c r="K8" s="92" t="s">
        <v>176</v>
      </c>
      <c r="L8" s="11">
        <f t="shared" si="0"/>
        <v>3723</v>
      </c>
    </row>
    <row r="9" spans="1:12" s="50" customFormat="1" ht="14.25" customHeight="1">
      <c r="A9" s="250"/>
      <c r="B9" s="13" t="s">
        <v>14</v>
      </c>
      <c r="C9" s="14">
        <v>77</v>
      </c>
      <c r="D9" s="15">
        <v>141</v>
      </c>
      <c r="E9" s="15">
        <v>216</v>
      </c>
      <c r="F9" s="15">
        <v>69</v>
      </c>
      <c r="G9" s="15">
        <v>75</v>
      </c>
      <c r="H9" s="15">
        <v>64</v>
      </c>
      <c r="I9" s="15">
        <v>133</v>
      </c>
      <c r="J9" s="16">
        <v>95</v>
      </c>
      <c r="K9" s="92" t="s">
        <v>176</v>
      </c>
      <c r="L9" s="11">
        <f t="shared" si="0"/>
        <v>870</v>
      </c>
    </row>
    <row r="10" spans="1:12" s="50" customFormat="1" ht="14.25" customHeight="1">
      <c r="A10" s="51"/>
      <c r="B10" s="13" t="s">
        <v>12</v>
      </c>
      <c r="C10" s="14">
        <v>438</v>
      </c>
      <c r="D10" s="15">
        <v>342</v>
      </c>
      <c r="E10" s="15">
        <v>199</v>
      </c>
      <c r="F10" s="15">
        <v>370</v>
      </c>
      <c r="G10" s="15">
        <v>306</v>
      </c>
      <c r="H10" s="15">
        <v>504</v>
      </c>
      <c r="I10" s="15">
        <v>287</v>
      </c>
      <c r="J10" s="16">
        <v>490</v>
      </c>
      <c r="K10" s="92" t="s">
        <v>176</v>
      </c>
      <c r="L10" s="11">
        <f t="shared" si="0"/>
        <v>2936</v>
      </c>
    </row>
    <row r="11" spans="1:12" s="50" customFormat="1" ht="14.25" customHeight="1">
      <c r="A11" s="52" t="s">
        <v>34</v>
      </c>
      <c r="B11" s="13" t="s">
        <v>13</v>
      </c>
      <c r="C11" s="14">
        <v>447</v>
      </c>
      <c r="D11" s="15">
        <v>349</v>
      </c>
      <c r="E11" s="15">
        <v>246</v>
      </c>
      <c r="F11" s="15">
        <v>369</v>
      </c>
      <c r="G11" s="15">
        <v>305</v>
      </c>
      <c r="H11" s="15">
        <v>501</v>
      </c>
      <c r="I11" s="15">
        <v>297</v>
      </c>
      <c r="J11" s="16">
        <v>489</v>
      </c>
      <c r="K11" s="92" t="s">
        <v>176</v>
      </c>
      <c r="L11" s="11">
        <f t="shared" si="0"/>
        <v>3003</v>
      </c>
    </row>
    <row r="12" spans="1:12" s="50" customFormat="1" ht="14.25" customHeight="1">
      <c r="A12" s="53"/>
      <c r="B12" s="13" t="s">
        <v>14</v>
      </c>
      <c r="C12" s="14">
        <v>18</v>
      </c>
      <c r="D12" s="15">
        <v>24</v>
      </c>
      <c r="E12" s="15">
        <v>12</v>
      </c>
      <c r="F12" s="15">
        <v>9</v>
      </c>
      <c r="G12" s="15">
        <v>16</v>
      </c>
      <c r="H12" s="15">
        <v>19</v>
      </c>
      <c r="I12" s="15">
        <v>4</v>
      </c>
      <c r="J12" s="16">
        <v>21</v>
      </c>
      <c r="K12" s="92" t="s">
        <v>176</v>
      </c>
      <c r="L12" s="11">
        <f t="shared" si="0"/>
        <v>123</v>
      </c>
    </row>
    <row r="13" spans="1:12" s="50" customFormat="1" ht="14.25" customHeight="1">
      <c r="A13" s="250" t="s">
        <v>16</v>
      </c>
      <c r="B13" s="13" t="s">
        <v>12</v>
      </c>
      <c r="C13" s="14">
        <v>22</v>
      </c>
      <c r="D13" s="15">
        <v>9</v>
      </c>
      <c r="E13" s="15">
        <v>0</v>
      </c>
      <c r="F13" s="15">
        <v>25</v>
      </c>
      <c r="G13" s="15">
        <v>0</v>
      </c>
      <c r="H13" s="15">
        <v>0</v>
      </c>
      <c r="I13" s="15">
        <v>0</v>
      </c>
      <c r="J13" s="16">
        <v>0</v>
      </c>
      <c r="K13" s="92" t="s">
        <v>176</v>
      </c>
      <c r="L13" s="11">
        <f t="shared" si="0"/>
        <v>56</v>
      </c>
    </row>
    <row r="14" spans="1:12" s="50" customFormat="1" ht="14.25" customHeight="1">
      <c r="A14" s="250"/>
      <c r="B14" s="13" t="s">
        <v>13</v>
      </c>
      <c r="C14" s="14">
        <v>28</v>
      </c>
      <c r="D14" s="15">
        <v>10</v>
      </c>
      <c r="E14" s="15">
        <v>0</v>
      </c>
      <c r="F14" s="15">
        <v>25</v>
      </c>
      <c r="G14" s="15">
        <v>3</v>
      </c>
      <c r="H14" s="15">
        <v>0</v>
      </c>
      <c r="I14" s="15">
        <v>1</v>
      </c>
      <c r="J14" s="16">
        <v>8</v>
      </c>
      <c r="K14" s="92" t="s">
        <v>176</v>
      </c>
      <c r="L14" s="11">
        <f t="shared" si="0"/>
        <v>75</v>
      </c>
    </row>
    <row r="15" spans="1:12" s="50" customFormat="1" ht="14.25" customHeight="1">
      <c r="A15" s="250"/>
      <c r="B15" s="13" t="s">
        <v>14</v>
      </c>
      <c r="C15" s="14">
        <v>10</v>
      </c>
      <c r="D15" s="15">
        <v>0</v>
      </c>
      <c r="E15" s="15">
        <v>0</v>
      </c>
      <c r="F15" s="15">
        <v>0</v>
      </c>
      <c r="G15" s="15">
        <v>7</v>
      </c>
      <c r="H15" s="15">
        <v>0</v>
      </c>
      <c r="I15" s="15">
        <v>0</v>
      </c>
      <c r="J15" s="16">
        <v>5</v>
      </c>
      <c r="K15" s="92" t="s">
        <v>176</v>
      </c>
      <c r="L15" s="11">
        <f t="shared" si="0"/>
        <v>22</v>
      </c>
    </row>
    <row r="16" spans="1:12" s="50" customFormat="1" ht="14.25" customHeight="1">
      <c r="A16" s="250" t="s">
        <v>18</v>
      </c>
      <c r="B16" s="13" t="s">
        <v>12</v>
      </c>
      <c r="C16" s="14">
        <v>1414</v>
      </c>
      <c r="D16" s="15">
        <v>691</v>
      </c>
      <c r="E16" s="15">
        <v>1057</v>
      </c>
      <c r="F16" s="15">
        <v>1141</v>
      </c>
      <c r="G16" s="15">
        <v>900</v>
      </c>
      <c r="H16" s="15">
        <v>1451</v>
      </c>
      <c r="I16" s="15">
        <v>1079</v>
      </c>
      <c r="J16" s="16">
        <v>1213</v>
      </c>
      <c r="K16" s="92" t="s">
        <v>176</v>
      </c>
      <c r="L16" s="11">
        <f t="shared" si="0"/>
        <v>8946</v>
      </c>
    </row>
    <row r="17" spans="1:12" s="50" customFormat="1" ht="14.25" customHeight="1">
      <c r="A17" s="250"/>
      <c r="B17" s="13" t="s">
        <v>13</v>
      </c>
      <c r="C17" s="14">
        <v>1595</v>
      </c>
      <c r="D17" s="15">
        <v>739</v>
      </c>
      <c r="E17" s="15">
        <v>1300</v>
      </c>
      <c r="F17" s="15">
        <v>1009</v>
      </c>
      <c r="G17" s="15">
        <v>1078</v>
      </c>
      <c r="H17" s="15">
        <v>1521</v>
      </c>
      <c r="I17" s="15">
        <v>1360</v>
      </c>
      <c r="J17" s="16">
        <v>1111</v>
      </c>
      <c r="K17" s="92" t="s">
        <v>176</v>
      </c>
      <c r="L17" s="11">
        <f t="shared" si="0"/>
        <v>9713</v>
      </c>
    </row>
    <row r="18" spans="1:12" s="50" customFormat="1" ht="14.25" customHeight="1">
      <c r="A18" s="250"/>
      <c r="B18" s="13" t="s">
        <v>14</v>
      </c>
      <c r="C18" s="14">
        <v>2549</v>
      </c>
      <c r="D18" s="15">
        <v>593</v>
      </c>
      <c r="E18" s="15">
        <v>939</v>
      </c>
      <c r="F18" s="15">
        <v>648</v>
      </c>
      <c r="G18" s="15">
        <v>831</v>
      </c>
      <c r="H18" s="15">
        <v>966</v>
      </c>
      <c r="I18" s="15">
        <v>986</v>
      </c>
      <c r="J18" s="16">
        <v>963</v>
      </c>
      <c r="K18" s="92" t="s">
        <v>176</v>
      </c>
      <c r="L18" s="11">
        <f t="shared" si="0"/>
        <v>8475</v>
      </c>
    </row>
    <row r="19" spans="1:12" s="50" customFormat="1" ht="14.25" customHeight="1">
      <c r="A19" s="250" t="s">
        <v>35</v>
      </c>
      <c r="B19" s="13" t="s">
        <v>12</v>
      </c>
      <c r="C19" s="14">
        <v>44</v>
      </c>
      <c r="D19" s="15">
        <v>0</v>
      </c>
      <c r="E19" s="15">
        <v>3</v>
      </c>
      <c r="F19" s="15">
        <v>2</v>
      </c>
      <c r="G19" s="15">
        <v>18</v>
      </c>
      <c r="H19" s="15">
        <v>0</v>
      </c>
      <c r="I19" s="15">
        <v>0</v>
      </c>
      <c r="J19" s="16">
        <v>17</v>
      </c>
      <c r="K19" s="92" t="s">
        <v>176</v>
      </c>
      <c r="L19" s="11">
        <f t="shared" si="0"/>
        <v>84</v>
      </c>
    </row>
    <row r="20" spans="1:12" s="50" customFormat="1" ht="14.25" customHeight="1">
      <c r="A20" s="250"/>
      <c r="B20" s="13" t="s">
        <v>13</v>
      </c>
      <c r="C20" s="14">
        <v>605</v>
      </c>
      <c r="D20" s="15">
        <v>34</v>
      </c>
      <c r="E20" s="15">
        <v>56</v>
      </c>
      <c r="F20" s="15">
        <v>56</v>
      </c>
      <c r="G20" s="15">
        <v>67</v>
      </c>
      <c r="H20" s="15">
        <v>270</v>
      </c>
      <c r="I20" s="15">
        <v>59</v>
      </c>
      <c r="J20" s="16">
        <v>581</v>
      </c>
      <c r="K20" s="92" t="s">
        <v>176</v>
      </c>
      <c r="L20" s="11">
        <f t="shared" si="0"/>
        <v>1728</v>
      </c>
    </row>
    <row r="21" spans="1:12" s="50" customFormat="1" ht="14.25" customHeight="1">
      <c r="A21" s="250"/>
      <c r="B21" s="13" t="s">
        <v>14</v>
      </c>
      <c r="C21" s="14">
        <v>1024</v>
      </c>
      <c r="D21" s="15">
        <v>72</v>
      </c>
      <c r="E21" s="15">
        <v>76</v>
      </c>
      <c r="F21" s="15">
        <v>90</v>
      </c>
      <c r="G21" s="15">
        <v>88</v>
      </c>
      <c r="H21" s="15">
        <v>309</v>
      </c>
      <c r="I21" s="15">
        <v>67</v>
      </c>
      <c r="J21" s="16">
        <v>1042</v>
      </c>
      <c r="K21" s="92" t="s">
        <v>176</v>
      </c>
      <c r="L21" s="11">
        <f t="shared" si="0"/>
        <v>2768</v>
      </c>
    </row>
    <row r="22" spans="1:12" s="50" customFormat="1" ht="14.25" customHeight="1">
      <c r="A22" s="251" t="s">
        <v>36</v>
      </c>
      <c r="B22" s="13" t="s">
        <v>12</v>
      </c>
      <c r="C22" s="14">
        <v>211</v>
      </c>
      <c r="D22" s="15">
        <v>0</v>
      </c>
      <c r="E22" s="15">
        <v>0</v>
      </c>
      <c r="F22" s="15">
        <v>0</v>
      </c>
      <c r="G22" s="15">
        <v>0</v>
      </c>
      <c r="H22" s="15">
        <v>124</v>
      </c>
      <c r="I22" s="15">
        <v>0</v>
      </c>
      <c r="J22" s="16">
        <v>142</v>
      </c>
      <c r="K22" s="92" t="s">
        <v>176</v>
      </c>
      <c r="L22" s="11">
        <f t="shared" si="0"/>
        <v>477</v>
      </c>
    </row>
    <row r="23" spans="1:12" s="50" customFormat="1" ht="14.25" customHeight="1">
      <c r="A23" s="256"/>
      <c r="B23" s="13" t="s">
        <v>13</v>
      </c>
      <c r="C23" s="14">
        <v>1112</v>
      </c>
      <c r="D23" s="15">
        <v>0</v>
      </c>
      <c r="E23" s="15">
        <v>0</v>
      </c>
      <c r="F23" s="15">
        <v>0</v>
      </c>
      <c r="G23" s="15">
        <v>0</v>
      </c>
      <c r="H23" s="15">
        <v>313</v>
      </c>
      <c r="I23" s="15">
        <v>0</v>
      </c>
      <c r="J23" s="16">
        <v>1761</v>
      </c>
      <c r="K23" s="92" t="s">
        <v>176</v>
      </c>
      <c r="L23" s="11">
        <f t="shared" si="0"/>
        <v>3186</v>
      </c>
    </row>
    <row r="24" spans="1:12" s="50" customFormat="1" ht="14.25" customHeight="1">
      <c r="A24" s="247"/>
      <c r="B24" s="13" t="s">
        <v>14</v>
      </c>
      <c r="C24" s="14">
        <v>885</v>
      </c>
      <c r="D24" s="15">
        <v>0</v>
      </c>
      <c r="E24" s="15">
        <v>0</v>
      </c>
      <c r="F24" s="15">
        <v>0</v>
      </c>
      <c r="G24" s="15">
        <v>0</v>
      </c>
      <c r="H24" s="15">
        <v>341</v>
      </c>
      <c r="I24" s="15">
        <v>0</v>
      </c>
      <c r="J24" s="16">
        <v>1365</v>
      </c>
      <c r="K24" s="92" t="s">
        <v>176</v>
      </c>
      <c r="L24" s="11">
        <f t="shared" si="0"/>
        <v>2591</v>
      </c>
    </row>
    <row r="25" spans="1:12" s="50" customFormat="1" ht="14.25" customHeight="1">
      <c r="A25" s="250" t="s">
        <v>37</v>
      </c>
      <c r="B25" s="13" t="s">
        <v>12</v>
      </c>
      <c r="C25" s="14">
        <v>5709</v>
      </c>
      <c r="D25" s="15">
        <v>2268</v>
      </c>
      <c r="E25" s="15">
        <v>2338</v>
      </c>
      <c r="F25" s="15">
        <v>2326</v>
      </c>
      <c r="G25" s="15">
        <v>3373</v>
      </c>
      <c r="H25" s="15">
        <v>2848</v>
      </c>
      <c r="I25" s="15">
        <v>2731</v>
      </c>
      <c r="J25" s="16">
        <v>4138</v>
      </c>
      <c r="K25" s="92" t="s">
        <v>176</v>
      </c>
      <c r="L25" s="11">
        <f t="shared" si="0"/>
        <v>25731</v>
      </c>
    </row>
    <row r="26" spans="1:12" s="50" customFormat="1" ht="14.25" customHeight="1">
      <c r="A26" s="250"/>
      <c r="B26" s="13" t="s">
        <v>13</v>
      </c>
      <c r="C26" s="14">
        <v>5809</v>
      </c>
      <c r="D26" s="15">
        <v>2557</v>
      </c>
      <c r="E26" s="15">
        <v>2564</v>
      </c>
      <c r="F26" s="15">
        <v>2542</v>
      </c>
      <c r="G26" s="15">
        <v>3648</v>
      </c>
      <c r="H26" s="15">
        <v>2939</v>
      </c>
      <c r="I26" s="15">
        <v>3146</v>
      </c>
      <c r="J26" s="16">
        <v>4295</v>
      </c>
      <c r="K26" s="92" t="s">
        <v>176</v>
      </c>
      <c r="L26" s="11">
        <f t="shared" si="0"/>
        <v>27500</v>
      </c>
    </row>
    <row r="27" spans="1:12" s="50" customFormat="1" ht="14.25" customHeight="1">
      <c r="A27" s="250"/>
      <c r="B27" s="13" t="s">
        <v>14</v>
      </c>
      <c r="C27" s="14">
        <v>3740</v>
      </c>
      <c r="D27" s="15">
        <v>432</v>
      </c>
      <c r="E27" s="15">
        <v>335</v>
      </c>
      <c r="F27" s="15">
        <v>433</v>
      </c>
      <c r="G27" s="15">
        <v>960</v>
      </c>
      <c r="H27" s="15">
        <v>201</v>
      </c>
      <c r="I27" s="15">
        <v>907</v>
      </c>
      <c r="J27" s="16">
        <v>2165</v>
      </c>
      <c r="K27" s="92" t="s">
        <v>176</v>
      </c>
      <c r="L27" s="11">
        <f t="shared" si="0"/>
        <v>9173</v>
      </c>
    </row>
    <row r="28" spans="1:12" s="50" customFormat="1" ht="14.25" customHeight="1">
      <c r="A28" s="250" t="s">
        <v>38</v>
      </c>
      <c r="B28" s="13" t="s">
        <v>12</v>
      </c>
      <c r="C28" s="14">
        <v>1244</v>
      </c>
      <c r="D28" s="15">
        <v>389</v>
      </c>
      <c r="E28" s="15">
        <v>283</v>
      </c>
      <c r="F28" s="15">
        <v>440</v>
      </c>
      <c r="G28" s="15">
        <v>640</v>
      </c>
      <c r="H28" s="15">
        <v>779</v>
      </c>
      <c r="I28" s="15">
        <v>563</v>
      </c>
      <c r="J28" s="16">
        <v>529</v>
      </c>
      <c r="K28" s="92" t="s">
        <v>176</v>
      </c>
      <c r="L28" s="11">
        <f t="shared" si="0"/>
        <v>4867</v>
      </c>
    </row>
    <row r="29" spans="1:12" s="50" customFormat="1" ht="14.25" customHeight="1">
      <c r="A29" s="250"/>
      <c r="B29" s="13" t="s">
        <v>13</v>
      </c>
      <c r="C29" s="14">
        <v>1493</v>
      </c>
      <c r="D29" s="15">
        <v>432</v>
      </c>
      <c r="E29" s="15">
        <v>340</v>
      </c>
      <c r="F29" s="15">
        <v>484</v>
      </c>
      <c r="G29" s="15">
        <v>512</v>
      </c>
      <c r="H29" s="15">
        <v>1243</v>
      </c>
      <c r="I29" s="15">
        <v>570</v>
      </c>
      <c r="J29" s="16">
        <v>495</v>
      </c>
      <c r="K29" s="92" t="s">
        <v>176</v>
      </c>
      <c r="L29" s="11">
        <f t="shared" si="0"/>
        <v>5569</v>
      </c>
    </row>
    <row r="30" spans="1:12" s="50" customFormat="1" ht="14.25" customHeight="1" thickBot="1">
      <c r="A30" s="251"/>
      <c r="B30" s="21" t="s">
        <v>14</v>
      </c>
      <c r="C30" s="22">
        <v>334</v>
      </c>
      <c r="D30" s="23">
        <v>95</v>
      </c>
      <c r="E30" s="23">
        <v>48</v>
      </c>
      <c r="F30" s="23">
        <v>49</v>
      </c>
      <c r="G30" s="23">
        <v>270</v>
      </c>
      <c r="H30" s="23">
        <v>155</v>
      </c>
      <c r="I30" s="23">
        <v>156</v>
      </c>
      <c r="J30" s="43">
        <v>179</v>
      </c>
      <c r="K30" s="105" t="s">
        <v>176</v>
      </c>
      <c r="L30" s="11">
        <f t="shared" si="0"/>
        <v>1286</v>
      </c>
    </row>
    <row r="31" spans="1:13" s="50" customFormat="1" ht="14.25" customHeight="1" thickTop="1">
      <c r="A31" s="252" t="s">
        <v>21</v>
      </c>
      <c r="B31" s="26" t="s">
        <v>12</v>
      </c>
      <c r="C31" s="27">
        <f aca="true" t="shared" si="1" ref="C31:L31">C4+C7+C10+C13+C16+C19+C22+C25+C28</f>
        <v>9564</v>
      </c>
      <c r="D31" s="28">
        <f t="shared" si="1"/>
        <v>4163</v>
      </c>
      <c r="E31" s="28">
        <f t="shared" si="1"/>
        <v>4168</v>
      </c>
      <c r="F31" s="28">
        <f t="shared" si="1"/>
        <v>4688</v>
      </c>
      <c r="G31" s="28">
        <f t="shared" si="1"/>
        <v>5685</v>
      </c>
      <c r="H31" s="28">
        <f t="shared" si="1"/>
        <v>6158</v>
      </c>
      <c r="I31" s="28">
        <f t="shared" si="1"/>
        <v>5178</v>
      </c>
      <c r="J31" s="54">
        <f t="shared" si="1"/>
        <v>7030</v>
      </c>
      <c r="K31" s="107">
        <f>K4</f>
        <v>150</v>
      </c>
      <c r="L31" s="30">
        <f t="shared" si="1"/>
        <v>46784</v>
      </c>
      <c r="M31" s="100"/>
    </row>
    <row r="32" spans="1:13" s="50" customFormat="1" ht="14.25" customHeight="1">
      <c r="A32" s="250"/>
      <c r="B32" s="31" t="s">
        <v>13</v>
      </c>
      <c r="C32" s="55">
        <f aca="true" t="shared" si="2" ref="C32:L32">C5+C8+C11+C14+C17+C20+C23+C26+C29</f>
        <v>11574</v>
      </c>
      <c r="D32" s="33">
        <f t="shared" si="2"/>
        <v>4591</v>
      </c>
      <c r="E32" s="33">
        <f t="shared" si="2"/>
        <v>4896</v>
      </c>
      <c r="F32" s="33">
        <f t="shared" si="2"/>
        <v>4906</v>
      </c>
      <c r="G32" s="33">
        <f t="shared" si="2"/>
        <v>6093</v>
      </c>
      <c r="H32" s="33">
        <f t="shared" si="2"/>
        <v>7304</v>
      </c>
      <c r="I32" s="33">
        <f t="shared" si="2"/>
        <v>5974</v>
      </c>
      <c r="J32" s="56">
        <f t="shared" si="2"/>
        <v>9263</v>
      </c>
      <c r="K32" s="107">
        <f>K5</f>
        <v>161</v>
      </c>
      <c r="L32" s="42">
        <f t="shared" si="2"/>
        <v>54762</v>
      </c>
      <c r="M32" s="100"/>
    </row>
    <row r="33" spans="1:13" s="50" customFormat="1" ht="14.25" customHeight="1" thickBot="1">
      <c r="A33" s="246"/>
      <c r="B33" s="36" t="s">
        <v>14</v>
      </c>
      <c r="C33" s="57">
        <f aca="true" t="shared" si="3" ref="C33:L33">C6+C9+C12+C15+C18+C21+C24+C27+C30</f>
        <v>8696</v>
      </c>
      <c r="D33" s="58">
        <f t="shared" si="3"/>
        <v>1423</v>
      </c>
      <c r="E33" s="58">
        <f t="shared" si="3"/>
        <v>1642</v>
      </c>
      <c r="F33" s="58">
        <f t="shared" si="3"/>
        <v>1351</v>
      </c>
      <c r="G33" s="58">
        <f t="shared" si="3"/>
        <v>2288</v>
      </c>
      <c r="H33" s="58">
        <f t="shared" si="3"/>
        <v>2094</v>
      </c>
      <c r="I33" s="58">
        <f t="shared" si="3"/>
        <v>2265</v>
      </c>
      <c r="J33" s="59">
        <f t="shared" si="3"/>
        <v>5894</v>
      </c>
      <c r="K33" s="106">
        <f>K6</f>
        <v>94</v>
      </c>
      <c r="L33" s="25">
        <f t="shared" si="3"/>
        <v>25747</v>
      </c>
      <c r="M33" s="100"/>
    </row>
    <row r="34" spans="2:12" ht="13.5" thickTop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12" ht="12.7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</row>
  </sheetData>
  <mergeCells count="12">
    <mergeCell ref="B35:L35"/>
    <mergeCell ref="A19:A21"/>
    <mergeCell ref="A25:A27"/>
    <mergeCell ref="A28:A30"/>
    <mergeCell ref="A31:A33"/>
    <mergeCell ref="A22:A24"/>
    <mergeCell ref="A13:A15"/>
    <mergeCell ref="A16:A18"/>
    <mergeCell ref="A1:L1"/>
    <mergeCell ref="A2:L2"/>
    <mergeCell ref="A4:A6"/>
    <mergeCell ref="A7:A9"/>
  </mergeCells>
  <printOptions horizontalCentered="1"/>
  <pageMargins left="0.984251968503937" right="0.98425196850393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33"/>
  <sheetViews>
    <sheetView showGridLines="0" zoomScaleSheetLayoutView="100" workbookViewId="0" topLeftCell="A1">
      <selection activeCell="O34" sqref="O34"/>
    </sheetView>
  </sheetViews>
  <sheetFormatPr defaultColWidth="9.140625" defaultRowHeight="12.75"/>
  <cols>
    <col min="2" max="2" width="10.7109375" style="0" customWidth="1"/>
    <col min="3" max="9" width="11.57421875" style="0" customWidth="1"/>
    <col min="10" max="10" width="12.28125" style="0" customWidth="1"/>
    <col min="11" max="11" width="11.57421875" style="0" customWidth="1"/>
  </cols>
  <sheetData>
    <row r="1" spans="1:11" ht="15" customHeight="1">
      <c r="A1" s="244" t="s">
        <v>172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9.75" customHeight="1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1" t="s">
        <v>10</v>
      </c>
    </row>
    <row r="4" spans="1:11" ht="16.5" customHeight="1" thickTop="1">
      <c r="A4" s="12" t="s">
        <v>39</v>
      </c>
      <c r="B4" s="13" t="s">
        <v>13</v>
      </c>
      <c r="C4" s="62">
        <v>452</v>
      </c>
      <c r="D4" s="63">
        <v>238</v>
      </c>
      <c r="E4" s="63">
        <v>153</v>
      </c>
      <c r="F4" s="63">
        <v>338</v>
      </c>
      <c r="G4" s="64">
        <v>222</v>
      </c>
      <c r="H4" s="63">
        <v>439</v>
      </c>
      <c r="I4" s="63">
        <v>221</v>
      </c>
      <c r="J4" s="65">
        <v>355</v>
      </c>
      <c r="K4" s="66">
        <f>SUM(C4:J4)</f>
        <v>2418</v>
      </c>
    </row>
    <row r="5" spans="1:11" ht="16.5" customHeight="1">
      <c r="A5" s="12" t="s">
        <v>40</v>
      </c>
      <c r="B5" s="13" t="s">
        <v>13</v>
      </c>
      <c r="C5" s="67">
        <v>107</v>
      </c>
      <c r="D5" s="68">
        <v>1</v>
      </c>
      <c r="E5" s="68">
        <v>1</v>
      </c>
      <c r="F5" s="68">
        <v>3</v>
      </c>
      <c r="G5" s="69">
        <v>1</v>
      </c>
      <c r="H5" s="68">
        <v>43</v>
      </c>
      <c r="I5" s="68">
        <v>0</v>
      </c>
      <c r="J5" s="70">
        <v>29</v>
      </c>
      <c r="K5" s="71">
        <f>SUM(C5:J5)</f>
        <v>185</v>
      </c>
    </row>
    <row r="6" spans="1:11" ht="16.5" customHeight="1">
      <c r="A6" s="12" t="s">
        <v>41</v>
      </c>
      <c r="B6" s="13" t="s">
        <v>13</v>
      </c>
      <c r="C6" s="67">
        <v>295</v>
      </c>
      <c r="D6" s="68">
        <v>0</v>
      </c>
      <c r="E6" s="68">
        <v>0</v>
      </c>
      <c r="F6" s="68">
        <v>0</v>
      </c>
      <c r="G6" s="69">
        <v>0</v>
      </c>
      <c r="H6" s="68">
        <v>282</v>
      </c>
      <c r="I6" s="68">
        <v>0</v>
      </c>
      <c r="J6" s="70">
        <v>409</v>
      </c>
      <c r="K6" s="71">
        <f>SUM(C6:J6)</f>
        <v>986</v>
      </c>
    </row>
    <row r="7" spans="1:11" ht="16.5" customHeight="1">
      <c r="A7" s="12" t="s">
        <v>144</v>
      </c>
      <c r="B7" s="13" t="s">
        <v>13</v>
      </c>
      <c r="C7" s="67">
        <v>7</v>
      </c>
      <c r="D7" s="68">
        <v>0</v>
      </c>
      <c r="E7" s="68">
        <v>0</v>
      </c>
      <c r="F7" s="68">
        <v>0</v>
      </c>
      <c r="G7" s="69">
        <v>0</v>
      </c>
      <c r="H7" s="68">
        <v>5</v>
      </c>
      <c r="I7" s="68">
        <v>0</v>
      </c>
      <c r="J7" s="70">
        <v>1</v>
      </c>
      <c r="K7" s="71">
        <f>SUM(C7:J7)</f>
        <v>13</v>
      </c>
    </row>
    <row r="8" spans="1:11" ht="16.5" customHeight="1" thickBot="1">
      <c r="A8" s="35" t="s">
        <v>42</v>
      </c>
      <c r="B8" s="72" t="s">
        <v>13</v>
      </c>
      <c r="C8" s="73">
        <v>68</v>
      </c>
      <c r="D8" s="73">
        <v>21</v>
      </c>
      <c r="E8" s="73">
        <v>11</v>
      </c>
      <c r="F8" s="73">
        <v>17</v>
      </c>
      <c r="G8" s="74">
        <v>20</v>
      </c>
      <c r="H8" s="73">
        <v>20</v>
      </c>
      <c r="I8" s="73">
        <v>32</v>
      </c>
      <c r="J8" s="75">
        <v>35</v>
      </c>
      <c r="K8" s="71">
        <f>SUM(C8:J8)</f>
        <v>224</v>
      </c>
    </row>
    <row r="9" spans="1:12" s="81" customFormat="1" ht="16.5" customHeight="1" thickBot="1" thickTop="1">
      <c r="A9" s="1" t="s">
        <v>21</v>
      </c>
      <c r="B9" s="76" t="s">
        <v>13</v>
      </c>
      <c r="C9" s="77">
        <f aca="true" t="shared" si="0" ref="C9:K9">SUM(C4:C8)</f>
        <v>929</v>
      </c>
      <c r="D9" s="78">
        <f t="shared" si="0"/>
        <v>260</v>
      </c>
      <c r="E9" s="78">
        <f t="shared" si="0"/>
        <v>165</v>
      </c>
      <c r="F9" s="78">
        <f t="shared" si="0"/>
        <v>358</v>
      </c>
      <c r="G9" s="78">
        <f t="shared" si="0"/>
        <v>243</v>
      </c>
      <c r="H9" s="78">
        <f t="shared" si="0"/>
        <v>789</v>
      </c>
      <c r="I9" s="78">
        <f t="shared" si="0"/>
        <v>253</v>
      </c>
      <c r="J9" s="79">
        <f t="shared" si="0"/>
        <v>829</v>
      </c>
      <c r="K9" s="80">
        <f t="shared" si="0"/>
        <v>3826</v>
      </c>
      <c r="L9" s="101"/>
    </row>
    <row r="10" spans="1:11" s="81" customFormat="1" ht="16.5" customHeight="1" thickTop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6.5" customHeight="1">
      <c r="A11" s="245"/>
      <c r="B11" s="263"/>
      <c r="C11" s="245"/>
      <c r="D11" s="245"/>
      <c r="E11" s="245"/>
      <c r="F11" s="245"/>
      <c r="G11" s="245"/>
      <c r="H11" s="245"/>
      <c r="I11" s="245"/>
      <c r="J11" s="245"/>
      <c r="K11" s="245"/>
    </row>
    <row r="12" spans="1:11" ht="16.5" customHeight="1">
      <c r="A12" s="244" t="s">
        <v>173</v>
      </c>
      <c r="B12" s="266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ht="16.5" customHeight="1" thickBot="1">
      <c r="A13" s="264"/>
      <c r="B13" s="265"/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ht="26.25" customHeight="1" thickTop="1">
      <c r="A14" s="40"/>
      <c r="B14" s="267" t="s">
        <v>43</v>
      </c>
      <c r="C14" s="257" t="s">
        <v>44</v>
      </c>
      <c r="D14" s="258"/>
      <c r="E14" s="259"/>
      <c r="F14" s="260" t="s">
        <v>45</v>
      </c>
      <c r="G14" s="258"/>
      <c r="H14" s="258"/>
      <c r="I14" s="259"/>
      <c r="J14" s="261" t="s">
        <v>46</v>
      </c>
      <c r="K14" s="85"/>
    </row>
    <row r="15" spans="1:11" ht="90" thickBot="1">
      <c r="A15" s="40"/>
      <c r="B15" s="268"/>
      <c r="C15" s="86" t="s">
        <v>47</v>
      </c>
      <c r="D15" s="87" t="s">
        <v>48</v>
      </c>
      <c r="E15" s="87" t="s">
        <v>49</v>
      </c>
      <c r="F15" s="87" t="s">
        <v>50</v>
      </c>
      <c r="G15" s="87" t="s">
        <v>143</v>
      </c>
      <c r="H15" s="87" t="s">
        <v>51</v>
      </c>
      <c r="I15" s="87" t="s">
        <v>52</v>
      </c>
      <c r="J15" s="262"/>
      <c r="K15" s="85"/>
    </row>
    <row r="16" spans="1:11" ht="16.5" customHeight="1" thickTop="1">
      <c r="A16" s="40"/>
      <c r="B16" s="88" t="s">
        <v>2</v>
      </c>
      <c r="C16" s="8">
        <v>71396</v>
      </c>
      <c r="D16" s="9">
        <v>76485</v>
      </c>
      <c r="E16" s="9">
        <v>73823</v>
      </c>
      <c r="F16" s="9">
        <v>25880</v>
      </c>
      <c r="G16" s="89">
        <v>797</v>
      </c>
      <c r="H16" s="9">
        <v>22378</v>
      </c>
      <c r="I16" s="9">
        <v>2705</v>
      </c>
      <c r="J16" s="90">
        <v>172269</v>
      </c>
      <c r="K16" s="85"/>
    </row>
    <row r="17" spans="1:11" ht="16.5" customHeight="1">
      <c r="A17" s="40"/>
      <c r="B17" s="91" t="s">
        <v>3</v>
      </c>
      <c r="C17" s="22">
        <v>51825</v>
      </c>
      <c r="D17" s="15">
        <v>48882</v>
      </c>
      <c r="E17" s="15">
        <v>48035</v>
      </c>
      <c r="F17" s="15">
        <v>18732</v>
      </c>
      <c r="G17" s="18">
        <v>673</v>
      </c>
      <c r="H17" s="15">
        <v>17593</v>
      </c>
      <c r="I17" s="15">
        <v>466</v>
      </c>
      <c r="J17" s="92">
        <v>131363</v>
      </c>
      <c r="K17" s="85"/>
    </row>
    <row r="18" spans="1:11" ht="16.5" customHeight="1">
      <c r="A18" s="40"/>
      <c r="B18" s="91" t="s">
        <v>4</v>
      </c>
      <c r="C18" s="93">
        <v>32446</v>
      </c>
      <c r="D18" s="14">
        <v>33879</v>
      </c>
      <c r="E18" s="15">
        <v>32560</v>
      </c>
      <c r="F18" s="15">
        <v>13740</v>
      </c>
      <c r="G18" s="18">
        <v>521</v>
      </c>
      <c r="H18" s="15">
        <v>11794</v>
      </c>
      <c r="I18" s="15">
        <v>1425</v>
      </c>
      <c r="J18" s="92">
        <v>89510</v>
      </c>
      <c r="K18" s="85"/>
    </row>
    <row r="19" spans="1:11" ht="16.5" customHeight="1">
      <c r="A19" s="40"/>
      <c r="B19" s="91" t="s">
        <v>5</v>
      </c>
      <c r="C19" s="8">
        <v>41668</v>
      </c>
      <c r="D19" s="15">
        <v>40945</v>
      </c>
      <c r="E19" s="15">
        <v>40033</v>
      </c>
      <c r="F19" s="15">
        <v>19036</v>
      </c>
      <c r="G19" s="18">
        <v>1020</v>
      </c>
      <c r="H19" s="15">
        <v>14562</v>
      </c>
      <c r="I19" s="15">
        <v>3454</v>
      </c>
      <c r="J19" s="92">
        <v>141220</v>
      </c>
      <c r="K19" s="85"/>
    </row>
    <row r="20" spans="1:11" ht="16.5" customHeight="1">
      <c r="A20" s="40"/>
      <c r="B20" s="91" t="s">
        <v>6</v>
      </c>
      <c r="C20" s="14">
        <v>36091</v>
      </c>
      <c r="D20" s="15">
        <v>39787</v>
      </c>
      <c r="E20" s="15">
        <v>38811</v>
      </c>
      <c r="F20" s="15">
        <v>16603</v>
      </c>
      <c r="G20" s="18">
        <v>1859</v>
      </c>
      <c r="H20" s="15">
        <v>13003</v>
      </c>
      <c r="I20" s="15">
        <v>1741</v>
      </c>
      <c r="J20" s="92">
        <v>126444</v>
      </c>
      <c r="K20" s="85"/>
    </row>
    <row r="21" spans="1:11" ht="16.5" customHeight="1">
      <c r="A21" s="40"/>
      <c r="B21" s="91" t="s">
        <v>7</v>
      </c>
      <c r="C21" s="14">
        <v>46992</v>
      </c>
      <c r="D21" s="15">
        <v>45356</v>
      </c>
      <c r="E21" s="15">
        <v>44408</v>
      </c>
      <c r="F21" s="15">
        <v>18727</v>
      </c>
      <c r="G21" s="15">
        <v>2813</v>
      </c>
      <c r="H21" s="15">
        <v>13094</v>
      </c>
      <c r="I21" s="15">
        <v>2820</v>
      </c>
      <c r="J21" s="92">
        <v>153805</v>
      </c>
      <c r="K21" s="85"/>
    </row>
    <row r="22" spans="1:11" ht="16.5" customHeight="1">
      <c r="A22" s="40"/>
      <c r="B22" s="91" t="s">
        <v>8</v>
      </c>
      <c r="C22" s="14">
        <v>40253</v>
      </c>
      <c r="D22" s="15">
        <v>39591</v>
      </c>
      <c r="E22" s="15">
        <v>38568</v>
      </c>
      <c r="F22" s="15">
        <v>19029</v>
      </c>
      <c r="G22" s="18">
        <v>993</v>
      </c>
      <c r="H22" s="15">
        <v>13139</v>
      </c>
      <c r="I22" s="15">
        <v>4897</v>
      </c>
      <c r="J22" s="92">
        <v>165596</v>
      </c>
      <c r="K22" s="85"/>
    </row>
    <row r="23" spans="1:11" ht="16.5" customHeight="1" thickBot="1">
      <c r="A23" s="40"/>
      <c r="B23" s="94" t="s">
        <v>9</v>
      </c>
      <c r="C23" s="22">
        <v>63472</v>
      </c>
      <c r="D23" s="23">
        <v>63785</v>
      </c>
      <c r="E23" s="23">
        <v>61234</v>
      </c>
      <c r="F23" s="23">
        <v>27992</v>
      </c>
      <c r="G23" s="95">
        <v>1667</v>
      </c>
      <c r="H23" s="23">
        <v>16879</v>
      </c>
      <c r="I23" s="23">
        <v>9446</v>
      </c>
      <c r="J23" s="96">
        <v>221607</v>
      </c>
      <c r="K23" s="85"/>
    </row>
    <row r="24" spans="1:11" ht="16.5" customHeight="1" thickBot="1" thickTop="1">
      <c r="A24" s="40"/>
      <c r="B24" s="6" t="s">
        <v>10</v>
      </c>
      <c r="C24" s="45">
        <f aca="true" t="shared" si="1" ref="C24:J24">SUM(C16:C23)</f>
        <v>384143</v>
      </c>
      <c r="D24" s="45">
        <f t="shared" si="1"/>
        <v>388710</v>
      </c>
      <c r="E24" s="45">
        <f t="shared" si="1"/>
        <v>377472</v>
      </c>
      <c r="F24" s="45">
        <f t="shared" si="1"/>
        <v>159739</v>
      </c>
      <c r="G24" s="45">
        <f>SUM(G16:G23)</f>
        <v>10343</v>
      </c>
      <c r="H24" s="45">
        <f t="shared" si="1"/>
        <v>122442</v>
      </c>
      <c r="I24" s="45">
        <f t="shared" si="1"/>
        <v>26954</v>
      </c>
      <c r="J24" s="97">
        <f t="shared" si="1"/>
        <v>1201814</v>
      </c>
      <c r="K24" s="102"/>
    </row>
    <row r="25" ht="13.5" thickTop="1">
      <c r="B25" s="48"/>
    </row>
    <row r="26" spans="2:6" ht="12.75">
      <c r="B26" s="48"/>
      <c r="F26" s="99"/>
    </row>
    <row r="27" ht="12.75">
      <c r="B27" s="48"/>
    </row>
    <row r="28" ht="12.75">
      <c r="B28" s="48"/>
    </row>
    <row r="33" spans="2:11" ht="12.75">
      <c r="B33" s="49"/>
      <c r="C33" s="49"/>
      <c r="D33" s="49"/>
      <c r="E33" s="49"/>
      <c r="F33" s="49"/>
      <c r="G33" s="49"/>
      <c r="H33" s="49"/>
      <c r="I33" s="49"/>
      <c r="J33" s="49"/>
      <c r="K33" s="49"/>
    </row>
  </sheetData>
  <mergeCells count="9">
    <mergeCell ref="C14:E14"/>
    <mergeCell ref="F14:I14"/>
    <mergeCell ref="J14:J15"/>
    <mergeCell ref="A1:K1"/>
    <mergeCell ref="A2:K2"/>
    <mergeCell ref="A11:K11"/>
    <mergeCell ref="A13:K13"/>
    <mergeCell ref="A12:K12"/>
    <mergeCell ref="B14:B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Z30"/>
  <sheetViews>
    <sheetView workbookViewId="0" topLeftCell="A1">
      <selection activeCell="O34" sqref="O34"/>
    </sheetView>
  </sheetViews>
  <sheetFormatPr defaultColWidth="9.140625" defaultRowHeight="12.75"/>
  <cols>
    <col min="1" max="1" width="11.140625" style="188" customWidth="1"/>
    <col min="2" max="2" width="6.8515625" style="188" bestFit="1" customWidth="1"/>
    <col min="3" max="3" width="8.28125" style="188" bestFit="1" customWidth="1"/>
    <col min="4" max="4" width="8.28125" style="0" bestFit="1" customWidth="1"/>
    <col min="5" max="5" width="6.421875" style="0" bestFit="1" customWidth="1"/>
    <col min="6" max="6" width="8.140625" style="0" bestFit="1" customWidth="1"/>
    <col min="7" max="7" width="5.421875" style="0" bestFit="1" customWidth="1"/>
    <col min="8" max="9" width="7.00390625" style="0" bestFit="1" customWidth="1"/>
    <col min="10" max="10" width="5.57421875" style="0" bestFit="1" customWidth="1"/>
    <col min="11" max="11" width="7.28125" style="0" bestFit="1" customWidth="1"/>
    <col min="12" max="12" width="4.7109375" style="0" bestFit="1" customWidth="1"/>
    <col min="13" max="13" width="7.140625" style="0" bestFit="1" customWidth="1"/>
    <col min="14" max="14" width="4.421875" style="0" bestFit="1" customWidth="1"/>
    <col min="15" max="15" width="3.8515625" style="0" bestFit="1" customWidth="1"/>
    <col min="16" max="17" width="3.7109375" style="0" bestFit="1" customWidth="1"/>
    <col min="18" max="18" width="3.57421875" style="0" bestFit="1" customWidth="1"/>
    <col min="19" max="19" width="7.140625" style="0" customWidth="1"/>
    <col min="20" max="20" width="4.57421875" style="0" bestFit="1" customWidth="1"/>
    <col min="21" max="21" width="3.7109375" style="0" bestFit="1" customWidth="1"/>
    <col min="22" max="22" width="4.421875" style="0" bestFit="1" customWidth="1"/>
    <col min="23" max="23" width="4.57421875" style="0" bestFit="1" customWidth="1"/>
    <col min="24" max="24" width="3.57421875" style="0" bestFit="1" customWidth="1"/>
    <col min="25" max="25" width="2.8515625" style="0" bestFit="1" customWidth="1"/>
    <col min="26" max="26" width="7.140625" style="0" bestFit="1" customWidth="1"/>
  </cols>
  <sheetData>
    <row r="1" spans="1:26" s="187" customFormat="1" ht="24" customHeight="1" thickBot="1">
      <c r="A1" s="284" t="s">
        <v>200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19" s="188" customFormat="1" ht="15.75" customHeight="1" thickTop="1">
      <c r="A2" s="269" t="s">
        <v>1</v>
      </c>
      <c r="B2" s="285" t="s">
        <v>148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  <c r="S2" s="269" t="s">
        <v>149</v>
      </c>
    </row>
    <row r="3" spans="1:19" s="188" customFormat="1" ht="15.75" customHeight="1" thickBot="1">
      <c r="A3" s="270"/>
      <c r="B3" s="189" t="s">
        <v>33</v>
      </c>
      <c r="C3" s="190" t="s">
        <v>116</v>
      </c>
      <c r="D3" s="190" t="s">
        <v>117</v>
      </c>
      <c r="E3" s="190" t="s">
        <v>118</v>
      </c>
      <c r="F3" s="190" t="s">
        <v>201</v>
      </c>
      <c r="G3" s="190" t="s">
        <v>152</v>
      </c>
      <c r="H3" s="190" t="s">
        <v>151</v>
      </c>
      <c r="I3" s="190" t="s">
        <v>150</v>
      </c>
      <c r="J3" s="190" t="s">
        <v>202</v>
      </c>
      <c r="K3" s="190" t="s">
        <v>203</v>
      </c>
      <c r="L3" s="190" t="s">
        <v>204</v>
      </c>
      <c r="M3" s="190" t="s">
        <v>205</v>
      </c>
      <c r="N3" s="190" t="s">
        <v>206</v>
      </c>
      <c r="O3" s="190" t="s">
        <v>207</v>
      </c>
      <c r="P3" s="190" t="s">
        <v>23</v>
      </c>
      <c r="Q3" s="190" t="s">
        <v>120</v>
      </c>
      <c r="R3" s="191" t="s">
        <v>119</v>
      </c>
      <c r="S3" s="270"/>
    </row>
    <row r="4" spans="1:19" s="188" customFormat="1" ht="15.75" customHeight="1" thickTop="1">
      <c r="A4" s="192" t="s">
        <v>12</v>
      </c>
      <c r="B4" s="193">
        <v>99</v>
      </c>
      <c r="C4" s="194">
        <v>0</v>
      </c>
      <c r="D4" s="194">
        <v>75</v>
      </c>
      <c r="E4" s="194">
        <v>67</v>
      </c>
      <c r="F4" s="194">
        <v>44</v>
      </c>
      <c r="G4" s="194">
        <v>13</v>
      </c>
      <c r="H4" s="194">
        <v>8</v>
      </c>
      <c r="I4" s="194">
        <v>3</v>
      </c>
      <c r="J4" s="194">
        <v>274</v>
      </c>
      <c r="K4" s="194">
        <v>5</v>
      </c>
      <c r="L4" s="194">
        <v>15</v>
      </c>
      <c r="M4" s="194">
        <v>172</v>
      </c>
      <c r="N4" s="194">
        <v>113</v>
      </c>
      <c r="O4" s="194">
        <v>4</v>
      </c>
      <c r="P4" s="194">
        <v>486</v>
      </c>
      <c r="Q4" s="194">
        <v>39</v>
      </c>
      <c r="R4" s="195">
        <v>44</v>
      </c>
      <c r="S4" s="196">
        <v>1461</v>
      </c>
    </row>
    <row r="5" spans="1:19" s="188" customFormat="1" ht="15.75" customHeight="1">
      <c r="A5" s="197" t="s">
        <v>13</v>
      </c>
      <c r="B5" s="198">
        <v>154</v>
      </c>
      <c r="C5" s="199">
        <v>6</v>
      </c>
      <c r="D5" s="199">
        <v>91</v>
      </c>
      <c r="E5" s="199">
        <v>73</v>
      </c>
      <c r="F5" s="199">
        <v>43</v>
      </c>
      <c r="G5" s="199">
        <v>13</v>
      </c>
      <c r="H5" s="199">
        <v>7</v>
      </c>
      <c r="I5" s="199">
        <v>3</v>
      </c>
      <c r="J5" s="199">
        <v>183</v>
      </c>
      <c r="K5" s="199">
        <v>2</v>
      </c>
      <c r="L5" s="199">
        <v>11</v>
      </c>
      <c r="M5" s="199">
        <v>152</v>
      </c>
      <c r="N5" s="199">
        <v>96</v>
      </c>
      <c r="O5" s="199">
        <v>3</v>
      </c>
      <c r="P5" s="199">
        <v>486</v>
      </c>
      <c r="Q5" s="199">
        <v>39</v>
      </c>
      <c r="R5" s="200">
        <v>44</v>
      </c>
      <c r="S5" s="201">
        <v>1406</v>
      </c>
    </row>
    <row r="6" spans="1:19" s="188" customFormat="1" ht="15.75" customHeight="1" thickBot="1">
      <c r="A6" s="202" t="s">
        <v>14</v>
      </c>
      <c r="B6" s="203">
        <v>105</v>
      </c>
      <c r="C6" s="204">
        <v>0</v>
      </c>
      <c r="D6" s="204">
        <v>2</v>
      </c>
      <c r="E6" s="204">
        <v>1</v>
      </c>
      <c r="F6" s="204">
        <v>27</v>
      </c>
      <c r="G6" s="204">
        <v>0</v>
      </c>
      <c r="H6" s="204">
        <v>1</v>
      </c>
      <c r="I6" s="204">
        <v>0</v>
      </c>
      <c r="J6" s="204">
        <v>135</v>
      </c>
      <c r="K6" s="204">
        <v>3</v>
      </c>
      <c r="L6" s="204">
        <v>10</v>
      </c>
      <c r="M6" s="204">
        <v>20</v>
      </c>
      <c r="N6" s="204">
        <v>17</v>
      </c>
      <c r="O6" s="204">
        <v>1</v>
      </c>
      <c r="P6" s="204">
        <v>0</v>
      </c>
      <c r="Q6" s="204">
        <v>0</v>
      </c>
      <c r="R6" s="205">
        <v>0</v>
      </c>
      <c r="S6" s="206">
        <v>322</v>
      </c>
    </row>
    <row r="7" s="188" customFormat="1" ht="15.75" customHeight="1" thickBot="1" thickTop="1"/>
    <row r="8" spans="1:13" s="188" customFormat="1" ht="15.75" customHeight="1" thickTop="1">
      <c r="A8" s="269" t="s">
        <v>1</v>
      </c>
      <c r="B8" s="285" t="s">
        <v>153</v>
      </c>
      <c r="C8" s="285"/>
      <c r="D8" s="285"/>
      <c r="E8" s="285"/>
      <c r="F8" s="285"/>
      <c r="G8" s="285"/>
      <c r="H8" s="285"/>
      <c r="I8" s="285"/>
      <c r="J8" s="285"/>
      <c r="K8" s="285"/>
      <c r="L8" s="286"/>
      <c r="M8" s="282" t="s">
        <v>154</v>
      </c>
    </row>
    <row r="9" spans="1:13" s="188" customFormat="1" ht="15.75" customHeight="1" thickBot="1">
      <c r="A9" s="270"/>
      <c r="B9" s="207" t="s">
        <v>37</v>
      </c>
      <c r="C9" s="190" t="s">
        <v>121</v>
      </c>
      <c r="D9" s="190" t="s">
        <v>155</v>
      </c>
      <c r="E9" s="190" t="s">
        <v>138</v>
      </c>
      <c r="F9" s="190" t="s">
        <v>123</v>
      </c>
      <c r="G9" s="190" t="s">
        <v>122</v>
      </c>
      <c r="H9" s="190" t="s">
        <v>156</v>
      </c>
      <c r="I9" s="190" t="s">
        <v>157</v>
      </c>
      <c r="J9" s="190" t="s">
        <v>126</v>
      </c>
      <c r="K9" s="190" t="s">
        <v>124</v>
      </c>
      <c r="L9" s="191" t="s">
        <v>125</v>
      </c>
      <c r="M9" s="283"/>
    </row>
    <row r="10" spans="1:13" s="188" customFormat="1" ht="15.75" customHeight="1" thickTop="1">
      <c r="A10" s="208" t="s">
        <v>12</v>
      </c>
      <c r="B10" s="193">
        <v>31</v>
      </c>
      <c r="C10" s="194">
        <v>1233</v>
      </c>
      <c r="D10" s="194">
        <v>2</v>
      </c>
      <c r="E10" s="194">
        <v>98</v>
      </c>
      <c r="F10" s="194">
        <v>172</v>
      </c>
      <c r="G10" s="194">
        <v>526</v>
      </c>
      <c r="H10" s="194">
        <v>2</v>
      </c>
      <c r="I10" s="194">
        <v>1</v>
      </c>
      <c r="J10" s="194">
        <v>115</v>
      </c>
      <c r="K10" s="194">
        <v>370</v>
      </c>
      <c r="L10" s="195">
        <v>24</v>
      </c>
      <c r="M10" s="196">
        <v>2574</v>
      </c>
    </row>
    <row r="11" spans="1:13" s="188" customFormat="1" ht="15.75" customHeight="1">
      <c r="A11" s="197" t="s">
        <v>13</v>
      </c>
      <c r="B11" s="198">
        <v>35</v>
      </c>
      <c r="C11" s="199">
        <v>1227</v>
      </c>
      <c r="D11" s="199">
        <v>2</v>
      </c>
      <c r="E11" s="199">
        <v>71</v>
      </c>
      <c r="F11" s="199">
        <v>174</v>
      </c>
      <c r="G11" s="199">
        <v>545</v>
      </c>
      <c r="H11" s="199">
        <v>2</v>
      </c>
      <c r="I11" s="199">
        <v>1</v>
      </c>
      <c r="J11" s="199">
        <v>115</v>
      </c>
      <c r="K11" s="199">
        <v>370</v>
      </c>
      <c r="L11" s="200">
        <v>24</v>
      </c>
      <c r="M11" s="201">
        <v>2566</v>
      </c>
    </row>
    <row r="12" spans="1:13" s="188" customFormat="1" ht="15.75" customHeight="1" thickBot="1">
      <c r="A12" s="202" t="s">
        <v>14</v>
      </c>
      <c r="B12" s="203">
        <v>10</v>
      </c>
      <c r="C12" s="204">
        <v>421</v>
      </c>
      <c r="D12" s="204">
        <v>0</v>
      </c>
      <c r="E12" s="204">
        <v>85</v>
      </c>
      <c r="F12" s="204">
        <v>5</v>
      </c>
      <c r="G12" s="204">
        <v>8</v>
      </c>
      <c r="H12" s="204">
        <v>0</v>
      </c>
      <c r="I12" s="204">
        <v>0</v>
      </c>
      <c r="J12" s="204">
        <v>0</v>
      </c>
      <c r="K12" s="204">
        <v>0</v>
      </c>
      <c r="L12" s="205">
        <v>0</v>
      </c>
      <c r="M12" s="206">
        <v>529</v>
      </c>
    </row>
    <row r="13" s="188" customFormat="1" ht="15.75" customHeight="1" thickBot="1" thickTop="1"/>
    <row r="14" spans="1:11" s="188" customFormat="1" ht="15.75" customHeight="1" thickTop="1">
      <c r="A14" s="269" t="s">
        <v>1</v>
      </c>
      <c r="B14" s="285" t="s">
        <v>158</v>
      </c>
      <c r="C14" s="285"/>
      <c r="D14" s="285"/>
      <c r="E14" s="285"/>
      <c r="F14" s="285"/>
      <c r="G14" s="285"/>
      <c r="H14" s="285"/>
      <c r="I14" s="285"/>
      <c r="J14" s="286"/>
      <c r="K14" s="269" t="s">
        <v>159</v>
      </c>
    </row>
    <row r="15" spans="1:11" s="188" customFormat="1" ht="15.75" customHeight="1" thickBot="1">
      <c r="A15" s="270"/>
      <c r="B15" s="189" t="s">
        <v>128</v>
      </c>
      <c r="C15" s="190" t="s">
        <v>129</v>
      </c>
      <c r="D15" s="190" t="s">
        <v>139</v>
      </c>
      <c r="E15" s="190" t="s">
        <v>141</v>
      </c>
      <c r="F15" s="190" t="s">
        <v>208</v>
      </c>
      <c r="G15" s="190" t="s">
        <v>140</v>
      </c>
      <c r="H15" s="190" t="s">
        <v>130</v>
      </c>
      <c r="I15" s="190" t="s">
        <v>131</v>
      </c>
      <c r="J15" s="191" t="s">
        <v>160</v>
      </c>
      <c r="K15" s="270"/>
    </row>
    <row r="16" spans="1:11" s="188" customFormat="1" ht="15.75" customHeight="1" thickTop="1">
      <c r="A16" s="192" t="s">
        <v>12</v>
      </c>
      <c r="B16" s="209">
        <v>1335</v>
      </c>
      <c r="C16" s="194">
        <v>214</v>
      </c>
      <c r="D16" s="194">
        <v>97</v>
      </c>
      <c r="E16" s="194">
        <v>24</v>
      </c>
      <c r="F16" s="194">
        <v>21</v>
      </c>
      <c r="G16" s="194">
        <v>239</v>
      </c>
      <c r="H16" s="194">
        <v>167</v>
      </c>
      <c r="I16" s="194">
        <v>60</v>
      </c>
      <c r="J16" s="195">
        <v>1</v>
      </c>
      <c r="K16" s="196">
        <v>2158</v>
      </c>
    </row>
    <row r="17" spans="1:11" s="188" customFormat="1" ht="15.75" customHeight="1">
      <c r="A17" s="197" t="s">
        <v>13</v>
      </c>
      <c r="B17" s="210">
        <v>1634</v>
      </c>
      <c r="C17" s="199">
        <v>247</v>
      </c>
      <c r="D17" s="199">
        <v>106</v>
      </c>
      <c r="E17" s="199">
        <v>18</v>
      </c>
      <c r="F17" s="199">
        <v>13</v>
      </c>
      <c r="G17" s="199">
        <v>253</v>
      </c>
      <c r="H17" s="199">
        <v>167</v>
      </c>
      <c r="I17" s="199">
        <v>60</v>
      </c>
      <c r="J17" s="200">
        <v>0</v>
      </c>
      <c r="K17" s="201">
        <v>2498</v>
      </c>
    </row>
    <row r="18" spans="1:11" s="188" customFormat="1" ht="15.75" customHeight="1" thickBot="1">
      <c r="A18" s="202" t="s">
        <v>14</v>
      </c>
      <c r="B18" s="211">
        <v>732</v>
      </c>
      <c r="C18" s="204">
        <v>175</v>
      </c>
      <c r="D18" s="204">
        <v>121</v>
      </c>
      <c r="E18" s="204">
        <v>28</v>
      </c>
      <c r="F18" s="204">
        <v>26</v>
      </c>
      <c r="G18" s="204">
        <v>13</v>
      </c>
      <c r="H18" s="204">
        <v>0</v>
      </c>
      <c r="I18" s="204">
        <v>0</v>
      </c>
      <c r="J18" s="205">
        <v>0</v>
      </c>
      <c r="K18" s="206">
        <v>1095</v>
      </c>
    </row>
    <row r="19" spans="1:11" s="188" customFormat="1" ht="15.75" customHeight="1" thickBot="1" thickTop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</row>
    <row r="20" spans="1:26" s="188" customFormat="1" ht="15.75" customHeight="1" thickTop="1">
      <c r="A20" s="269" t="s">
        <v>1</v>
      </c>
      <c r="B20" s="285" t="s">
        <v>161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6"/>
      <c r="Z20" s="282" t="s">
        <v>162</v>
      </c>
    </row>
    <row r="21" spans="1:26" s="188" customFormat="1" ht="15.75" customHeight="1" thickBot="1">
      <c r="A21" s="270"/>
      <c r="B21" s="207" t="s">
        <v>132</v>
      </c>
      <c r="C21" s="190" t="s">
        <v>133</v>
      </c>
      <c r="D21" s="190" t="s">
        <v>163</v>
      </c>
      <c r="E21" s="190" t="s">
        <v>164</v>
      </c>
      <c r="F21" s="190" t="s">
        <v>134</v>
      </c>
      <c r="G21" s="190" t="s">
        <v>136</v>
      </c>
      <c r="H21" s="190" t="s">
        <v>165</v>
      </c>
      <c r="I21" s="190" t="s">
        <v>166</v>
      </c>
      <c r="J21" s="190" t="s">
        <v>167</v>
      </c>
      <c r="K21" s="190" t="s">
        <v>135</v>
      </c>
      <c r="L21" s="190" t="s">
        <v>146</v>
      </c>
      <c r="M21" s="190" t="s">
        <v>147</v>
      </c>
      <c r="N21" s="190" t="s">
        <v>145</v>
      </c>
      <c r="O21" s="190" t="s">
        <v>168</v>
      </c>
      <c r="P21" s="190" t="s">
        <v>127</v>
      </c>
      <c r="Q21" s="190" t="s">
        <v>209</v>
      </c>
      <c r="R21" s="190" t="s">
        <v>210</v>
      </c>
      <c r="S21" s="190" t="s">
        <v>211</v>
      </c>
      <c r="T21" s="190" t="s">
        <v>212</v>
      </c>
      <c r="U21" s="190" t="s">
        <v>213</v>
      </c>
      <c r="V21" s="190" t="s">
        <v>214</v>
      </c>
      <c r="W21" s="190" t="s">
        <v>215</v>
      </c>
      <c r="X21" s="190" t="s">
        <v>137</v>
      </c>
      <c r="Y21" s="191" t="s">
        <v>216</v>
      </c>
      <c r="Z21" s="283"/>
    </row>
    <row r="22" spans="1:26" s="188" customFormat="1" ht="15.75" customHeight="1" thickTop="1">
      <c r="A22" s="208" t="s">
        <v>12</v>
      </c>
      <c r="B22" s="193">
        <v>527</v>
      </c>
      <c r="C22" s="194">
        <v>77</v>
      </c>
      <c r="D22" s="194">
        <v>0</v>
      </c>
      <c r="E22" s="194">
        <v>0</v>
      </c>
      <c r="F22" s="194">
        <v>256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1</v>
      </c>
      <c r="M22" s="194">
        <v>34</v>
      </c>
      <c r="N22" s="194">
        <v>23</v>
      </c>
      <c r="O22" s="194">
        <v>0</v>
      </c>
      <c r="P22" s="194">
        <v>68</v>
      </c>
      <c r="Q22" s="194">
        <v>49</v>
      </c>
      <c r="R22" s="194">
        <v>176</v>
      </c>
      <c r="S22" s="194">
        <v>15</v>
      </c>
      <c r="T22" s="194">
        <v>177</v>
      </c>
      <c r="U22" s="194">
        <v>561</v>
      </c>
      <c r="V22" s="194">
        <v>53</v>
      </c>
      <c r="W22" s="194">
        <v>2</v>
      </c>
      <c r="X22" s="194">
        <v>202</v>
      </c>
      <c r="Y22" s="195">
        <v>99</v>
      </c>
      <c r="Z22" s="196">
        <v>2320</v>
      </c>
    </row>
    <row r="23" spans="1:26" s="188" customFormat="1" ht="15.75" customHeight="1">
      <c r="A23" s="197" t="s">
        <v>13</v>
      </c>
      <c r="B23" s="198">
        <v>634</v>
      </c>
      <c r="C23" s="199">
        <v>56</v>
      </c>
      <c r="D23" s="199">
        <v>1</v>
      </c>
      <c r="E23" s="199">
        <v>1</v>
      </c>
      <c r="F23" s="199">
        <v>290</v>
      </c>
      <c r="G23" s="199">
        <v>4</v>
      </c>
      <c r="H23" s="199">
        <v>864</v>
      </c>
      <c r="I23" s="199">
        <v>19</v>
      </c>
      <c r="J23" s="199">
        <v>13</v>
      </c>
      <c r="K23" s="199">
        <v>1</v>
      </c>
      <c r="L23" s="199">
        <v>2</v>
      </c>
      <c r="M23" s="199">
        <v>34</v>
      </c>
      <c r="N23" s="199">
        <v>39</v>
      </c>
      <c r="O23" s="199">
        <v>1</v>
      </c>
      <c r="P23" s="199">
        <v>62</v>
      </c>
      <c r="Q23" s="199">
        <v>42</v>
      </c>
      <c r="R23" s="199">
        <v>66</v>
      </c>
      <c r="S23" s="199">
        <v>2</v>
      </c>
      <c r="T23" s="199">
        <v>94</v>
      </c>
      <c r="U23" s="199">
        <v>261</v>
      </c>
      <c r="V23" s="199">
        <v>53</v>
      </c>
      <c r="W23" s="199">
        <v>2</v>
      </c>
      <c r="X23" s="199">
        <v>192</v>
      </c>
      <c r="Y23" s="200">
        <v>89</v>
      </c>
      <c r="Z23" s="201">
        <v>2822</v>
      </c>
    </row>
    <row r="24" spans="1:26" s="188" customFormat="1" ht="15.75" customHeight="1" thickBot="1">
      <c r="A24" s="202" t="s">
        <v>14</v>
      </c>
      <c r="B24" s="203">
        <v>292</v>
      </c>
      <c r="C24" s="204">
        <v>44</v>
      </c>
      <c r="D24" s="204">
        <v>0</v>
      </c>
      <c r="E24" s="204">
        <v>0</v>
      </c>
      <c r="F24" s="204">
        <v>86</v>
      </c>
      <c r="G24" s="204">
        <v>0</v>
      </c>
      <c r="H24" s="204">
        <v>26</v>
      </c>
      <c r="I24" s="204">
        <v>12</v>
      </c>
      <c r="J24" s="204">
        <v>0</v>
      </c>
      <c r="K24" s="204">
        <v>0</v>
      </c>
      <c r="L24" s="204">
        <v>0</v>
      </c>
      <c r="M24" s="204">
        <v>14</v>
      </c>
      <c r="N24" s="204">
        <v>6</v>
      </c>
      <c r="O24" s="204">
        <v>0</v>
      </c>
      <c r="P24" s="204">
        <v>6</v>
      </c>
      <c r="Q24" s="204">
        <v>7</v>
      </c>
      <c r="R24" s="204">
        <v>110</v>
      </c>
      <c r="S24" s="204">
        <v>13</v>
      </c>
      <c r="T24" s="204">
        <v>83</v>
      </c>
      <c r="U24" s="204">
        <v>300</v>
      </c>
      <c r="V24" s="204">
        <v>0</v>
      </c>
      <c r="W24" s="204">
        <v>0</v>
      </c>
      <c r="X24" s="204">
        <v>10</v>
      </c>
      <c r="Y24" s="205">
        <v>10</v>
      </c>
      <c r="Z24" s="206">
        <v>1019</v>
      </c>
    </row>
    <row r="25" spans="1:26" s="213" customFormat="1" ht="15.75" customHeight="1" thickTop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spans="1:26" s="213" customFormat="1" ht="15.75" customHeight="1" thickBo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</row>
    <row r="27" spans="1:6" s="188" customFormat="1" ht="15.75" customHeight="1" thickBot="1" thickTop="1">
      <c r="A27" s="239" t="s">
        <v>1</v>
      </c>
      <c r="B27" s="277" t="s">
        <v>142</v>
      </c>
      <c r="C27" s="277"/>
      <c r="D27" s="277"/>
      <c r="E27" s="277"/>
      <c r="F27" s="278"/>
    </row>
    <row r="28" spans="1:6" s="188" customFormat="1" ht="15.75" customHeight="1" thickTop="1">
      <c r="A28" s="214" t="s">
        <v>12</v>
      </c>
      <c r="B28" s="279">
        <v>8513</v>
      </c>
      <c r="C28" s="280"/>
      <c r="D28" s="280"/>
      <c r="E28" s="280"/>
      <c r="F28" s="281"/>
    </row>
    <row r="29" spans="1:6" s="188" customFormat="1" ht="15.75" customHeight="1">
      <c r="A29" s="197" t="s">
        <v>13</v>
      </c>
      <c r="B29" s="271">
        <v>9292</v>
      </c>
      <c r="C29" s="272"/>
      <c r="D29" s="272"/>
      <c r="E29" s="272"/>
      <c r="F29" s="273"/>
    </row>
    <row r="30" spans="1:6" s="188" customFormat="1" ht="15.75" customHeight="1" thickBot="1">
      <c r="A30" s="202" t="s">
        <v>14</v>
      </c>
      <c r="B30" s="274">
        <v>2965</v>
      </c>
      <c r="C30" s="275"/>
      <c r="D30" s="275"/>
      <c r="E30" s="275"/>
      <c r="F30" s="276"/>
    </row>
    <row r="31" ht="13.5" thickTop="1"/>
  </sheetData>
  <mergeCells count="17">
    <mergeCell ref="Z20:Z21"/>
    <mergeCell ref="A1:Z1"/>
    <mergeCell ref="A2:A3"/>
    <mergeCell ref="S2:S3"/>
    <mergeCell ref="M8:M9"/>
    <mergeCell ref="A8:A9"/>
    <mergeCell ref="B2:R2"/>
    <mergeCell ref="B8:L8"/>
    <mergeCell ref="B14:J14"/>
    <mergeCell ref="B20:Y20"/>
    <mergeCell ref="K14:K15"/>
    <mergeCell ref="B29:F29"/>
    <mergeCell ref="B30:F30"/>
    <mergeCell ref="A14:A15"/>
    <mergeCell ref="B27:F27"/>
    <mergeCell ref="B28:F28"/>
    <mergeCell ref="A20:A2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L19"/>
  <sheetViews>
    <sheetView workbookViewId="0" topLeftCell="A1">
      <selection activeCell="O34" sqref="O34"/>
    </sheetView>
  </sheetViews>
  <sheetFormatPr defaultColWidth="9.140625" defaultRowHeight="12.75"/>
  <cols>
    <col min="1" max="1" width="20.7109375" style="156" customWidth="1"/>
    <col min="2" max="9" width="12.7109375" style="156" customWidth="1"/>
    <col min="10" max="16384" width="9.140625" style="156" customWidth="1"/>
  </cols>
  <sheetData>
    <row r="1" spans="1:9" ht="12.75">
      <c r="A1" s="295" t="s">
        <v>174</v>
      </c>
      <c r="B1" s="295"/>
      <c r="C1" s="295"/>
      <c r="D1" s="295"/>
      <c r="E1" s="295"/>
      <c r="F1" s="295"/>
      <c r="G1" s="295"/>
      <c r="H1" s="295"/>
      <c r="I1" s="295"/>
    </row>
    <row r="2" ht="15" customHeight="1" thickBot="1"/>
    <row r="3" spans="1:10" s="158" customFormat="1" ht="19.5" customHeight="1" thickTop="1">
      <c r="A3" s="289" t="s">
        <v>54</v>
      </c>
      <c r="B3" s="297" t="s">
        <v>194</v>
      </c>
      <c r="C3" s="297"/>
      <c r="D3" s="297"/>
      <c r="E3" s="297"/>
      <c r="F3" s="297"/>
      <c r="G3" s="297"/>
      <c r="H3" s="297"/>
      <c r="I3" s="288"/>
      <c r="J3" s="157"/>
    </row>
    <row r="4" spans="1:10" s="158" customFormat="1" ht="27" customHeight="1">
      <c r="A4" s="296"/>
      <c r="B4" s="298" t="s">
        <v>190</v>
      </c>
      <c r="C4" s="299"/>
      <c r="D4" s="300" t="s">
        <v>12</v>
      </c>
      <c r="E4" s="299"/>
      <c r="F4" s="300" t="s">
        <v>13</v>
      </c>
      <c r="G4" s="299"/>
      <c r="H4" s="300" t="s">
        <v>191</v>
      </c>
      <c r="I4" s="301"/>
      <c r="J4" s="159"/>
    </row>
    <row r="5" spans="1:10" s="158" customFormat="1" ht="19.5" customHeight="1" thickBot="1">
      <c r="A5" s="290"/>
      <c r="B5" s="161" t="s">
        <v>55</v>
      </c>
      <c r="C5" s="162" t="s">
        <v>56</v>
      </c>
      <c r="D5" s="162" t="s">
        <v>55</v>
      </c>
      <c r="E5" s="162" t="s">
        <v>56</v>
      </c>
      <c r="F5" s="162" t="s">
        <v>55</v>
      </c>
      <c r="G5" s="162" t="s">
        <v>56</v>
      </c>
      <c r="H5" s="162" t="s">
        <v>55</v>
      </c>
      <c r="I5" s="163" t="s">
        <v>56</v>
      </c>
      <c r="J5" s="159"/>
    </row>
    <row r="6" spans="1:10" s="158" customFormat="1" ht="19.5" customHeight="1" thickTop="1">
      <c r="A6" s="164" t="s">
        <v>192</v>
      </c>
      <c r="B6" s="165">
        <v>0</v>
      </c>
      <c r="C6" s="166">
        <v>0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  <c r="I6" s="167">
        <v>0</v>
      </c>
      <c r="J6" s="159"/>
    </row>
    <row r="7" spans="1:10" s="158" customFormat="1" ht="19.5" customHeight="1">
      <c r="A7" s="168" t="s">
        <v>57</v>
      </c>
      <c r="B7" s="169">
        <v>104</v>
      </c>
      <c r="C7" s="170">
        <v>116</v>
      </c>
      <c r="D7" s="170">
        <v>170</v>
      </c>
      <c r="E7" s="170">
        <v>182</v>
      </c>
      <c r="F7" s="170">
        <v>128</v>
      </c>
      <c r="G7" s="170">
        <v>133</v>
      </c>
      <c r="H7" s="170">
        <v>146</v>
      </c>
      <c r="I7" s="171">
        <v>165</v>
      </c>
      <c r="J7" s="159"/>
    </row>
    <row r="8" spans="1:10" s="158" customFormat="1" ht="19.5" customHeight="1">
      <c r="A8" s="168" t="s">
        <v>58</v>
      </c>
      <c r="B8" s="169">
        <v>33</v>
      </c>
      <c r="C8" s="170">
        <v>40</v>
      </c>
      <c r="D8" s="170">
        <v>97</v>
      </c>
      <c r="E8" s="170">
        <v>101</v>
      </c>
      <c r="F8" s="170">
        <v>60</v>
      </c>
      <c r="G8" s="170">
        <v>61</v>
      </c>
      <c r="H8" s="170">
        <v>70</v>
      </c>
      <c r="I8" s="171">
        <v>80</v>
      </c>
      <c r="J8" s="159"/>
    </row>
    <row r="9" spans="1:12" s="158" customFormat="1" ht="19.5" customHeight="1" thickBot="1">
      <c r="A9" s="172" t="s">
        <v>59</v>
      </c>
      <c r="B9" s="173">
        <v>45</v>
      </c>
      <c r="C9" s="174">
        <v>46</v>
      </c>
      <c r="D9" s="174">
        <v>115</v>
      </c>
      <c r="E9" s="174">
        <v>120</v>
      </c>
      <c r="F9" s="174">
        <v>101</v>
      </c>
      <c r="G9" s="174">
        <v>102</v>
      </c>
      <c r="H9" s="174">
        <v>59</v>
      </c>
      <c r="I9" s="175">
        <v>64</v>
      </c>
      <c r="J9" s="159"/>
      <c r="L9" s="176"/>
    </row>
    <row r="10" spans="1:10" s="158" customFormat="1" ht="19.5" customHeight="1" thickBot="1" thickTop="1">
      <c r="A10" s="160" t="s">
        <v>21</v>
      </c>
      <c r="B10" s="177">
        <f aca="true" t="shared" si="0" ref="B10:I10">SUM(B6:B9)</f>
        <v>182</v>
      </c>
      <c r="C10" s="177">
        <f t="shared" si="0"/>
        <v>202</v>
      </c>
      <c r="D10" s="177">
        <f t="shared" si="0"/>
        <v>382</v>
      </c>
      <c r="E10" s="177">
        <f t="shared" si="0"/>
        <v>403</v>
      </c>
      <c r="F10" s="177">
        <f t="shared" si="0"/>
        <v>289</v>
      </c>
      <c r="G10" s="177">
        <f t="shared" si="0"/>
        <v>296</v>
      </c>
      <c r="H10" s="177">
        <f t="shared" si="0"/>
        <v>275</v>
      </c>
      <c r="I10" s="178">
        <f t="shared" si="0"/>
        <v>309</v>
      </c>
      <c r="J10" s="159"/>
    </row>
    <row r="11" ht="15" customHeight="1" thickTop="1"/>
    <row r="12" spans="4:5" ht="15" customHeight="1" thickBot="1">
      <c r="D12" s="238"/>
      <c r="E12" s="238"/>
    </row>
    <row r="13" spans="1:10" s="158" customFormat="1" ht="27" customHeight="1" thickTop="1">
      <c r="A13" s="289" t="s">
        <v>54</v>
      </c>
      <c r="B13" s="291" t="s">
        <v>190</v>
      </c>
      <c r="C13" s="292"/>
      <c r="D13" s="293" t="s">
        <v>12</v>
      </c>
      <c r="E13" s="294"/>
      <c r="F13" s="287" t="s">
        <v>13</v>
      </c>
      <c r="G13" s="292"/>
      <c r="H13" s="287" t="s">
        <v>193</v>
      </c>
      <c r="I13" s="288"/>
      <c r="J13" s="179"/>
    </row>
    <row r="14" spans="1:10" s="158" customFormat="1" ht="19.5" customHeight="1" thickBot="1">
      <c r="A14" s="290"/>
      <c r="B14" s="161" t="s">
        <v>55</v>
      </c>
      <c r="C14" s="162" t="s">
        <v>56</v>
      </c>
      <c r="D14" s="162" t="s">
        <v>55</v>
      </c>
      <c r="E14" s="162" t="s">
        <v>56</v>
      </c>
      <c r="F14" s="162" t="s">
        <v>55</v>
      </c>
      <c r="G14" s="162" t="s">
        <v>56</v>
      </c>
      <c r="H14" s="162" t="s">
        <v>55</v>
      </c>
      <c r="I14" s="163" t="s">
        <v>56</v>
      </c>
      <c r="J14" s="180"/>
    </row>
    <row r="15" spans="1:10" s="158" customFormat="1" ht="24.75" customHeight="1" thickTop="1">
      <c r="A15" s="164" t="s">
        <v>195</v>
      </c>
      <c r="B15" s="181">
        <v>6</v>
      </c>
      <c r="C15" s="182">
        <v>6</v>
      </c>
      <c r="D15" s="182">
        <v>72</v>
      </c>
      <c r="E15" s="182">
        <v>81</v>
      </c>
      <c r="F15" s="182">
        <v>67</v>
      </c>
      <c r="G15" s="182">
        <v>76</v>
      </c>
      <c r="H15" s="182">
        <v>11</v>
      </c>
      <c r="I15" s="183">
        <v>11</v>
      </c>
      <c r="J15" s="184"/>
    </row>
    <row r="16" spans="1:10" s="158" customFormat="1" ht="24.75" customHeight="1">
      <c r="A16" s="168" t="s">
        <v>196</v>
      </c>
      <c r="B16" s="185">
        <v>1</v>
      </c>
      <c r="C16" s="170">
        <v>1</v>
      </c>
      <c r="D16" s="170">
        <v>18</v>
      </c>
      <c r="E16" s="170">
        <v>18</v>
      </c>
      <c r="F16" s="170">
        <v>18</v>
      </c>
      <c r="G16" s="170">
        <v>18</v>
      </c>
      <c r="H16" s="170">
        <v>1</v>
      </c>
      <c r="I16" s="171">
        <v>1</v>
      </c>
      <c r="J16" s="184"/>
    </row>
    <row r="17" spans="1:10" s="158" customFormat="1" ht="24.75" customHeight="1">
      <c r="A17" s="168" t="s">
        <v>197</v>
      </c>
      <c r="B17" s="185">
        <v>2</v>
      </c>
      <c r="C17" s="170">
        <v>2</v>
      </c>
      <c r="D17" s="170">
        <v>30</v>
      </c>
      <c r="E17" s="170">
        <v>34</v>
      </c>
      <c r="F17" s="170">
        <v>31</v>
      </c>
      <c r="G17" s="170">
        <v>35</v>
      </c>
      <c r="H17" s="170">
        <v>1</v>
      </c>
      <c r="I17" s="171">
        <v>1</v>
      </c>
      <c r="J17" s="184"/>
    </row>
    <row r="18" spans="1:10" s="158" customFormat="1" ht="24.75" customHeight="1">
      <c r="A18" s="168" t="s">
        <v>198</v>
      </c>
      <c r="B18" s="185">
        <v>0</v>
      </c>
      <c r="C18" s="170">
        <v>0</v>
      </c>
      <c r="D18" s="170">
        <v>12</v>
      </c>
      <c r="E18" s="170">
        <v>12</v>
      </c>
      <c r="F18" s="170">
        <v>11</v>
      </c>
      <c r="G18" s="170">
        <v>11</v>
      </c>
      <c r="H18" s="170">
        <v>1</v>
      </c>
      <c r="I18" s="171">
        <v>1</v>
      </c>
      <c r="J18" s="184"/>
    </row>
    <row r="19" spans="1:10" s="158" customFormat="1" ht="24.75" customHeight="1" thickBot="1">
      <c r="A19" s="172" t="s">
        <v>199</v>
      </c>
      <c r="B19" s="186">
        <v>0</v>
      </c>
      <c r="C19" s="174">
        <v>0</v>
      </c>
      <c r="D19" s="174">
        <v>241</v>
      </c>
      <c r="E19" s="174">
        <v>241</v>
      </c>
      <c r="F19" s="174">
        <v>241</v>
      </c>
      <c r="G19" s="174">
        <v>241</v>
      </c>
      <c r="H19" s="174">
        <v>0</v>
      </c>
      <c r="I19" s="175">
        <v>0</v>
      </c>
      <c r="J19" s="184"/>
    </row>
    <row r="20" ht="13.5" thickTop="1"/>
  </sheetData>
  <mergeCells count="12">
    <mergeCell ref="A1:I1"/>
    <mergeCell ref="A3:A5"/>
    <mergeCell ref="B3:I3"/>
    <mergeCell ref="B4:C4"/>
    <mergeCell ref="D4:E4"/>
    <mergeCell ref="F4:G4"/>
    <mergeCell ref="H4:I4"/>
    <mergeCell ref="H13:I13"/>
    <mergeCell ref="A13:A14"/>
    <mergeCell ref="B13:C13"/>
    <mergeCell ref="D13:E13"/>
    <mergeCell ref="F13:G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workbookViewId="0" topLeftCell="A1">
      <selection activeCell="O34" sqref="O34"/>
    </sheetView>
  </sheetViews>
  <sheetFormatPr defaultColWidth="9.140625" defaultRowHeight="12.75"/>
  <cols>
    <col min="1" max="1" width="31.7109375" style="112" customWidth="1"/>
    <col min="2" max="2" width="8.7109375" style="112" customWidth="1"/>
    <col min="3" max="3" width="5.7109375" style="112" customWidth="1"/>
    <col min="4" max="11" width="10.28125" style="112" customWidth="1"/>
    <col min="12" max="16384" width="9.140625" style="112" customWidth="1"/>
  </cols>
  <sheetData>
    <row r="1" spans="1:11" s="111" customFormat="1" ht="12.75">
      <c r="A1" s="305" t="s">
        <v>178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ht="15" customHeight="1" thickBot="1"/>
    <row r="3" spans="1:11" ht="21.75" customHeight="1" thickBot="1" thickTop="1">
      <c r="A3" s="113" t="s">
        <v>60</v>
      </c>
      <c r="B3" s="114" t="s">
        <v>61</v>
      </c>
      <c r="D3" s="307" t="s">
        <v>186</v>
      </c>
      <c r="E3" s="308"/>
      <c r="F3" s="308"/>
      <c r="G3" s="308"/>
      <c r="H3" s="308"/>
      <c r="I3" s="308"/>
      <c r="J3" s="308"/>
      <c r="K3" s="309"/>
    </row>
    <row r="4" spans="1:11" ht="15" customHeight="1" thickTop="1">
      <c r="A4" s="115" t="s">
        <v>62</v>
      </c>
      <c r="B4" s="116">
        <v>153</v>
      </c>
      <c r="C4" s="117"/>
      <c r="D4" s="118" t="s">
        <v>63</v>
      </c>
      <c r="E4" s="119">
        <v>69</v>
      </c>
      <c r="F4" s="120" t="s">
        <v>64</v>
      </c>
      <c r="G4" s="119">
        <v>7</v>
      </c>
      <c r="H4" s="121" t="s">
        <v>65</v>
      </c>
      <c r="I4" s="119">
        <v>5</v>
      </c>
      <c r="J4" s="120" t="s">
        <v>66</v>
      </c>
      <c r="K4" s="119">
        <v>2</v>
      </c>
    </row>
    <row r="5" spans="1:11" ht="15" customHeight="1">
      <c r="A5" s="122" t="s">
        <v>67</v>
      </c>
      <c r="B5" s="123">
        <v>2</v>
      </c>
      <c r="C5" s="117"/>
      <c r="D5" s="124" t="s">
        <v>68</v>
      </c>
      <c r="E5" s="125">
        <v>71</v>
      </c>
      <c r="F5" s="126" t="s">
        <v>69</v>
      </c>
      <c r="G5" s="125">
        <v>3</v>
      </c>
      <c r="H5" s="124" t="s">
        <v>70</v>
      </c>
      <c r="I5" s="125">
        <v>2</v>
      </c>
      <c r="J5" s="126" t="s">
        <v>71</v>
      </c>
      <c r="K5" s="125">
        <v>7</v>
      </c>
    </row>
    <row r="6" spans="1:11" ht="15" customHeight="1">
      <c r="A6" s="122" t="s">
        <v>72</v>
      </c>
      <c r="B6" s="123">
        <v>23</v>
      </c>
      <c r="C6" s="117"/>
      <c r="D6" s="124" t="s">
        <v>73</v>
      </c>
      <c r="E6" s="125">
        <v>21</v>
      </c>
      <c r="F6" s="126" t="s">
        <v>179</v>
      </c>
      <c r="G6" s="125">
        <v>0</v>
      </c>
      <c r="H6" s="124" t="s">
        <v>74</v>
      </c>
      <c r="I6" s="125">
        <v>8</v>
      </c>
      <c r="J6" s="126" t="s">
        <v>75</v>
      </c>
      <c r="K6" s="125">
        <v>1</v>
      </c>
    </row>
    <row r="7" spans="1:11" ht="15" customHeight="1">
      <c r="A7" s="122" t="s">
        <v>180</v>
      </c>
      <c r="B7" s="123">
        <v>82</v>
      </c>
      <c r="C7" s="117"/>
      <c r="D7" s="124" t="s">
        <v>77</v>
      </c>
      <c r="E7" s="125">
        <v>13</v>
      </c>
      <c r="F7" s="126" t="s">
        <v>78</v>
      </c>
      <c r="G7" s="125">
        <v>7</v>
      </c>
      <c r="H7" s="124" t="s">
        <v>79</v>
      </c>
      <c r="I7" s="125">
        <v>6</v>
      </c>
      <c r="J7" s="126" t="s">
        <v>80</v>
      </c>
      <c r="K7" s="125">
        <v>1</v>
      </c>
    </row>
    <row r="8" spans="1:11" ht="15" customHeight="1" thickBot="1">
      <c r="A8" s="122" t="s">
        <v>76</v>
      </c>
      <c r="B8" s="123">
        <v>29</v>
      </c>
      <c r="C8" s="117"/>
      <c r="D8" s="127" t="s">
        <v>82</v>
      </c>
      <c r="E8" s="128">
        <v>12</v>
      </c>
      <c r="F8" s="129" t="s">
        <v>83</v>
      </c>
      <c r="G8" s="128">
        <v>6</v>
      </c>
      <c r="H8" s="130" t="s">
        <v>84</v>
      </c>
      <c r="I8" s="128">
        <v>17</v>
      </c>
      <c r="J8" s="131" t="s">
        <v>85</v>
      </c>
      <c r="K8" s="132">
        <v>0</v>
      </c>
    </row>
    <row r="9" spans="1:11" ht="15" customHeight="1" thickBot="1" thickTop="1">
      <c r="A9" s="122" t="s">
        <v>86</v>
      </c>
      <c r="B9" s="123">
        <v>3</v>
      </c>
      <c r="D9" s="133"/>
      <c r="E9" s="134"/>
      <c r="F9" s="134"/>
      <c r="G9" s="134"/>
      <c r="H9" s="134"/>
      <c r="I9" s="135"/>
      <c r="J9" s="129" t="s">
        <v>181</v>
      </c>
      <c r="K9" s="128">
        <v>2</v>
      </c>
    </row>
    <row r="10" spans="1:9" ht="15" customHeight="1" thickBot="1" thickTop="1">
      <c r="A10" s="136" t="s">
        <v>81</v>
      </c>
      <c r="B10" s="137">
        <v>4</v>
      </c>
      <c r="I10" s="134"/>
    </row>
    <row r="11" spans="1:2" ht="15" customHeight="1" thickBot="1" thickTop="1">
      <c r="A11" s="138" t="s">
        <v>182</v>
      </c>
      <c r="B11" s="139">
        <f>SUM(B4:B10)</f>
        <v>296</v>
      </c>
    </row>
    <row r="12" ht="18" customHeight="1" thickBot="1" thickTop="1"/>
    <row r="13" spans="1:11" ht="21.75" customHeight="1" thickBot="1" thickTop="1">
      <c r="A13" s="113" t="s">
        <v>187</v>
      </c>
      <c r="B13" s="114" t="s">
        <v>61</v>
      </c>
      <c r="D13" s="321" t="s">
        <v>188</v>
      </c>
      <c r="E13" s="322"/>
      <c r="F13" s="310" t="s">
        <v>61</v>
      </c>
      <c r="H13" s="317" t="s">
        <v>189</v>
      </c>
      <c r="I13" s="318"/>
      <c r="J13" s="318"/>
      <c r="K13" s="318"/>
    </row>
    <row r="14" spans="1:11" ht="15" customHeight="1" thickBot="1" thickTop="1">
      <c r="A14" s="115" t="s">
        <v>87</v>
      </c>
      <c r="B14" s="116">
        <v>0</v>
      </c>
      <c r="D14" s="323"/>
      <c r="E14" s="323"/>
      <c r="F14" s="311"/>
      <c r="H14" s="302" t="s">
        <v>88</v>
      </c>
      <c r="I14" s="303"/>
      <c r="J14" s="304" t="s">
        <v>89</v>
      </c>
      <c r="K14" s="303"/>
    </row>
    <row r="15" spans="1:11" ht="15" customHeight="1" thickTop="1">
      <c r="A15" s="122" t="s">
        <v>90</v>
      </c>
      <c r="B15" s="123">
        <v>3</v>
      </c>
      <c r="D15" s="312" t="s">
        <v>91</v>
      </c>
      <c r="E15" s="313"/>
      <c r="F15" s="116">
        <v>252</v>
      </c>
      <c r="H15" s="140" t="s">
        <v>92</v>
      </c>
      <c r="I15" s="119">
        <v>6</v>
      </c>
      <c r="J15" s="141" t="s">
        <v>92</v>
      </c>
      <c r="K15" s="119">
        <v>12</v>
      </c>
    </row>
    <row r="16" spans="1:11" ht="15" customHeight="1">
      <c r="A16" s="122" t="s">
        <v>93</v>
      </c>
      <c r="B16" s="123">
        <v>22</v>
      </c>
      <c r="D16" s="314" t="s">
        <v>94</v>
      </c>
      <c r="E16" s="315"/>
      <c r="F16" s="123">
        <v>7</v>
      </c>
      <c r="H16" s="142" t="s">
        <v>95</v>
      </c>
      <c r="I16" s="125">
        <v>3</v>
      </c>
      <c r="J16" s="143" t="s">
        <v>95</v>
      </c>
      <c r="K16" s="125">
        <v>3</v>
      </c>
    </row>
    <row r="17" spans="1:11" ht="15" customHeight="1">
      <c r="A17" s="122" t="s">
        <v>96</v>
      </c>
      <c r="B17" s="123">
        <v>48</v>
      </c>
      <c r="D17" s="314" t="s">
        <v>97</v>
      </c>
      <c r="E17" s="315"/>
      <c r="F17" s="123">
        <v>0</v>
      </c>
      <c r="H17" s="142" t="s">
        <v>98</v>
      </c>
      <c r="I17" s="125">
        <v>0</v>
      </c>
      <c r="J17" s="143" t="s">
        <v>98</v>
      </c>
      <c r="K17" s="125">
        <v>0</v>
      </c>
    </row>
    <row r="18" spans="1:11" ht="15" customHeight="1" thickBot="1">
      <c r="A18" s="122" t="s">
        <v>99</v>
      </c>
      <c r="B18" s="123">
        <v>141</v>
      </c>
      <c r="D18" s="314" t="s">
        <v>100</v>
      </c>
      <c r="E18" s="315"/>
      <c r="F18" s="123">
        <v>1</v>
      </c>
      <c r="H18" s="144" t="s">
        <v>101</v>
      </c>
      <c r="I18" s="128">
        <v>1</v>
      </c>
      <c r="J18" s="145" t="s">
        <v>101</v>
      </c>
      <c r="K18" s="128">
        <v>0</v>
      </c>
    </row>
    <row r="19" spans="1:6" ht="15" customHeight="1" thickBot="1" thickTop="1">
      <c r="A19" s="122" t="s">
        <v>102</v>
      </c>
      <c r="B19" s="123">
        <v>24</v>
      </c>
      <c r="D19" s="319" t="s">
        <v>103</v>
      </c>
      <c r="E19" s="320"/>
      <c r="F19" s="137">
        <v>0</v>
      </c>
    </row>
    <row r="20" spans="1:5" ht="15" customHeight="1" thickTop="1">
      <c r="A20" s="122" t="s">
        <v>104</v>
      </c>
      <c r="B20" s="123">
        <v>7</v>
      </c>
      <c r="E20" s="146"/>
    </row>
    <row r="21" spans="1:2" ht="15" customHeight="1" thickBot="1">
      <c r="A21" s="136" t="s">
        <v>105</v>
      </c>
      <c r="B21" s="137">
        <v>15</v>
      </c>
    </row>
    <row r="22" ht="18" customHeight="1" thickBot="1" thickTop="1"/>
    <row r="23" spans="1:11" ht="24.75" customHeight="1" thickBot="1" thickTop="1">
      <c r="A23" s="113" t="s">
        <v>106</v>
      </c>
      <c r="B23" s="114" t="s">
        <v>61</v>
      </c>
      <c r="D23" s="316" t="s">
        <v>107</v>
      </c>
      <c r="E23" s="309"/>
      <c r="G23" s="316" t="s">
        <v>183</v>
      </c>
      <c r="H23" s="309"/>
      <c r="J23" s="316" t="s">
        <v>108</v>
      </c>
      <c r="K23" s="309"/>
    </row>
    <row r="24" spans="1:11" ht="15" customHeight="1" thickBot="1" thickTop="1">
      <c r="A24" s="147" t="s">
        <v>109</v>
      </c>
      <c r="B24" s="148">
        <v>99</v>
      </c>
      <c r="D24" s="149" t="s">
        <v>110</v>
      </c>
      <c r="E24" s="119">
        <v>117</v>
      </c>
      <c r="G24" s="150" t="s">
        <v>110</v>
      </c>
      <c r="H24" s="151">
        <v>29</v>
      </c>
      <c r="J24" s="150" t="s">
        <v>110</v>
      </c>
      <c r="K24" s="151">
        <v>3</v>
      </c>
    </row>
    <row r="25" spans="1:5" ht="15" customHeight="1" thickTop="1">
      <c r="A25" s="122" t="s">
        <v>111</v>
      </c>
      <c r="B25" s="123">
        <v>13</v>
      </c>
      <c r="D25" s="152" t="s">
        <v>50</v>
      </c>
      <c r="E25" s="125" t="s">
        <v>184</v>
      </c>
    </row>
    <row r="26" spans="1:5" ht="15" customHeight="1" thickBot="1">
      <c r="A26" s="153" t="s">
        <v>112</v>
      </c>
      <c r="B26" s="154">
        <v>10</v>
      </c>
      <c r="D26" s="155" t="s">
        <v>113</v>
      </c>
      <c r="E26" s="128" t="s">
        <v>185</v>
      </c>
    </row>
    <row r="27" spans="1:2" ht="15" customHeight="1" thickTop="1">
      <c r="A27" s="122" t="s">
        <v>114</v>
      </c>
      <c r="B27" s="123">
        <v>2</v>
      </c>
    </row>
    <row r="28" spans="1:2" ht="15" customHeight="1" thickBot="1">
      <c r="A28" s="136" t="s">
        <v>115</v>
      </c>
      <c r="B28" s="137">
        <v>1</v>
      </c>
    </row>
    <row r="29" ht="13.5" thickTop="1"/>
  </sheetData>
  <mergeCells count="15">
    <mergeCell ref="D15:E15"/>
    <mergeCell ref="D16:E16"/>
    <mergeCell ref="J23:K23"/>
    <mergeCell ref="H13:K13"/>
    <mergeCell ref="D23:E23"/>
    <mergeCell ref="G23:H23"/>
    <mergeCell ref="D17:E17"/>
    <mergeCell ref="D18:E18"/>
    <mergeCell ref="D19:E19"/>
    <mergeCell ref="D13:E14"/>
    <mergeCell ref="H14:I14"/>
    <mergeCell ref="J14:K14"/>
    <mergeCell ref="A1:K1"/>
    <mergeCell ref="D3:K3"/>
    <mergeCell ref="F13:F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2008-02-25T12:54:10Z</cp:lastPrinted>
  <dcterms:created xsi:type="dcterms:W3CDTF">2007-02-09T13:19:08Z</dcterms:created>
  <dcterms:modified xsi:type="dcterms:W3CDTF">2008-04-29T07:38:29Z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