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2270" activeTab="0"/>
  </bookViews>
  <sheets>
    <sheet name="39.Vplyv alkoh.(3)" sheetId="1" r:id="rId1"/>
  </sheets>
  <externalReferences>
    <externalReference r:id="rId4"/>
  </externalReferences>
  <definedNames>
    <definedName name="_xlnm.Print_Area" localSheetId="0">'39.Vplyv alkoh.(3)'!$A$1:$I$24</definedName>
  </definedNames>
  <calcPr fullCalcOnLoad="1"/>
</workbook>
</file>

<file path=xl/sharedStrings.xml><?xml version="1.0" encoding="utf-8"?>
<sst xmlns="http://schemas.openxmlformats.org/spreadsheetml/2006/main" count="26" uniqueCount="17">
  <si>
    <t xml:space="preserve">PREHĽAD </t>
  </si>
  <si>
    <t>O VPLYVE ALKOHOLU NA TRESTNÚ ČINNOSŤ (2003 - 2007)</t>
  </si>
  <si>
    <t>Kraj</t>
  </si>
  <si>
    <t>Rok</t>
  </si>
  <si>
    <t>Počet odsúdených</t>
  </si>
  <si>
    <t>Z odsúdených pod vplyvom alkoholu bolo</t>
  </si>
  <si>
    <t>Spolu</t>
  </si>
  <si>
    <t>z toho pod vplyvom alkoholu</t>
  </si>
  <si>
    <t>Žien</t>
  </si>
  <si>
    <t>Mladistvých</t>
  </si>
  <si>
    <t>počet</t>
  </si>
  <si>
    <t>%</t>
  </si>
  <si>
    <t>PO</t>
  </si>
  <si>
    <t>KE</t>
  </si>
  <si>
    <t>ŠPEC. SÚD</t>
  </si>
  <si>
    <t>-</t>
  </si>
  <si>
    <t>SR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</si>
</sst>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right" vertical="center" wrapText="1" indent="1"/>
    </xf>
    <xf numFmtId="0" fontId="0" fillId="0" borderId="7" xfId="0" applyFont="1" applyBorder="1" applyAlignment="1">
      <alignment horizontal="right" vertical="center" wrapText="1" inden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right" vertical="center" wrapText="1" indent="2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 indent="1"/>
    </xf>
    <xf numFmtId="0" fontId="0" fillId="0" borderId="2" xfId="0" applyFont="1" applyBorder="1" applyAlignment="1">
      <alignment horizontal="right" vertical="center" wrapText="1" inden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right" vertical="center" wrapText="1" indent="2"/>
    </xf>
    <xf numFmtId="0" fontId="0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right" vertical="center" wrapText="1" inden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 wrapText="1" indent="2"/>
    </xf>
    <xf numFmtId="0" fontId="0" fillId="0" borderId="3" xfId="0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9" fontId="0" fillId="0" borderId="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 wrapText="1" indent="1"/>
    </xf>
    <xf numFmtId="0" fontId="0" fillId="0" borderId="11" xfId="0" applyBorder="1" applyAlignment="1">
      <alignment horizontal="right" vertical="center" wrapText="1" inden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 wrapText="1" indent="2"/>
    </xf>
    <xf numFmtId="168" fontId="0" fillId="0" borderId="11" xfId="0" applyNumberFormat="1" applyBorder="1" applyAlignment="1">
      <alignment horizontal="center" vertical="center"/>
    </xf>
    <xf numFmtId="168" fontId="0" fillId="0" borderId="5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 indent="2"/>
    </xf>
    <xf numFmtId="169" fontId="2" fillId="0" borderId="1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 indent="1"/>
    </xf>
    <xf numFmtId="0" fontId="2" fillId="0" borderId="2" xfId="0" applyFont="1" applyBorder="1" applyAlignment="1">
      <alignment horizontal="right" vertical="center" wrapText="1" indent="2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 wrapText="1" indent="2"/>
    </xf>
    <xf numFmtId="16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8" fontId="2" fillId="0" borderId="2" xfId="0" applyNumberFormat="1" applyFont="1" applyBorder="1" applyAlignment="1">
      <alignment horizontal="center" vertical="center"/>
    </xf>
    <xf numFmtId="168" fontId="2" fillId="0" borderId="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 wrapText="1" indent="1"/>
    </xf>
    <xf numFmtId="168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 wrapText="1" indent="2"/>
    </xf>
    <xf numFmtId="168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ga\Ro&#269;enka%202007\AKTUAL_R_2007\03.TRESTN&#193;%20AGENDA\01Roc2007-TR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01.Trest.ag.-OS (1)"/>
      <sheetName val="02.Trest.ag.-OS (2)"/>
      <sheetName val="03.Trest.ag.-OS (3)"/>
      <sheetName val="04.Trest.ag.-KS (1)"/>
      <sheetName val="05.Trest.ag.-KS (2)"/>
      <sheetName val="06.Trest.ag.-KS (3)"/>
      <sheetName val="07.Počet došlých vecí (GRAF)"/>
      <sheetName val="08.Počet odsúd. a trestoch"/>
      <sheetName val="09.Počet odsúd.(GRAF)"/>
      <sheetName val="10.Druhy trestov(GRAF)"/>
      <sheetName val="11.Mladiství "/>
      <sheetName val="12.Mladiství (GRAF)"/>
      <sheetName val="13.Ženy"/>
      <sheetName val="14.Ženy (GRAF)"/>
      <sheetName val="15.Prehľad Recidivisti"/>
      <sheetName val="16.R-kateg.pachat.(1)"/>
      <sheetName val="17.R-kateg.pachat.(2)"/>
      <sheetName val="18.R-kateg.pachat.(3)"/>
      <sheetName val="19.Osobit.TČ-III. HLAVA"/>
      <sheetName val="20.Osobit.TČ-V.HLAVA"/>
      <sheetName val="21.Osobit.TČ-VI. HLAVA"/>
      <sheetName val="22.Osobit.TČ-VII. HLAVA"/>
      <sheetName val="23.Osobit.TČ-VIII.HLAVA"/>
      <sheetName val="24.Osobit.TČ-IX. HLAVA"/>
      <sheetName val="25.Osobit.TČ-I. HLAVA"/>
      <sheetName val="26.Osobit.TČ-II.HLAVA"/>
      <sheetName val="27.Osobit.TČ-III. HLAVA"/>
      <sheetName val="28.Osobit.TČ-IV. HLAVA"/>
      <sheetName val="29.Osobit.TČ-VIII.HLAVA"/>
      <sheetName val="30.Osobit.TČ-IX.HLAVA"/>
      <sheetName val="31.Podiel počtu odsúd.(GRAF)"/>
      <sheetName val="32.Najťažšie trest.činy (GRAF)"/>
      <sheetName val="33.Upustenie od potrest."/>
      <sheetName val="34.Oslobodenie"/>
      <sheetName val="35.Oslobodenie (2)"/>
      <sheetName val="36.Dom.väzenie"/>
      <sheetName val="37.Vplyv alkoh.(1)"/>
      <sheetName val="38.Vplyv alkoh.(2)"/>
      <sheetName val="39.Vplyv alkoh.(3)"/>
      <sheetName val="40.Návyk.látky (1)"/>
      <sheetName val="41.Návyk.látky (2)"/>
      <sheetName val="42.Ochran.opatrenia"/>
      <sheetName val="43.Neralizov.PALaPTL"/>
      <sheetName val="45.OS-nenastúp.tresty"/>
      <sheetName val="46.Odvolania-T "/>
      <sheetName val=" 47.Rýchlosť konania"/>
      <sheetName val="48.Súdna väzba"/>
      <sheetName val="49.Súdna väzba-PK"/>
    </sheetNames>
    <sheetDataSet>
      <sheetData sheetId="37">
        <row r="10">
          <cell r="C10">
            <v>3049</v>
          </cell>
          <cell r="D10">
            <v>177</v>
          </cell>
          <cell r="F10">
            <v>7</v>
          </cell>
          <cell r="H10">
            <v>3</v>
          </cell>
        </row>
        <row r="11">
          <cell r="C11">
            <v>3372</v>
          </cell>
          <cell r="D11">
            <v>130</v>
          </cell>
          <cell r="F11">
            <v>4</v>
          </cell>
          <cell r="H11">
            <v>2</v>
          </cell>
        </row>
        <row r="15">
          <cell r="C15">
            <v>2326</v>
          </cell>
          <cell r="D15">
            <v>173</v>
          </cell>
          <cell r="F15">
            <v>8</v>
          </cell>
          <cell r="H15">
            <v>2</v>
          </cell>
        </row>
        <row r="16">
          <cell r="C16">
            <v>2583</v>
          </cell>
          <cell r="D16">
            <v>247</v>
          </cell>
          <cell r="F16">
            <v>8</v>
          </cell>
          <cell r="H16">
            <v>3</v>
          </cell>
        </row>
        <row r="20">
          <cell r="C20">
            <v>2040</v>
          </cell>
          <cell r="D20">
            <v>173</v>
          </cell>
          <cell r="F20">
            <v>9</v>
          </cell>
          <cell r="H20">
            <v>0</v>
          </cell>
        </row>
        <row r="21">
          <cell r="C21">
            <v>2207</v>
          </cell>
          <cell r="D21">
            <v>281</v>
          </cell>
          <cell r="F21">
            <v>10</v>
          </cell>
          <cell r="H21">
            <v>2</v>
          </cell>
        </row>
      </sheetData>
      <sheetData sheetId="38">
        <row r="10">
          <cell r="C10">
            <v>3136</v>
          </cell>
          <cell r="D10">
            <v>346</v>
          </cell>
          <cell r="F10">
            <v>15</v>
          </cell>
          <cell r="H10">
            <v>11</v>
          </cell>
        </row>
        <row r="11">
          <cell r="C11">
            <v>3407</v>
          </cell>
          <cell r="D11">
            <v>353</v>
          </cell>
          <cell r="F11">
            <v>13</v>
          </cell>
          <cell r="H11">
            <v>6</v>
          </cell>
        </row>
        <row r="15">
          <cell r="C15">
            <v>2672</v>
          </cell>
          <cell r="D15">
            <v>492</v>
          </cell>
          <cell r="F15">
            <v>11</v>
          </cell>
          <cell r="H15">
            <v>5</v>
          </cell>
        </row>
        <row r="16">
          <cell r="C16">
            <v>2938</v>
          </cell>
          <cell r="D16">
            <v>560</v>
          </cell>
          <cell r="F16">
            <v>16</v>
          </cell>
          <cell r="H16">
            <v>13</v>
          </cell>
        </row>
        <row r="20">
          <cell r="C20">
            <v>3555</v>
          </cell>
          <cell r="D20">
            <v>393</v>
          </cell>
          <cell r="F20">
            <v>19</v>
          </cell>
          <cell r="H20">
            <v>12</v>
          </cell>
        </row>
        <row r="21">
          <cell r="C21">
            <v>3940</v>
          </cell>
          <cell r="D21">
            <v>554</v>
          </cell>
          <cell r="F21">
            <v>19</v>
          </cell>
          <cell r="H21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4"/>
  <dimension ref="A1:J24"/>
  <sheetViews>
    <sheetView tabSelected="1" zoomScaleSheetLayoutView="100" workbookViewId="0" topLeftCell="A1">
      <selection activeCell="M24" sqref="M24"/>
    </sheetView>
  </sheetViews>
  <sheetFormatPr defaultColWidth="9.140625" defaultRowHeight="12.75"/>
  <cols>
    <col min="1" max="1" width="11.00390625" style="0" bestFit="1" customWidth="1"/>
    <col min="2" max="9" width="10.7109375" style="0" customWidth="1"/>
  </cols>
  <sheetData>
    <row r="1" spans="1:9" ht="16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ht="16.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</row>
    <row r="3" spans="1:9" ht="19.5" customHeight="1" thickBot="1">
      <c r="A3" s="56"/>
      <c r="B3" s="56"/>
      <c r="C3" s="56"/>
      <c r="D3" s="56"/>
      <c r="E3" s="56"/>
      <c r="F3" s="56"/>
      <c r="G3" s="56"/>
      <c r="H3" s="56"/>
      <c r="I3" s="56"/>
    </row>
    <row r="4" spans="1:9" ht="24.75" customHeight="1" thickTop="1">
      <c r="A4" s="65" t="s">
        <v>2</v>
      </c>
      <c r="B4" s="66" t="s">
        <v>3</v>
      </c>
      <c r="C4" s="59" t="s">
        <v>4</v>
      </c>
      <c r="D4" s="59"/>
      <c r="E4" s="59"/>
      <c r="F4" s="59" t="s">
        <v>5</v>
      </c>
      <c r="G4" s="59"/>
      <c r="H4" s="59"/>
      <c r="I4" s="60"/>
    </row>
    <row r="5" spans="1:9" ht="24.75" customHeight="1">
      <c r="A5" s="58"/>
      <c r="B5" s="67"/>
      <c r="C5" s="61" t="s">
        <v>6</v>
      </c>
      <c r="D5" s="61" t="s">
        <v>7</v>
      </c>
      <c r="E5" s="61"/>
      <c r="F5" s="61" t="s">
        <v>8</v>
      </c>
      <c r="G5" s="61"/>
      <c r="H5" s="61" t="s">
        <v>9</v>
      </c>
      <c r="I5" s="63"/>
    </row>
    <row r="6" spans="1:9" ht="24.75" customHeight="1" thickBot="1">
      <c r="A6" s="64"/>
      <c r="B6" s="68"/>
      <c r="C6" s="62"/>
      <c r="D6" s="4" t="s">
        <v>10</v>
      </c>
      <c r="E6" s="4" t="s">
        <v>11</v>
      </c>
      <c r="F6" s="4" t="s">
        <v>10</v>
      </c>
      <c r="G6" s="4" t="s">
        <v>11</v>
      </c>
      <c r="H6" s="4" t="s">
        <v>10</v>
      </c>
      <c r="I6" s="5" t="s">
        <v>11</v>
      </c>
    </row>
    <row r="7" spans="1:9" s="12" customFormat="1" ht="16.5" customHeight="1" thickTop="1">
      <c r="A7" s="57" t="s">
        <v>12</v>
      </c>
      <c r="B7" s="6">
        <v>2003</v>
      </c>
      <c r="C7" s="7">
        <v>4304</v>
      </c>
      <c r="D7" s="8">
        <v>416</v>
      </c>
      <c r="E7" s="9">
        <v>9.7</v>
      </c>
      <c r="F7" s="10">
        <v>8</v>
      </c>
      <c r="G7" s="9">
        <v>1.9</v>
      </c>
      <c r="H7" s="10">
        <v>17</v>
      </c>
      <c r="I7" s="11">
        <v>4.1</v>
      </c>
    </row>
    <row r="8" spans="1:9" s="12" customFormat="1" ht="16.5" customHeight="1">
      <c r="A8" s="58"/>
      <c r="B8" s="13">
        <v>2004</v>
      </c>
      <c r="C8" s="14">
        <v>4459</v>
      </c>
      <c r="D8" s="15">
        <v>460</v>
      </c>
      <c r="E8" s="16">
        <v>10.3</v>
      </c>
      <c r="F8" s="17">
        <v>5</v>
      </c>
      <c r="G8" s="16">
        <v>1.1</v>
      </c>
      <c r="H8" s="17">
        <v>18</v>
      </c>
      <c r="I8" s="18">
        <v>3.9</v>
      </c>
    </row>
    <row r="9" spans="1:9" s="12" customFormat="1" ht="16.5" customHeight="1">
      <c r="A9" s="58"/>
      <c r="B9" s="19">
        <v>2005</v>
      </c>
      <c r="C9" s="14">
        <v>4675</v>
      </c>
      <c r="D9" s="20">
        <v>451</v>
      </c>
      <c r="E9" s="21">
        <v>9.6</v>
      </c>
      <c r="F9" s="22">
        <v>13</v>
      </c>
      <c r="G9" s="21">
        <v>2.9</v>
      </c>
      <c r="H9" s="22">
        <v>8</v>
      </c>
      <c r="I9" s="23">
        <v>1.8</v>
      </c>
    </row>
    <row r="10" spans="1:9" s="12" customFormat="1" ht="16.5" customHeight="1">
      <c r="A10" s="58"/>
      <c r="B10" s="19">
        <v>2006</v>
      </c>
      <c r="C10" s="14">
        <v>4094</v>
      </c>
      <c r="D10" s="20">
        <v>284</v>
      </c>
      <c r="E10" s="21">
        <v>6.9</v>
      </c>
      <c r="F10" s="22">
        <v>6</v>
      </c>
      <c r="G10" s="21">
        <v>2.1</v>
      </c>
      <c r="H10" s="22">
        <v>4</v>
      </c>
      <c r="I10" s="23">
        <v>1.4</v>
      </c>
    </row>
    <row r="11" spans="1:10" s="12" customFormat="1" ht="16.5" customHeight="1">
      <c r="A11" s="58"/>
      <c r="B11" s="19">
        <v>2007</v>
      </c>
      <c r="C11" s="14">
        <v>4230</v>
      </c>
      <c r="D11" s="20">
        <v>388</v>
      </c>
      <c r="E11" s="21">
        <v>9.2</v>
      </c>
      <c r="F11" s="22">
        <v>9</v>
      </c>
      <c r="G11" s="24">
        <f>F11/C11*100</f>
        <v>0.2127659574468085</v>
      </c>
      <c r="H11" s="22">
        <v>9</v>
      </c>
      <c r="I11" s="25">
        <f>H11/C11*100</f>
        <v>0.2127659574468085</v>
      </c>
      <c r="J11" s="26"/>
    </row>
    <row r="12" spans="1:9" s="12" customFormat="1" ht="16.5" customHeight="1">
      <c r="A12" s="58" t="s">
        <v>13</v>
      </c>
      <c r="B12" s="13">
        <v>2003</v>
      </c>
      <c r="C12" s="14">
        <v>5191</v>
      </c>
      <c r="D12" s="15">
        <v>351</v>
      </c>
      <c r="E12" s="16">
        <v>6.2</v>
      </c>
      <c r="F12" s="17">
        <v>10</v>
      </c>
      <c r="G12" s="16">
        <v>3.1</v>
      </c>
      <c r="H12" s="17">
        <v>22</v>
      </c>
      <c r="I12" s="18">
        <v>6.8</v>
      </c>
    </row>
    <row r="13" spans="1:9" s="12" customFormat="1" ht="16.5" customHeight="1">
      <c r="A13" s="58"/>
      <c r="B13" s="13">
        <v>2004</v>
      </c>
      <c r="C13" s="14">
        <v>5601</v>
      </c>
      <c r="D13" s="15">
        <v>408</v>
      </c>
      <c r="E13" s="16">
        <v>7.3</v>
      </c>
      <c r="F13" s="17">
        <v>8</v>
      </c>
      <c r="G13" s="27">
        <v>2</v>
      </c>
      <c r="H13" s="17">
        <v>11</v>
      </c>
      <c r="I13" s="18">
        <v>2.7</v>
      </c>
    </row>
    <row r="14" spans="1:9" s="12" customFormat="1" ht="16.5" customHeight="1">
      <c r="A14" s="58"/>
      <c r="B14" s="19">
        <v>2005</v>
      </c>
      <c r="C14" s="14">
        <v>5747</v>
      </c>
      <c r="D14" s="20">
        <v>482</v>
      </c>
      <c r="E14" s="21">
        <v>8.4</v>
      </c>
      <c r="F14" s="22">
        <v>19</v>
      </c>
      <c r="G14" s="21">
        <v>3.9</v>
      </c>
      <c r="H14" s="22">
        <v>10</v>
      </c>
      <c r="I14" s="23">
        <v>2.1</v>
      </c>
    </row>
    <row r="15" spans="1:9" s="12" customFormat="1" ht="16.5" customHeight="1">
      <c r="A15" s="58"/>
      <c r="B15" s="19">
        <v>2006</v>
      </c>
      <c r="C15" s="14">
        <v>4818</v>
      </c>
      <c r="D15" s="20">
        <v>357</v>
      </c>
      <c r="E15" s="21">
        <v>7.4</v>
      </c>
      <c r="F15" s="22">
        <v>14</v>
      </c>
      <c r="G15" s="21">
        <v>3.9</v>
      </c>
      <c r="H15" s="22">
        <v>5</v>
      </c>
      <c r="I15" s="23">
        <v>1.4</v>
      </c>
    </row>
    <row r="16" spans="1:10" s="12" customFormat="1" ht="16.5" customHeight="1">
      <c r="A16" s="58"/>
      <c r="B16" s="19">
        <v>2007</v>
      </c>
      <c r="C16" s="14">
        <v>4273</v>
      </c>
      <c r="D16" s="20">
        <v>338</v>
      </c>
      <c r="E16" s="21">
        <v>7.9</v>
      </c>
      <c r="F16" s="22">
        <v>13</v>
      </c>
      <c r="G16" s="24">
        <f>F16/C16*100</f>
        <v>0.30423589983618066</v>
      </c>
      <c r="H16" s="22">
        <v>6</v>
      </c>
      <c r="I16" s="25">
        <f>H16/C16*100</f>
        <v>0.14041656915516032</v>
      </c>
      <c r="J16" s="26"/>
    </row>
    <row r="17" spans="1:9" s="12" customFormat="1" ht="16.5" customHeight="1">
      <c r="A17" s="58" t="s">
        <v>14</v>
      </c>
      <c r="B17" s="19">
        <v>2005</v>
      </c>
      <c r="C17" s="14">
        <v>16</v>
      </c>
      <c r="D17" s="20">
        <v>5</v>
      </c>
      <c r="E17" s="21">
        <v>31.3</v>
      </c>
      <c r="F17" s="22">
        <v>0</v>
      </c>
      <c r="G17" s="21" t="s">
        <v>15</v>
      </c>
      <c r="H17" s="22">
        <v>0</v>
      </c>
      <c r="I17" s="23" t="s">
        <v>15</v>
      </c>
    </row>
    <row r="18" spans="1:9" s="12" customFormat="1" ht="16.5" customHeight="1">
      <c r="A18" s="58"/>
      <c r="B18" s="19">
        <v>2006</v>
      </c>
      <c r="C18" s="14">
        <v>74</v>
      </c>
      <c r="D18" s="20">
        <v>12</v>
      </c>
      <c r="E18" s="21">
        <v>16.2</v>
      </c>
      <c r="F18" s="22">
        <v>0</v>
      </c>
      <c r="G18" s="21" t="s">
        <v>15</v>
      </c>
      <c r="H18" s="22">
        <v>0</v>
      </c>
      <c r="I18" s="23" t="s">
        <v>15</v>
      </c>
    </row>
    <row r="19" spans="1:10" s="12" customFormat="1" ht="16.5" customHeight="1" thickBot="1">
      <c r="A19" s="64"/>
      <c r="B19" s="28">
        <v>2007</v>
      </c>
      <c r="C19" s="29">
        <v>117</v>
      </c>
      <c r="D19" s="30">
        <v>21</v>
      </c>
      <c r="E19" s="31">
        <v>17.9</v>
      </c>
      <c r="F19" s="32">
        <v>0</v>
      </c>
      <c r="G19" s="33" t="s">
        <v>15</v>
      </c>
      <c r="H19" s="32">
        <v>0</v>
      </c>
      <c r="I19" s="34" t="s">
        <v>15</v>
      </c>
      <c r="J19" s="26"/>
    </row>
    <row r="20" spans="1:9" s="12" customFormat="1" ht="16.5" customHeight="1" thickTop="1">
      <c r="A20" s="57" t="s">
        <v>16</v>
      </c>
      <c r="B20" s="35">
        <v>2003</v>
      </c>
      <c r="C20" s="36">
        <v>27177</v>
      </c>
      <c r="D20" s="36">
        <v>2640</v>
      </c>
      <c r="E20" s="37">
        <v>9.7</v>
      </c>
      <c r="F20" s="38">
        <v>79</v>
      </c>
      <c r="G20" s="39">
        <v>3</v>
      </c>
      <c r="H20" s="38">
        <v>88</v>
      </c>
      <c r="I20" s="1">
        <v>3.3</v>
      </c>
    </row>
    <row r="21" spans="1:9" s="12" customFormat="1" ht="16.5" customHeight="1">
      <c r="A21" s="58"/>
      <c r="B21" s="40">
        <v>2004</v>
      </c>
      <c r="C21" s="41">
        <v>26806</v>
      </c>
      <c r="D21" s="41">
        <v>2837</v>
      </c>
      <c r="E21" s="2">
        <v>10.6</v>
      </c>
      <c r="F21" s="42">
        <v>77</v>
      </c>
      <c r="G21" s="2">
        <v>2.7</v>
      </c>
      <c r="H21" s="42">
        <v>76</v>
      </c>
      <c r="I21" s="3">
        <v>2.7</v>
      </c>
    </row>
    <row r="22" spans="1:9" s="12" customFormat="1" ht="16.5" customHeight="1">
      <c r="A22" s="58"/>
      <c r="B22" s="40">
        <v>2005</v>
      </c>
      <c r="C22" s="41">
        <v>27729</v>
      </c>
      <c r="D22" s="41">
        <v>2850</v>
      </c>
      <c r="E22" s="43">
        <v>10.3</v>
      </c>
      <c r="F22" s="44">
        <v>86</v>
      </c>
      <c r="G22" s="45">
        <v>3</v>
      </c>
      <c r="H22" s="44">
        <v>66</v>
      </c>
      <c r="I22" s="46">
        <v>2.3</v>
      </c>
    </row>
    <row r="23" spans="1:9" s="12" customFormat="1" ht="16.5" customHeight="1">
      <c r="A23" s="58"/>
      <c r="B23" s="47">
        <v>2006</v>
      </c>
      <c r="C23" s="41">
        <f>SUM(C10+C15+C18+'[1]38.Vplyv alkoh.(2)'!C10+'[1]38.Vplyv alkoh.(2)'!C15+'[1]38.Vplyv alkoh.(2)'!C20+'[1]37.Vplyv alkoh.(1)'!C10+'[1]37.Vplyv alkoh.(1)'!C15+'[1]37.Vplyv alkoh.(1)'!C20)</f>
        <v>25764</v>
      </c>
      <c r="D23" s="41">
        <f>SUM(D10+D15+D18+'[1]38.Vplyv alkoh.(2)'!D10+'[1]38.Vplyv alkoh.(2)'!D15+'[1]38.Vplyv alkoh.(2)'!D20+'[1]37.Vplyv alkoh.(1)'!D10+'[1]37.Vplyv alkoh.(1)'!D15+'[1]37.Vplyv alkoh.(1)'!D20)</f>
        <v>2407</v>
      </c>
      <c r="E23" s="48">
        <f>D23/C23*100</f>
        <v>9.342493401645708</v>
      </c>
      <c r="F23" s="44">
        <f>SUM(F10+F15+F18+'[1]38.Vplyv alkoh.(2)'!F10+'[1]38.Vplyv alkoh.(2)'!F15+'[1]38.Vplyv alkoh.(2)'!F20+'[1]37.Vplyv alkoh.(1)'!F10+'[1]37.Vplyv alkoh.(1)'!F15+'[1]37.Vplyv alkoh.(1)'!F20)</f>
        <v>89</v>
      </c>
      <c r="G23" s="45">
        <f>F23/D23*100</f>
        <v>3.697548815953469</v>
      </c>
      <c r="H23" s="44">
        <f>SUM(H10+H15+H18+'[1]38.Vplyv alkoh.(2)'!H10+'[1]38.Vplyv alkoh.(2)'!H15+'[1]38.Vplyv alkoh.(2)'!H20+'[1]37.Vplyv alkoh.(1)'!H10+'[1]37.Vplyv alkoh.(1)'!H15+'[1]37.Vplyv alkoh.(1)'!H20)</f>
        <v>42</v>
      </c>
      <c r="I23" s="49">
        <f>H23/D23*100</f>
        <v>1.7449106771915246</v>
      </c>
    </row>
    <row r="24" spans="1:9" s="12" customFormat="1" ht="16.5" customHeight="1" thickBot="1">
      <c r="A24" s="64"/>
      <c r="B24" s="50">
        <v>2007</v>
      </c>
      <c r="C24" s="51">
        <f>SUM('[1]37.Vplyv alkoh.(1)'!C11+'[1]37.Vplyv alkoh.(1)'!C16+'[1]37.Vplyv alkoh.(1)'!C21+'[1]38.Vplyv alkoh.(2)'!C11+'[1]38.Vplyv alkoh.(2)'!C16+'[1]38.Vplyv alkoh.(2)'!C21+'39.Vplyv alkoh.(3)'!C11+'39.Vplyv alkoh.(3)'!C16+'39.Vplyv alkoh.(3)'!C19)</f>
        <v>27067</v>
      </c>
      <c r="D24" s="51">
        <f>SUM('[1]37.Vplyv alkoh.(1)'!D11+'[1]37.Vplyv alkoh.(1)'!D16+'[1]37.Vplyv alkoh.(1)'!D21+'[1]38.Vplyv alkoh.(2)'!D11+'[1]38.Vplyv alkoh.(2)'!D16+'[1]38.Vplyv alkoh.(2)'!D21+'39.Vplyv alkoh.(3)'!D11+'39.Vplyv alkoh.(3)'!D16+'39.Vplyv alkoh.(3)'!D19)</f>
        <v>2872</v>
      </c>
      <c r="E24" s="52">
        <f>D24/C24*100</f>
        <v>10.610706764695015</v>
      </c>
      <c r="F24" s="53">
        <f>SUM('[1]37.Vplyv alkoh.(1)'!F11+'[1]37.Vplyv alkoh.(1)'!F16+'[1]37.Vplyv alkoh.(1)'!F21+'[1]38.Vplyv alkoh.(2)'!F11+'[1]38.Vplyv alkoh.(2)'!F16+'[1]38.Vplyv alkoh.(2)'!F21+'39.Vplyv alkoh.(3)'!F11+'39.Vplyv alkoh.(3)'!F16+'39.Vplyv alkoh.(3)'!F19)</f>
        <v>92</v>
      </c>
      <c r="G24" s="52">
        <f>F24/C24*100</f>
        <v>0.3398972919052721</v>
      </c>
      <c r="H24" s="53">
        <f>SUM('[1]37.Vplyv alkoh.(1)'!H11+'[1]37.Vplyv alkoh.(1)'!H16+'[1]37.Vplyv alkoh.(1)'!H21+'[1]38.Vplyv alkoh.(2)'!H11+'[1]38.Vplyv alkoh.(2)'!H16+'[1]38.Vplyv alkoh.(2)'!H21+'39.Vplyv alkoh.(3)'!H11+'39.Vplyv alkoh.(3)'!H16+'39.Vplyv alkoh.(3)'!H19)</f>
        <v>57</v>
      </c>
      <c r="I24" s="54">
        <f>H24/C24*100</f>
        <v>0.21058853955000556</v>
      </c>
    </row>
    <row r="25" ht="13.5" thickTop="1"/>
  </sheetData>
  <mergeCells count="15">
    <mergeCell ref="A20:A24"/>
    <mergeCell ref="A12:A16"/>
    <mergeCell ref="C4:E4"/>
    <mergeCell ref="A4:A6"/>
    <mergeCell ref="B4:B6"/>
    <mergeCell ref="A17:A19"/>
    <mergeCell ref="A1:I1"/>
    <mergeCell ref="A3:I3"/>
    <mergeCell ref="A2:I2"/>
    <mergeCell ref="A7:A11"/>
    <mergeCell ref="F4:I4"/>
    <mergeCell ref="C5:C6"/>
    <mergeCell ref="D5:E5"/>
    <mergeCell ref="F5:G5"/>
    <mergeCell ref="H5:I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2008-05-06T13:10:09Z</dcterms:created>
  <dcterms:modified xsi:type="dcterms:W3CDTF">2008-05-07T05:38:24Z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