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pistek\Desktop\videokonferencie k 27.3.25\iniciálna fáza\"/>
    </mc:Choice>
  </mc:AlternateContent>
  <bookViews>
    <workbookView xWindow="0" yWindow="0" windowWidth="2160" windowHeight="0"/>
  </bookViews>
  <sheets>
    <sheet name="P-01 a I-01-P2_RIZIKAaZAVIS_v2" sheetId="1" r:id="rId1"/>
    <sheet name="cfg" sheetId="2" state="hidden" r:id="rId2"/>
  </sheets>
  <definedNames>
    <definedName name="_xlnm.Print_Area" localSheetId="0">'P-01 a I-01-P2_RIZIKAaZAVIS_v2'!$A$1:$M$31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 a="1"/>
  <c r="D18" i="1" s="1"/>
  <c r="F10" i="2" l="1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24" i="1"/>
  <c r="E24" i="1"/>
  <c r="D24" i="1"/>
  <c r="F23" i="1"/>
  <c r="E23" i="1"/>
  <c r="D23" i="1"/>
  <c r="F22" i="1"/>
  <c r="E22" i="1"/>
  <c r="D22" i="1"/>
  <c r="C21" i="1"/>
  <c r="D20" i="1"/>
  <c r="C28" i="1" l="1"/>
  <c r="C18" i="1" s="1"/>
  <c r="C30" i="1"/>
  <c r="C2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<sst xmlns="http://schemas.openxmlformats.org/spreadsheetml/2006/main" count="157" uniqueCount="97">
  <si>
    <t>Prehľad všetkých rizík projektu vrátane sledovania stavu opatrení</t>
  </si>
  <si>
    <t>ID</t>
  </si>
  <si>
    <r>
      <t xml:space="preserve">NÁZOV
RIZIKA a ZÁVISLOSTI
</t>
    </r>
    <r>
      <rPr>
        <sz val="10"/>
        <color indexed="23"/>
        <rFont val="Tahoma"/>
        <family val="2"/>
        <charset val="238"/>
      </rPr>
      <t>(čo)</t>
    </r>
  </si>
  <si>
    <r>
      <t xml:space="preserve">Kategória 
rizika a závislosti
</t>
    </r>
    <r>
      <rPr>
        <b/>
        <sz val="10"/>
        <color indexed="2"/>
        <rFont val="Tahoma"/>
        <family val="2"/>
        <charset val="238"/>
      </rPr>
      <t>A1, A2, B1</t>
    </r>
    <r>
      <rPr>
        <sz val="10"/>
        <color indexed="2"/>
        <rFont val="Tahoma"/>
        <family val="2"/>
        <charset val="238"/>
      </rPr>
      <t xml:space="preserve"> - vysoká závažnosť
</t>
    </r>
    <r>
      <rPr>
        <b/>
        <sz val="10"/>
        <color indexed="2"/>
        <rFont val="Tahoma"/>
        <family val="2"/>
        <charset val="238"/>
      </rPr>
      <t>A3, B2, C1</t>
    </r>
    <r>
      <rPr>
        <sz val="10"/>
        <color indexed="2"/>
        <rFont val="Tahoma"/>
        <family val="2"/>
        <charset val="238"/>
      </rPr>
      <t xml:space="preserve"> - stredná závažnosť
</t>
    </r>
    <r>
      <rPr>
        <b/>
        <sz val="10"/>
        <color indexed="2"/>
        <rFont val="Tahoma"/>
        <family val="2"/>
        <charset val="238"/>
      </rPr>
      <t>B3, C2, C3</t>
    </r>
    <r>
      <rPr>
        <sz val="10"/>
        <color indexed="2"/>
        <rFont val="Tahoma"/>
        <family val="2"/>
        <charset val="238"/>
      </rPr>
      <t xml:space="preserve"> - nízka závažnosť</t>
    </r>
  </si>
  <si>
    <t>POPIS  / NÁSLEDOK</t>
  </si>
  <si>
    <r>
      <t xml:space="preserve">MITIGAČNÉ OPATRENIA
</t>
    </r>
    <r>
      <rPr>
        <sz val="10"/>
        <color indexed="23"/>
        <rFont val="Tahoma"/>
        <family val="2"/>
        <charset val="238"/>
      </rPr>
      <t>(ako - navrh riešenia)</t>
    </r>
  </si>
  <si>
    <r>
      <rPr>
        <b/>
        <sz val="10"/>
        <rFont val="Tahoma"/>
        <family val="2"/>
        <charset val="238"/>
      </rPr>
      <t xml:space="preserve">ZODPOVEDNÝ
</t>
    </r>
    <r>
      <rPr>
        <sz val="10"/>
        <color indexed="23"/>
        <rFont val="Tahoma"/>
        <family val="2"/>
        <charset val="238"/>
      </rPr>
      <t>(kto)</t>
    </r>
  </si>
  <si>
    <t>TERMÍN</t>
  </si>
  <si>
    <r>
      <rPr>
        <b/>
        <sz val="10"/>
        <rFont val="Tahoma"/>
        <family val="2"/>
        <charset val="238"/>
      </rPr>
      <t>Pravdepodobnosť 
vzniku rizika / závislosti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indexed="2"/>
        <rFont val="Tahoma"/>
        <family val="2"/>
        <charset val="238"/>
      </rPr>
      <t>V</t>
    </r>
    <r>
      <rPr>
        <sz val="10"/>
        <color indexed="2"/>
        <rFont val="Tahoma"/>
        <family val="2"/>
        <charset val="238"/>
      </rPr>
      <t xml:space="preserve"> - vysoká
</t>
    </r>
    <r>
      <rPr>
        <b/>
        <sz val="10"/>
        <color indexed="2"/>
        <rFont val="Tahoma"/>
        <family val="2"/>
        <charset val="238"/>
      </rPr>
      <t>S</t>
    </r>
    <r>
      <rPr>
        <sz val="10"/>
        <color indexed="2"/>
        <rFont val="Tahoma"/>
        <family val="2"/>
        <charset val="238"/>
      </rPr>
      <t xml:space="preserve"> - stredná
</t>
    </r>
    <r>
      <rPr>
        <b/>
        <sz val="10"/>
        <color indexed="2"/>
        <rFont val="Tahoma"/>
        <family val="2"/>
        <charset val="238"/>
      </rPr>
      <t>N</t>
    </r>
    <r>
      <rPr>
        <sz val="10"/>
        <color indexed="2"/>
        <rFont val="Tahoma"/>
        <family val="2"/>
        <charset val="238"/>
      </rPr>
      <t xml:space="preserve"> - nízka!</t>
    </r>
  </si>
  <si>
    <r>
      <rPr>
        <b/>
        <sz val="10"/>
        <rFont val="Tahoma"/>
        <family val="2"/>
        <charset val="238"/>
      </rPr>
      <t>Dopad rizika / závislosti</t>
    </r>
    <r>
      <rPr>
        <sz val="10"/>
        <color theme="1"/>
        <rFont val="Tahoma"/>
        <family val="2"/>
        <charset val="238"/>
      </rPr>
      <t xml:space="preserve">
</t>
    </r>
    <r>
      <rPr>
        <b/>
        <sz val="10"/>
        <color indexed="2"/>
        <rFont val="Tahoma"/>
        <family val="2"/>
        <charset val="238"/>
      </rPr>
      <t>F</t>
    </r>
    <r>
      <rPr>
        <sz val="10"/>
        <color indexed="2"/>
        <rFont val="Tahoma"/>
        <family val="2"/>
        <charset val="238"/>
      </rPr>
      <t xml:space="preserve"> - Fatálny
</t>
    </r>
    <r>
      <rPr>
        <b/>
        <sz val="10"/>
        <color indexed="2"/>
        <rFont val="Tahoma"/>
        <family val="2"/>
        <charset val="238"/>
      </rPr>
      <t>V</t>
    </r>
    <r>
      <rPr>
        <sz val="10"/>
        <color indexed="2"/>
        <rFont val="Tahoma"/>
        <family val="2"/>
        <charset val="238"/>
      </rPr>
      <t xml:space="preserve"> - Významný
</t>
    </r>
    <r>
      <rPr>
        <b/>
        <sz val="10"/>
        <color indexed="2"/>
        <rFont val="Tahoma"/>
        <family val="2"/>
        <charset val="238"/>
      </rPr>
      <t>N</t>
    </r>
    <r>
      <rPr>
        <sz val="10"/>
        <color indexed="2"/>
        <rFont val="Tahoma"/>
        <family val="2"/>
        <charset val="238"/>
      </rPr>
      <t xml:space="preserve"> - Nevýznamný</t>
    </r>
    <r>
      <rPr>
        <b/>
        <sz val="8"/>
        <color indexed="2"/>
        <rFont val="Tahoma"/>
        <family val="2"/>
        <charset val="238"/>
      </rPr>
      <t/>
    </r>
  </si>
  <si>
    <r>
      <rPr>
        <b/>
        <sz val="10"/>
        <rFont val="Tahoma"/>
        <family val="2"/>
        <charset val="238"/>
      </rPr>
      <t>Odhad nákladov / 
Rozsah škôd 
pri vzniku rizika / závislosti</t>
    </r>
    <r>
      <rPr>
        <sz val="10"/>
        <color theme="1"/>
        <rFont val="Tahoma"/>
        <family val="2"/>
        <charset val="238"/>
      </rPr>
      <t xml:space="preserve">
</t>
    </r>
    <r>
      <rPr>
        <sz val="10"/>
        <color indexed="23"/>
        <rFont val="Tahoma"/>
        <family val="2"/>
        <charset val="238"/>
      </rPr>
      <t>(koľko - hodnota v EUR)</t>
    </r>
  </si>
  <si>
    <t>Poznámka</t>
  </si>
  <si>
    <t>Chýbajúce finančné krytie projektu</t>
  </si>
  <si>
    <t>Iniciačná fáza</t>
  </si>
  <si>
    <t>V</t>
  </si>
  <si>
    <t>F</t>
  </si>
  <si>
    <t>Dopady vyčíslené v EUR nie je možné v súčasnej dobe kvantifikovať.</t>
  </si>
  <si>
    <t>Iniciačná fáza - priebežne</t>
  </si>
  <si>
    <t>Neúspešné verejné obstarávanie</t>
  </si>
  <si>
    <t>Po vyhlásení verejného obstarávania nedôjde k uzavretiu zmluvy medzi obstarávateľom a žiadnym z uchádzačov.</t>
  </si>
  <si>
    <t>Priebežne</t>
  </si>
  <si>
    <t>S</t>
  </si>
  <si>
    <t>Nedodržanie schváleného rozpočtu v rámci projektu</t>
  </si>
  <si>
    <t>Projektový manažér</t>
  </si>
  <si>
    <t>N</t>
  </si>
  <si>
    <t>Nedostatočná súčinnosť gestorov na jednotlivých lokalitách</t>
  </si>
  <si>
    <t>Neúplné a nejednoznačné požiadavky</t>
  </si>
  <si>
    <t>Neúplné a nejednoznačné požiadavky môžu spôsobiť predĺženie trvania projektu. Rovnako môže spôsobiť navýšenie nákladov na dodatočné obstaranie ďalších komponentov alebo licencií.</t>
  </si>
  <si>
    <t>Nedostatočné vyhodnotenie kvality projektu</t>
  </si>
  <si>
    <t>Nedostatočná identifikácia problémov a slabých miest počas trvania projektu.</t>
  </si>
  <si>
    <t>Zabezpečenie procesu kontroly kvality.</t>
  </si>
  <si>
    <t>Manažér kvality/Projektový manažér</t>
  </si>
  <si>
    <t>iniciačná, realizačná a dokončovacia fáza</t>
  </si>
  <si>
    <t>Riziko udržateľnosti projektu</t>
  </si>
  <si>
    <t>Obsah projektu nebude zrealizovaný do definovaného času.</t>
  </si>
  <si>
    <t xml:space="preserve">Vysvetlenie: </t>
  </si>
  <si>
    <t>1. Fatálny</t>
  </si>
  <si>
    <t>2. Významný</t>
  </si>
  <si>
    <t>3. Nevýznamný</t>
  </si>
  <si>
    <t>A. Vysoká (&gt; 70%)</t>
  </si>
  <si>
    <t>B. Stredná (40% - 70%)</t>
  </si>
  <si>
    <t>C. Nízka (&lt; 40%)</t>
  </si>
  <si>
    <t>Pravdepodobnosť 
vzniku rizika / závislosti</t>
  </si>
  <si>
    <t>Dopad rizika / závislosti</t>
  </si>
  <si>
    <r>
      <rPr>
        <b/>
        <sz val="10"/>
        <color indexed="23"/>
        <rFont val="Tahoma"/>
        <family val="2"/>
        <charset val="238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</si>
  <si>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V - Vysoká</t>
  </si>
  <si>
    <t>&gt; 70% v čase realizácie projektu</t>
  </si>
  <si>
    <t>F - Fatálny</t>
  </si>
  <si>
    <t>nebude projekt zrealizovaný</t>
  </si>
  <si>
    <r>
      <rPr>
        <b/>
        <sz val="10"/>
        <color indexed="23"/>
        <rFont val="Tahoma"/>
        <family val="2"/>
        <charset val="238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</si>
  <si>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t>S - Stredná</t>
  </si>
  <si>
    <t>40% - 70% v čase realizácie projektu</t>
  </si>
  <si>
    <t>V - Významný</t>
  </si>
  <si>
    <t>merateľné ukazovatele budú naplnené na menej ako 85%</t>
  </si>
  <si>
    <r>
      <rPr>
        <b/>
        <sz val="10"/>
        <color indexed="23"/>
        <rFont val="Tahoma"/>
        <family val="2"/>
        <charset val="238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</si>
  <si>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N - Nízka</t>
  </si>
  <si>
    <t>&lt; 40% v čase realizácie projektu</t>
  </si>
  <si>
    <t>N - Nevýznamný</t>
  </si>
  <si>
    <t>merateľné ukazovatele budú naplnené na 85% a viac</t>
  </si>
  <si>
    <t>Pravdepodobnosť vzniku rizika / závislosti</t>
  </si>
  <si>
    <t>Kategória rizika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</si>
  <si>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</si>
  <si>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</si>
  <si>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</si>
  <si>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</si>
  <si>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</si>
  <si>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</si>
  <si>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</si>
  <si>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</si>
  <si>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</si>
  <si>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Nedodržanie rozpočtu projektu.</t>
  </si>
  <si>
    <t>Pravidelne monitorovať a vyhodnocovať finančné ukazovateľe projektu. Prijať a realizovať potrebné opatrenia.</t>
  </si>
  <si>
    <t>Komplikácie v procese verejného obstarávania</t>
  </si>
  <si>
    <t>Vedenie MS SR</t>
  </si>
  <si>
    <t>V lehote vyhláseného verejného obstarávania budú vznesené pripomienky/podnety, dožiadania na vysvetlenia, žiadosti o posun termínov zo strany uchádzačov. Komplikácie v procese VO môžu ohroziť začiatok implementačnej fázy.</t>
  </si>
  <si>
    <t>Príprave súťažných podkladov je potrebné sa venovať s náležitou pozornosťou a prístupom.</t>
  </si>
  <si>
    <t>Projektový manažér, Vlastník projektu, oddelenie VO MS SR</t>
  </si>
  <si>
    <t>HW vybavenie nebude rozdistribuované v požadovanom čase na lokality, chýbajúca zodpovedná osoba pri preberaní zariadení.</t>
  </si>
  <si>
    <t>Vytvorenie centrálnej unity zodpovednej za distribúciu HW zariadení, ako aj SW licencií na požadované lokality.</t>
  </si>
  <si>
    <t>Vlastník projektu a zodpovedné osoby za jednotlivé lokality</t>
  </si>
  <si>
    <t>Interná verifikácia definovaných požiadaviek vrátane konzultácie s  dodávateľmi, aby formulácia požiadaviek bola jednoznačná.</t>
  </si>
  <si>
    <t>Dodržiavanie stanoveného harmonogramu, súčinnosť zainteresovaných strán, koordinácia tímu zo strany Projektového manažéra</t>
  </si>
  <si>
    <t>Projektový manažér/Vedenie MS SR</t>
  </si>
  <si>
    <t>Nedostatok kvalifikovaných interných kapacít</t>
  </si>
  <si>
    <t xml:space="preserve">Nedostatočná súčinnosť a personálna kapacita na jednotlivé fázy projektu,nedostatok kvalifikovaných kapacít na preberanie výstupov </t>
  </si>
  <si>
    <t xml:space="preserve">Včasná nominácia povinných členov projektového tímu, Riadiaceho výboru projektu. </t>
  </si>
  <si>
    <t>Projektový manažér/Vedenie projektu</t>
  </si>
  <si>
    <t xml:space="preserve">Nedodržanie harmogramu </t>
  </si>
  <si>
    <t>Nedodržanie harmogramu projektu, z dôvodu nedodržania termínov zo strany dodávateľa</t>
  </si>
  <si>
    <t>Opakovať VO v čo najkratšom čase a zapracovanie všetkých výhrad a odpovedí z predchádzajúceho kola/kôl.</t>
  </si>
  <si>
    <t>Nedostatočná kompatibilita a konfigurácia videokonferenčnej platformy</t>
  </si>
  <si>
    <t>Nebude zabezpečená kompatibilita novej videokonferenčnej platformy so starými HW komponetmi</t>
  </si>
  <si>
    <t xml:space="preserve">Uviesť do zmluvy s dodávateľom dodacie doby minimálných čiastkových plnení </t>
  </si>
  <si>
    <t>Uviesť do zmluvy s dodávateľom, že je potrebné vytvoriť riešenie, ktoré bude kompatibilné a správne nakofingurované</t>
  </si>
  <si>
    <t>Nerealizácia projektu alebo jeho časti z dôvodu chýbajúcich finančných zdrojov/prostriedkov.</t>
  </si>
  <si>
    <r>
      <t>ZOZNAM RIZÍK a ZÁVISLOSTÍ</t>
    </r>
    <r>
      <rPr>
        <b/>
        <sz val="12"/>
        <color indexed="23"/>
        <rFont val="Tahoma"/>
        <family val="2"/>
        <charset val="238"/>
      </rPr>
      <t xml:space="preserve"> Rozvoj a obnova videokonferenčného riešenia v pôsobnosti Ministerstva spravodlivosti SR
</t>
    </r>
  </si>
  <si>
    <t>Zabezpečenie finančných prostriedkov z POO/ŠR, realizácia platformy a minimálne vybaviť  10 pojednávacích miestností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</si>
</sst>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_-* #,##0.00\ [$€-1]_-;\-* #,##0.00\ [$€-1]_-;_-* &quot;-&quot;??\ [$€-1]_-;_-@_-"/>
  </numFmts>
  <fonts count="2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rgb="FF0070C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499984740745262"/>
      <name val="Tahoma"/>
      <family val="2"/>
      <charset val="238"/>
    </font>
    <font>
      <b/>
      <sz val="10"/>
      <color rgb="FF9C0006"/>
      <name val="Tahoma"/>
      <family val="2"/>
      <charset val="238"/>
    </font>
    <font>
      <b/>
      <sz val="10"/>
      <color theme="0" tint="-0.499984740745262"/>
      <name val="Tahoma"/>
      <family val="2"/>
      <charset val="238"/>
    </font>
    <font>
      <b/>
      <sz val="10"/>
      <color rgb="FF9C5700"/>
      <name val="Tahoma"/>
      <family val="2"/>
      <charset val="238"/>
    </font>
    <font>
      <b/>
      <sz val="10"/>
      <color theme="9" tint="-0.2499465926084170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23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23"/>
      <name val="Tahoma"/>
      <family val="2"/>
      <charset val="238"/>
    </font>
    <font>
      <b/>
      <sz val="10"/>
      <color indexed="2"/>
      <name val="Tahoma"/>
      <family val="2"/>
      <charset val="238"/>
    </font>
    <font>
      <sz val="10"/>
      <color indexed="2"/>
      <name val="Tahoma"/>
      <family val="2"/>
      <charset val="238"/>
    </font>
    <font>
      <b/>
      <sz val="8"/>
      <color indexed="2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rgb="FF9C000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theme="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44" fontId="18" fillId="0" borderId="0" applyFont="0" applyFill="0" applyBorder="0" applyProtection="0"/>
    <xf numFmtId="0" fontId="1" fillId="0" borderId="0" applyNumberFormat="0" applyFill="0" applyBorder="0" applyProtection="0"/>
    <xf numFmtId="164" fontId="18" fillId="0" borderId="0" applyFont="0" applyFill="0" applyBorder="0" applyProtection="0"/>
    <xf numFmtId="9" fontId="18" fillId="0" borderId="0" applyFont="0" applyFill="0" applyBorder="0" applyProtection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textRotation="90" wrapText="1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0" fontId="10" fillId="4" borderId="1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9" fillId="0" borderId="11" xfId="3" applyNumberFormat="1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8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2" applyAlignment="1">
      <alignment horizontal="left" wrapText="1"/>
    </xf>
    <xf numFmtId="0" fontId="2" fillId="0" borderId="0" xfId="0" applyFont="1" applyAlignment="1">
      <alignment horizontal="left" wrapText="1"/>
    </xf>
  </cellXfs>
  <cellStyles count="5">
    <cellStyle name="Currency 2" xfId="1"/>
    <cellStyle name="Hypertextové prepojenie" xfId="2" builtinId="8"/>
    <cellStyle name="Mena" xfId="3" builtinId="4"/>
    <cellStyle name="Normálna" xfId="0" builtinId="0"/>
    <cellStyle name="Percentá" xfId="4" builtinId="5"/>
  </cellStyles>
  <dxfs count="18"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  <dxf>
      <font>
        <b/>
        <i val="0"/>
        <color rgb="FF9C0006"/>
      </font>
      <fill>
        <patternFill patternType="none"/>
      </fill>
    </dxf>
    <dxf>
      <font>
        <b/>
        <i val="0"/>
        <color rgb="FF9C5700"/>
      </font>
      <fill>
        <patternFill patternType="none"/>
      </fill>
    </dxf>
    <dxf>
      <font>
        <b/>
        <i val="0"/>
        <color rgb="FF9C0006"/>
      </font>
      <fill>
        <patternFill patternType="none"/>
      </fill>
    </dxf>
    <dxf>
      <font>
        <b/>
        <i val="0"/>
        <color rgb="FF9C5700"/>
      </font>
      <fill>
        <patternFill patternType="none"/>
      </fill>
    </dxf>
    <dxf>
      <font>
        <b/>
        <i val="0"/>
        <color theme="9" tint="-0.24994659260841701"/>
      </font>
      <fill>
        <patternFill patternType="none"/>
      </fill>
    </dxf>
    <dxf>
      <font>
        <b/>
        <i val="0"/>
        <color theme="9" tint="-0.24994659260841701"/>
      </font>
      <fill>
        <patternFill patternType="none"/>
      </fill>
    </dxf>
    <dxf>
      <font>
        <b/>
        <i val="0"/>
        <color rgb="FF9C0006"/>
      </font>
      <fill>
        <patternFill patternType="none"/>
      </fill>
    </dxf>
    <dxf>
      <font>
        <b/>
        <i val="0"/>
        <color rgb="FF9C5700"/>
      </font>
      <fill>
        <patternFill patternType="none"/>
      </fill>
    </dxf>
    <dxf>
      <font>
        <b/>
        <i val="0"/>
        <color rgb="FF9C0006"/>
      </font>
      <fill>
        <patternFill patternType="none"/>
      </fill>
    </dxf>
    <dxf>
      <font>
        <b/>
        <i val="0"/>
        <color rgb="FF9C5700"/>
      </font>
      <fill>
        <patternFill patternType="none"/>
      </fill>
    </dxf>
    <dxf>
      <font>
        <b/>
        <i val="0"/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theme="7" tint="0.59996337778862885"/>
          <bgColor theme="7" tint="0.59996337778862885"/>
        </patternFill>
      </fill>
    </dxf>
    <dxf>
      <font>
        <color theme="9" tint="-0.24994659260841701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Pravdepodobnost" displayName="TabPravdepodobnost" ref="A1:A4">
  <autoFilter ref="A1:A4"/>
  <tableColumns count="1">
    <tableColumn id="1" name="Pravdepodobnosť vzniku rizika / závislosti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Dopad" displayName="TabDopad" ref="C1:C4">
  <autoFilter ref="C1:C4"/>
  <tableColumns count="1">
    <tableColumn id="1" name="Dopad rizika / závislosti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Kategoria" displayName="TabKategoria" ref="E1:G10">
  <autoFilter ref="E1:G10"/>
  <tableColumns count="3">
    <tableColumn id="1" name="Pravdepodobnosť vzniku rizika / závislosti" dataDxfId="2"/>
    <tableColumn id="2" name="Dopad rizika / závislosti" dataDxfId="1"/>
    <tableColumn id="3" name="Kategória rizi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7"/>
  <sheetViews>
    <sheetView showGridLines="0" tabSelected="1" workbookViewId="0">
      <pane ySplit="5" topLeftCell="A17" activePane="bottomLeft" state="frozen"/>
      <selection pane="bottomLeft" activeCell="C34" sqref="C34:L34"/>
    </sheetView>
  </sheetViews>
  <sheetFormatPr defaultColWidth="27.42578125" defaultRowHeight="12.75" x14ac:dyDescent="0.2"/>
  <cols>
    <col min="1" max="1" width="2.42578125" style="1" customWidth="1"/>
    <col min="2" max="2" width="3.140625" style="1" bestFit="1" customWidth="1"/>
    <col min="3" max="3" width="45.42578125" style="1" bestFit="1" customWidth="1"/>
    <col min="4" max="4" width="28.85546875" style="1" customWidth="1"/>
    <col min="5" max="5" width="27" style="1" customWidth="1"/>
    <col min="6" max="6" width="28.42578125" style="1" customWidth="1"/>
    <col min="7" max="7" width="18.85546875" style="1" customWidth="1"/>
    <col min="8" max="8" width="17.7109375" style="2" customWidth="1"/>
    <col min="9" max="9" width="18" style="1" customWidth="1"/>
    <col min="10" max="10" width="19.7109375" style="1" customWidth="1"/>
    <col min="11" max="11" width="21.140625" style="1" customWidth="1"/>
    <col min="12" max="12" width="27" style="1" bestFit="1" customWidth="1"/>
    <col min="13" max="13" width="3.140625" style="1" customWidth="1"/>
    <col min="14" max="16384" width="27.42578125" style="1"/>
  </cols>
  <sheetData>
    <row r="2" spans="2:18" s="3" customFormat="1" ht="15" x14ac:dyDescent="0.2">
      <c r="B2" s="4" t="s">
        <v>95</v>
      </c>
      <c r="C2" s="5"/>
      <c r="D2" s="6"/>
      <c r="F2" s="6"/>
      <c r="G2" s="6"/>
      <c r="H2" s="6"/>
      <c r="I2" s="6"/>
      <c r="J2" s="6"/>
      <c r="K2" s="6"/>
      <c r="L2" s="6"/>
      <c r="N2" s="6"/>
      <c r="O2" s="6"/>
      <c r="P2" s="6"/>
      <c r="Q2" s="6"/>
      <c r="R2" s="6"/>
    </row>
    <row r="3" spans="2:18" s="7" customFormat="1" x14ac:dyDescent="0.2">
      <c r="B3" s="8" t="s">
        <v>0</v>
      </c>
      <c r="C3" s="1"/>
      <c r="D3" s="9"/>
      <c r="F3" s="9"/>
      <c r="G3" s="9"/>
      <c r="H3" s="9"/>
      <c r="I3" s="9"/>
      <c r="J3" s="9"/>
      <c r="K3" s="9"/>
      <c r="L3" s="9"/>
      <c r="N3" s="9"/>
      <c r="O3" s="9"/>
      <c r="P3" s="9"/>
      <c r="Q3" s="9"/>
      <c r="R3" s="9"/>
    </row>
    <row r="5" spans="2:18" s="10" customFormat="1" ht="76.5" x14ac:dyDescent="0.25"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  <c r="H5" s="11" t="s">
        <v>7</v>
      </c>
      <c r="I5" s="12" t="s">
        <v>8</v>
      </c>
      <c r="J5" s="12" t="s">
        <v>9</v>
      </c>
      <c r="K5" s="12" t="s">
        <v>10</v>
      </c>
      <c r="L5" s="11" t="s">
        <v>11</v>
      </c>
    </row>
    <row r="6" spans="2:18" s="10" customFormat="1" ht="63.75" x14ac:dyDescent="0.25">
      <c r="B6" s="13">
        <v>1</v>
      </c>
      <c r="C6" s="59" t="s">
        <v>12</v>
      </c>
      <c r="D6" s="15" t="s">
        <v>61</v>
      </c>
      <c r="E6" s="14" t="s">
        <v>94</v>
      </c>
      <c r="F6" s="14" t="s">
        <v>96</v>
      </c>
      <c r="G6" s="16" t="s">
        <v>73</v>
      </c>
      <c r="H6" s="45" t="s">
        <v>17</v>
      </c>
      <c r="I6" s="17" t="s">
        <v>14</v>
      </c>
      <c r="J6" s="17" t="s">
        <v>15</v>
      </c>
      <c r="K6" s="18">
        <v>0</v>
      </c>
      <c r="L6" s="16" t="s">
        <v>16</v>
      </c>
    </row>
    <row r="7" spans="2:18" s="10" customFormat="1" ht="120" customHeight="1" x14ac:dyDescent="0.25">
      <c r="B7" s="13">
        <v>2</v>
      </c>
      <c r="C7" s="59" t="s">
        <v>72</v>
      </c>
      <c r="D7" s="15" t="s">
        <v>62</v>
      </c>
      <c r="E7" s="14" t="s">
        <v>74</v>
      </c>
      <c r="F7" s="14" t="s">
        <v>75</v>
      </c>
      <c r="G7" s="16" t="s">
        <v>76</v>
      </c>
      <c r="H7" s="45" t="s">
        <v>17</v>
      </c>
      <c r="I7" s="17" t="s">
        <v>14</v>
      </c>
      <c r="J7" s="17" t="s">
        <v>14</v>
      </c>
      <c r="K7" s="18">
        <v>0</v>
      </c>
      <c r="L7" s="16" t="s">
        <v>16</v>
      </c>
    </row>
    <row r="8" spans="2:18" s="10" customFormat="1" ht="51" x14ac:dyDescent="0.25">
      <c r="B8" s="13">
        <v>3</v>
      </c>
      <c r="C8" s="59" t="s">
        <v>87</v>
      </c>
      <c r="D8" s="15" t="s">
        <v>65</v>
      </c>
      <c r="E8" s="14" t="s">
        <v>88</v>
      </c>
      <c r="F8" s="14" t="s">
        <v>92</v>
      </c>
      <c r="G8" s="16" t="s">
        <v>76</v>
      </c>
      <c r="H8" s="45" t="s">
        <v>17</v>
      </c>
      <c r="I8" s="17" t="s">
        <v>21</v>
      </c>
      <c r="J8" s="17" t="s">
        <v>14</v>
      </c>
      <c r="K8" s="18">
        <v>0</v>
      </c>
      <c r="L8" s="16" t="s">
        <v>16</v>
      </c>
    </row>
    <row r="9" spans="2:18" s="10" customFormat="1" ht="63" customHeight="1" x14ac:dyDescent="0.25">
      <c r="B9" s="13">
        <v>4</v>
      </c>
      <c r="C9" s="59" t="s">
        <v>18</v>
      </c>
      <c r="D9" s="15" t="s">
        <v>62</v>
      </c>
      <c r="E9" s="14" t="s">
        <v>19</v>
      </c>
      <c r="F9" s="14" t="s">
        <v>89</v>
      </c>
      <c r="G9" s="16" t="s">
        <v>76</v>
      </c>
      <c r="H9" s="45" t="s">
        <v>17</v>
      </c>
      <c r="I9" s="17" t="s">
        <v>14</v>
      </c>
      <c r="J9" s="58" t="s">
        <v>15</v>
      </c>
      <c r="K9" s="18">
        <v>0</v>
      </c>
      <c r="L9" s="16" t="s">
        <v>16</v>
      </c>
    </row>
    <row r="10" spans="2:18" s="10" customFormat="1" ht="63" customHeight="1" x14ac:dyDescent="0.25">
      <c r="B10" s="13">
        <v>5</v>
      </c>
      <c r="C10" s="59" t="s">
        <v>90</v>
      </c>
      <c r="D10" s="15" t="s">
        <v>62</v>
      </c>
      <c r="E10" s="14" t="s">
        <v>91</v>
      </c>
      <c r="F10" s="14" t="s">
        <v>93</v>
      </c>
      <c r="G10" s="16" t="s">
        <v>76</v>
      </c>
      <c r="H10" s="45" t="s">
        <v>17</v>
      </c>
      <c r="I10" s="17" t="s">
        <v>14</v>
      </c>
      <c r="J10" s="58" t="s">
        <v>14</v>
      </c>
      <c r="K10" s="18">
        <v>0</v>
      </c>
      <c r="L10" s="16" t="s">
        <v>16</v>
      </c>
    </row>
    <row r="11" spans="2:18" s="10" customFormat="1" ht="51" x14ac:dyDescent="0.25">
      <c r="B11" s="13">
        <v>6</v>
      </c>
      <c r="C11" s="59" t="s">
        <v>22</v>
      </c>
      <c r="D11" s="15" t="s">
        <v>68</v>
      </c>
      <c r="E11" s="14" t="s">
        <v>70</v>
      </c>
      <c r="F11" s="14" t="s">
        <v>71</v>
      </c>
      <c r="G11" s="16" t="s">
        <v>23</v>
      </c>
      <c r="H11" s="19" t="s">
        <v>20</v>
      </c>
      <c r="I11" s="17" t="s">
        <v>24</v>
      </c>
      <c r="J11" s="17" t="s">
        <v>14</v>
      </c>
      <c r="K11" s="18">
        <v>0</v>
      </c>
      <c r="L11" s="16" t="s">
        <v>16</v>
      </c>
    </row>
    <row r="12" spans="2:18" s="10" customFormat="1" ht="60.75" customHeight="1" x14ac:dyDescent="0.25">
      <c r="B12" s="13">
        <v>7</v>
      </c>
      <c r="C12" s="59" t="s">
        <v>25</v>
      </c>
      <c r="D12" s="15" t="s">
        <v>65</v>
      </c>
      <c r="E12" s="14" t="s">
        <v>77</v>
      </c>
      <c r="F12" s="14" t="s">
        <v>78</v>
      </c>
      <c r="G12" s="16" t="s">
        <v>79</v>
      </c>
      <c r="H12" s="19" t="s">
        <v>20</v>
      </c>
      <c r="I12" s="17" t="s">
        <v>21</v>
      </c>
      <c r="J12" s="17" t="s">
        <v>14</v>
      </c>
      <c r="K12" s="18">
        <v>0</v>
      </c>
      <c r="L12" s="16" t="s">
        <v>16</v>
      </c>
    </row>
    <row r="13" spans="2:18" s="10" customFormat="1" ht="89.25" x14ac:dyDescent="0.25">
      <c r="B13" s="13">
        <v>8</v>
      </c>
      <c r="C13" s="59" t="s">
        <v>26</v>
      </c>
      <c r="D13" s="15" t="s">
        <v>65</v>
      </c>
      <c r="E13" s="14" t="s">
        <v>27</v>
      </c>
      <c r="F13" s="14" t="s">
        <v>80</v>
      </c>
      <c r="G13" s="16" t="s">
        <v>23</v>
      </c>
      <c r="H13" s="19" t="s">
        <v>13</v>
      </c>
      <c r="I13" s="17" t="s">
        <v>21</v>
      </c>
      <c r="J13" s="17" t="s">
        <v>14</v>
      </c>
      <c r="K13" s="18">
        <v>0</v>
      </c>
      <c r="L13" s="16" t="s">
        <v>16</v>
      </c>
    </row>
    <row r="14" spans="2:18" s="10" customFormat="1" ht="38.25" x14ac:dyDescent="0.25">
      <c r="B14" s="13">
        <v>9</v>
      </c>
      <c r="C14" s="59" t="s">
        <v>28</v>
      </c>
      <c r="D14" s="15" t="s">
        <v>68</v>
      </c>
      <c r="E14" s="14" t="s">
        <v>29</v>
      </c>
      <c r="F14" s="14" t="s">
        <v>30</v>
      </c>
      <c r="G14" s="16" t="s">
        <v>31</v>
      </c>
      <c r="H14" s="19" t="s">
        <v>32</v>
      </c>
      <c r="I14" s="17" t="s">
        <v>24</v>
      </c>
      <c r="J14" s="17" t="s">
        <v>14</v>
      </c>
      <c r="K14" s="18">
        <v>0</v>
      </c>
      <c r="L14" s="16" t="s">
        <v>16</v>
      </c>
    </row>
    <row r="15" spans="2:18" ht="63.75" x14ac:dyDescent="0.2">
      <c r="B15" s="46">
        <v>10</v>
      </c>
      <c r="C15" s="60" t="s">
        <v>33</v>
      </c>
      <c r="D15" s="48" t="s">
        <v>65</v>
      </c>
      <c r="E15" s="47" t="s">
        <v>34</v>
      </c>
      <c r="F15" s="47" t="s">
        <v>81</v>
      </c>
      <c r="G15" s="49" t="s">
        <v>82</v>
      </c>
      <c r="H15" s="50" t="s">
        <v>32</v>
      </c>
      <c r="I15" s="51" t="s">
        <v>21</v>
      </c>
      <c r="J15" s="51" t="s">
        <v>14</v>
      </c>
      <c r="K15" s="18">
        <v>0</v>
      </c>
      <c r="L15" s="16" t="s">
        <v>16</v>
      </c>
    </row>
    <row r="16" spans="2:18" ht="76.5" x14ac:dyDescent="0.2">
      <c r="B16" s="52">
        <v>11</v>
      </c>
      <c r="C16" s="61" t="s">
        <v>83</v>
      </c>
      <c r="D16" s="54" t="s">
        <v>65</v>
      </c>
      <c r="E16" s="53" t="s">
        <v>84</v>
      </c>
      <c r="F16" s="53" t="s">
        <v>85</v>
      </c>
      <c r="G16" s="49" t="s">
        <v>86</v>
      </c>
      <c r="H16" s="55" t="s">
        <v>13</v>
      </c>
      <c r="I16" s="56" t="s">
        <v>21</v>
      </c>
      <c r="J16" s="56" t="s">
        <v>14</v>
      </c>
      <c r="K16" s="57">
        <v>0</v>
      </c>
      <c r="L16" s="49" t="s">
        <v>16</v>
      </c>
    </row>
    <row r="17" spans="2:12" x14ac:dyDescent="0.2">
      <c r="G17" s="20"/>
      <c r="H17" s="21"/>
    </row>
    <row r="18" spans="2:12" s="5" customFormat="1" ht="20.100000000000001" customHeight="1" x14ac:dyDescent="0.2">
      <c r="C18" s="22" t="str">
        <f>"Podiel vysoko závažných rizík ("&amp;$C$28&amp;")"</f>
        <v>Podiel vysoko závažných rizík (A1, A2, B1)</v>
      </c>
      <c r="D18" s="23" cm="1">
        <f t="array" ref="D18">SUMPRODUCT(COUNTIF($D$6:$D16,{"A1";"A2";"B1"}))/COUNTA($D$6:$D16)</f>
        <v>0.36363636363636365</v>
      </c>
      <c r="E18" s="1"/>
      <c r="F18" s="1"/>
      <c r="G18" s="1"/>
      <c r="H18" s="1"/>
      <c r="I18" s="1"/>
      <c r="J18" s="1"/>
      <c r="K18" s="1"/>
    </row>
    <row r="19" spans="2:12" x14ac:dyDescent="0.2">
      <c r="B19" s="44"/>
      <c r="C19" s="44"/>
      <c r="D19" s="44"/>
      <c r="E19" s="44"/>
      <c r="F19" s="44"/>
    </row>
    <row r="20" spans="2:12" x14ac:dyDescent="0.2">
      <c r="B20" s="44"/>
      <c r="C20" s="24" t="s">
        <v>35</v>
      </c>
      <c r="D20" s="62" t="str">
        <f>$J$27</f>
        <v>Dopad rizika / závislosti</v>
      </c>
      <c r="E20" s="62"/>
      <c r="F20" s="62"/>
    </row>
    <row r="21" spans="2:12" x14ac:dyDescent="0.2">
      <c r="B21" s="44"/>
      <c r="C21" s="25" t="str">
        <f>$G$27</f>
        <v>Pravdepodobnosť 
vzniku rizika / závislosti</v>
      </c>
      <c r="D21" s="26" t="s">
        <v>36</v>
      </c>
      <c r="E21" s="26" t="s">
        <v>37</v>
      </c>
      <c r="F21" s="26" t="s">
        <v>38</v>
      </c>
    </row>
    <row r="22" spans="2:12" x14ac:dyDescent="0.2">
      <c r="B22" s="44"/>
      <c r="C22" s="27" t="s">
        <v>39</v>
      </c>
      <c r="D22" s="28" t="str">
        <f>cfg!$G$2</f>
        <v>A1</v>
      </c>
      <c r="E22" s="28" t="str">
        <f>cfg!$G$3</f>
        <v>A2</v>
      </c>
      <c r="F22" s="29" t="str">
        <f>cfg!$G$4</f>
        <v>A3</v>
      </c>
    </row>
    <row r="23" spans="2:12" x14ac:dyDescent="0.2">
      <c r="B23" s="44"/>
      <c r="C23" s="27" t="s">
        <v>40</v>
      </c>
      <c r="D23" s="28" t="str">
        <f>cfg!$G$5</f>
        <v>B1</v>
      </c>
      <c r="E23" s="29" t="str">
        <f>cfg!$G$6</f>
        <v>B2</v>
      </c>
      <c r="F23" s="30" t="str">
        <f>cfg!$G$7</f>
        <v>B3</v>
      </c>
    </row>
    <row r="24" spans="2:12" x14ac:dyDescent="0.2">
      <c r="B24" s="44"/>
      <c r="C24" s="27" t="s">
        <v>41</v>
      </c>
      <c r="D24" s="29" t="str">
        <f>cfg!$G$8</f>
        <v>C1</v>
      </c>
      <c r="E24" s="30" t="str">
        <f>cfg!$G$9</f>
        <v>C2</v>
      </c>
      <c r="F24" s="30" t="str">
        <f>cfg!$G$10</f>
        <v>C3</v>
      </c>
    </row>
    <row r="25" spans="2:12" x14ac:dyDescent="0.2">
      <c r="B25" s="31"/>
      <c r="C25" s="32"/>
      <c r="D25" s="32"/>
      <c r="E25" s="32"/>
      <c r="F25" s="44"/>
    </row>
    <row r="26" spans="2:12" x14ac:dyDescent="0.2">
      <c r="B26" s="31"/>
      <c r="C26" s="33"/>
      <c r="D26" s="32"/>
      <c r="E26" s="32"/>
      <c r="F26" s="44"/>
    </row>
    <row r="27" spans="2:12" ht="15" customHeight="1" x14ac:dyDescent="0.25">
      <c r="B27" s="44"/>
      <c r="C27" s="24" t="s">
        <v>35</v>
      </c>
      <c r="D27" s="44"/>
      <c r="E27" s="44"/>
      <c r="F27" s="44"/>
      <c r="G27" s="63" t="s">
        <v>42</v>
      </c>
      <c r="H27" s="64"/>
      <c r="I27" s="65"/>
      <c r="J27" s="66" t="s">
        <v>43</v>
      </c>
      <c r="K27" s="67"/>
      <c r="L27" s="68"/>
    </row>
    <row r="28" spans="2:12" ht="14.25" customHeight="1" x14ac:dyDescent="0.2">
      <c r="B28" s="44"/>
      <c r="C28" s="28" t="str">
        <f>CONCATENATE($D$22,", ",$E$22,", ",$D$23)</f>
        <v>A1, A2, B1</v>
      </c>
      <c r="D28" s="69" t="s">
        <v>44</v>
      </c>
      <c r="E28" s="70"/>
      <c r="F28" s="44"/>
      <c r="G28" s="34" t="s">
        <v>45</v>
      </c>
      <c r="H28" s="71" t="s">
        <v>46</v>
      </c>
      <c r="I28" s="72"/>
      <c r="J28" s="34" t="s">
        <v>47</v>
      </c>
      <c r="K28" s="71" t="s">
        <v>48</v>
      </c>
      <c r="L28" s="72"/>
    </row>
    <row r="29" spans="2:12" ht="14.25" customHeight="1" x14ac:dyDescent="0.2">
      <c r="B29" s="44"/>
      <c r="C29" s="29" t="str">
        <f>CONCATENATE($F$22,", ",$E$23,", ",$D$24)</f>
        <v>A3, B2, C1</v>
      </c>
      <c r="D29" s="69" t="s">
        <v>49</v>
      </c>
      <c r="E29" s="70"/>
      <c r="F29" s="44"/>
      <c r="G29" s="35" t="s">
        <v>50</v>
      </c>
      <c r="H29" s="71" t="s">
        <v>51</v>
      </c>
      <c r="I29" s="72"/>
      <c r="J29" s="35" t="s">
        <v>52</v>
      </c>
      <c r="K29" s="71" t="s">
        <v>53</v>
      </c>
      <c r="L29" s="72"/>
    </row>
    <row r="30" spans="2:12" ht="14.25" customHeight="1" x14ac:dyDescent="0.2">
      <c r="B30" s="44"/>
      <c r="C30" s="30" t="str">
        <f>CONCATENATE($F$23,", ",$E$24,", ",$F$24)</f>
        <v>B3, C2, C3</v>
      </c>
      <c r="D30" s="69" t="s">
        <v>54</v>
      </c>
      <c r="E30" s="70"/>
      <c r="F30" s="44"/>
      <c r="G30" s="36" t="s">
        <v>55</v>
      </c>
      <c r="H30" s="71" t="s">
        <v>56</v>
      </c>
      <c r="I30" s="72"/>
      <c r="J30" s="36" t="s">
        <v>57</v>
      </c>
      <c r="K30" s="71" t="s">
        <v>58</v>
      </c>
      <c r="L30" s="72"/>
    </row>
    <row r="31" spans="2:12" ht="33.75" customHeight="1" x14ac:dyDescent="0.25">
      <c r="B31" s="44"/>
      <c r="C31" s="44"/>
      <c r="D31" s="44"/>
      <c r="E31" s="37"/>
      <c r="F31" s="44"/>
      <c r="G31" s="20"/>
      <c r="H31" s="73"/>
      <c r="I31" s="74"/>
    </row>
    <row r="32" spans="2:12" ht="15" customHeight="1" x14ac:dyDescent="0.25">
      <c r="C32" s="75"/>
      <c r="D32" s="76"/>
      <c r="E32" s="38"/>
      <c r="F32" s="38"/>
      <c r="G32" s="38"/>
      <c r="H32" s="39"/>
      <c r="I32" s="38"/>
      <c r="J32" s="38"/>
      <c r="K32" s="38"/>
      <c r="L32" s="38"/>
    </row>
    <row r="34" spans="3:12" ht="16.5" customHeight="1" x14ac:dyDescent="0.25">
      <c r="C34" s="77"/>
      <c r="D34" s="74"/>
      <c r="E34" s="74"/>
      <c r="F34" s="74"/>
      <c r="G34" s="74"/>
      <c r="H34" s="74"/>
      <c r="I34" s="74"/>
      <c r="J34" s="74"/>
      <c r="K34" s="74"/>
      <c r="L34" s="74"/>
    </row>
    <row r="35" spans="3:12" ht="15" customHeigh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3:12" ht="21.75" customHeight="1" x14ac:dyDescent="0.2">
      <c r="C36" s="40"/>
    </row>
    <row r="37" spans="3:12" ht="14.25" customHeight="1" x14ac:dyDescent="0.2">
      <c r="C37" s="79"/>
      <c r="D37" s="79"/>
      <c r="E37" s="79"/>
      <c r="F37" s="79"/>
      <c r="G37" s="79"/>
      <c r="H37" s="79"/>
      <c r="I37" s="79"/>
      <c r="J37" s="79"/>
      <c r="K37" s="79"/>
      <c r="L37" s="79"/>
    </row>
  </sheetData>
  <mergeCells count="17">
    <mergeCell ref="H31:I31"/>
    <mergeCell ref="C32:D32"/>
    <mergeCell ref="C34:L34"/>
    <mergeCell ref="C35:L35"/>
    <mergeCell ref="C37:L37"/>
    <mergeCell ref="D29:E29"/>
    <mergeCell ref="H29:I29"/>
    <mergeCell ref="K29:L29"/>
    <mergeCell ref="D30:E30"/>
    <mergeCell ref="H30:I30"/>
    <mergeCell ref="K30:L30"/>
    <mergeCell ref="D20:F20"/>
    <mergeCell ref="G27:I27"/>
    <mergeCell ref="J27:L27"/>
    <mergeCell ref="D28:E28"/>
    <mergeCell ref="H28:I28"/>
    <mergeCell ref="K28:L28"/>
  </mergeCells>
  <conditionalFormatting sqref="D6:D16">
    <cfRule type="expression" dxfId="17" priority="10" stopIfTrue="1">
      <formula>OR($D6="B3",$D6="C2",$D6="C3")</formula>
    </cfRule>
    <cfRule type="expression" dxfId="16" priority="11" stopIfTrue="1">
      <formula>OR($D6="A3",$D6="B2",$D6="C1")</formula>
    </cfRule>
    <cfRule type="expression" dxfId="15" priority="12" stopIfTrue="1">
      <formula>OR($D6="A1",$D6="A2",$D6="B1")</formula>
    </cfRule>
  </conditionalFormatting>
  <conditionalFormatting sqref="I6:I16">
    <cfRule type="containsText" dxfId="14" priority="16" stopIfTrue="1" operator="containsText" text="S">
      <formula>NOT(ISERROR(SEARCH("S",I6)))</formula>
    </cfRule>
    <cfRule type="containsText" dxfId="13" priority="17" stopIfTrue="1" operator="containsText" text="V">
      <formula>NOT(ISERROR(SEARCH("V",I6)))</formula>
    </cfRule>
  </conditionalFormatting>
  <conditionalFormatting sqref="I9:I10">
    <cfRule type="containsText" dxfId="12" priority="8" stopIfTrue="1" operator="containsText" text="S">
      <formula>NOT(ISERROR(SEARCH("S",I9)))</formula>
    </cfRule>
    <cfRule type="containsText" dxfId="11" priority="9" stopIfTrue="1" operator="containsText" text="V">
      <formula>NOT(ISERROR(SEARCH("V",I9)))</formula>
    </cfRule>
  </conditionalFormatting>
  <conditionalFormatting sqref="I6:J16">
    <cfRule type="containsText" dxfId="10" priority="1" stopIfTrue="1" operator="containsText" text="N">
      <formula>NOT(ISERROR(SEARCH("N",I6)))</formula>
    </cfRule>
  </conditionalFormatting>
  <conditionalFormatting sqref="I9:J10">
    <cfRule type="containsText" dxfId="9" priority="5" stopIfTrue="1" operator="containsText" text="N">
      <formula>NOT(ISERROR(SEARCH("N",I9)))</formula>
    </cfRule>
  </conditionalFormatting>
  <conditionalFormatting sqref="J6:J16">
    <cfRule type="containsText" dxfId="8" priority="14" stopIfTrue="1" operator="containsText" text="V">
      <formula>NOT(ISERROR(SEARCH("V",J6)))</formula>
    </cfRule>
    <cfRule type="containsText" dxfId="7" priority="15" stopIfTrue="1" operator="containsText" text="F">
      <formula>NOT(ISERROR(SEARCH("F",J6)))</formula>
    </cfRule>
  </conditionalFormatting>
  <conditionalFormatting sqref="J9:J10">
    <cfRule type="containsText" dxfId="6" priority="6" stopIfTrue="1" operator="containsText" text="V">
      <formula>NOT(ISERROR(SEARCH("V",J9)))</formula>
    </cfRule>
    <cfRule type="containsText" dxfId="5" priority="7" stopIfTrue="1" operator="containsText" text="F">
      <formula>NOT(ISERROR(SEARCH("F",J9)))</formula>
    </cfRule>
  </conditionalFormatting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8.85546875" defaultRowHeight="15" x14ac:dyDescent="0.25"/>
  <cols>
    <col min="1" max="1" width="24.7109375" customWidth="1"/>
    <col min="2" max="2" width="4.7109375" customWidth="1"/>
    <col min="3" max="3" width="18.7109375" customWidth="1"/>
    <col min="4" max="4" width="4.7109375" customWidth="1"/>
    <col min="5" max="5" width="24.7109375" customWidth="1"/>
    <col min="6" max="6" width="18.7109375" customWidth="1"/>
    <col min="7" max="7" width="9.7109375" customWidth="1"/>
  </cols>
  <sheetData>
    <row r="1" spans="1:7" ht="30" x14ac:dyDescent="0.25">
      <c r="A1" s="41" t="s">
        <v>59</v>
      </c>
      <c r="B1" s="42"/>
      <c r="C1" s="41" t="s">
        <v>43</v>
      </c>
      <c r="D1" s="42"/>
      <c r="E1" s="41" t="s">
        <v>59</v>
      </c>
      <c r="F1" s="41" t="s">
        <v>43</v>
      </c>
      <c r="G1" s="41" t="s">
        <v>60</v>
      </c>
    </row>
    <row r="2" spans="1:7" x14ac:dyDescent="0.25">
      <c r="A2" s="43" t="s">
        <v>14</v>
      </c>
      <c r="C2" s="43" t="s">
        <v>15</v>
      </c>
      <c r="E2" s="43" t="str">
        <f t="shared" ref="E2:E4" si="0">$A$2</f>
        <v>V</v>
      </c>
      <c r="F2" s="43" t="str">
        <f>$C$2</f>
        <v>F</v>
      </c>
      <c r="G2" s="43" t="s">
        <v>61</v>
      </c>
    </row>
    <row r="3" spans="1:7" x14ac:dyDescent="0.25">
      <c r="A3" s="43" t="s">
        <v>21</v>
      </c>
      <c r="C3" s="43" t="s">
        <v>14</v>
      </c>
      <c r="E3" s="43" t="str">
        <f t="shared" si="0"/>
        <v>V</v>
      </c>
      <c r="F3" s="43" t="str">
        <f>$C$3</f>
        <v>V</v>
      </c>
      <c r="G3" s="43" t="s">
        <v>62</v>
      </c>
    </row>
    <row r="4" spans="1:7" x14ac:dyDescent="0.25">
      <c r="A4" s="43" t="s">
        <v>24</v>
      </c>
      <c r="C4" s="43" t="s">
        <v>24</v>
      </c>
      <c r="E4" s="43" t="str">
        <f t="shared" si="0"/>
        <v>V</v>
      </c>
      <c r="F4" s="43" t="str">
        <f>$C$4</f>
        <v>N</v>
      </c>
      <c r="G4" s="43" t="s">
        <v>63</v>
      </c>
    </row>
    <row r="5" spans="1:7" x14ac:dyDescent="0.25">
      <c r="E5" s="43" t="str">
        <f t="shared" ref="E5:E7" si="1">$A$3</f>
        <v>S</v>
      </c>
      <c r="F5" s="43" t="str">
        <f>$C$2</f>
        <v>F</v>
      </c>
      <c r="G5" s="43" t="s">
        <v>64</v>
      </c>
    </row>
    <row r="6" spans="1:7" x14ac:dyDescent="0.25">
      <c r="E6" s="43" t="str">
        <f t="shared" si="1"/>
        <v>S</v>
      </c>
      <c r="F6" s="43" t="str">
        <f>$C$3</f>
        <v>V</v>
      </c>
      <c r="G6" s="43" t="s">
        <v>65</v>
      </c>
    </row>
    <row r="7" spans="1:7" x14ac:dyDescent="0.25">
      <c r="E7" s="43" t="str">
        <f t="shared" si="1"/>
        <v>S</v>
      </c>
      <c r="F7" s="43" t="str">
        <f>$C$4</f>
        <v>N</v>
      </c>
      <c r="G7" s="43" t="s">
        <v>66</v>
      </c>
    </row>
    <row r="8" spans="1:7" x14ac:dyDescent="0.25">
      <c r="E8" s="43" t="str">
        <f t="shared" ref="E8:E10" si="2">$A$4</f>
        <v>N</v>
      </c>
      <c r="F8" s="43" t="str">
        <f>$C$2</f>
        <v>F</v>
      </c>
      <c r="G8" s="43" t="s">
        <v>67</v>
      </c>
    </row>
    <row r="9" spans="1:7" x14ac:dyDescent="0.25">
      <c r="E9" s="43" t="str">
        <f t="shared" si="2"/>
        <v>N</v>
      </c>
      <c r="F9" s="43" t="str">
        <f>$C$3</f>
        <v>V</v>
      </c>
      <c r="G9" s="43" t="s">
        <v>68</v>
      </c>
    </row>
    <row r="10" spans="1:7" x14ac:dyDescent="0.25">
      <c r="E10" s="43" t="str">
        <f t="shared" si="2"/>
        <v>N</v>
      </c>
      <c r="F10" s="43" t="str">
        <f>$C$4</f>
        <v>N</v>
      </c>
      <c r="G10" s="43" t="s">
        <v>69</v>
      </c>
    </row>
  </sheetData>
  <pageMargins left="0.7" right="0.7" top="0.75" bottom="0.75" header="0.3" footer="0.3"/>
  <pageSetup paperSize="9" firstPageNumber="2147483648" orientation="portrait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5FB44B941D44485D05D0A2299D6C8" ma:contentTypeVersion="2" ma:contentTypeDescription="Umožňuje vytvoriť nový dokument." ma:contentTypeScope="" ma:versionID="1ee8ca7eca6aac5549833c0fa0a8b74e">
  <xsd:schema xmlns:xsd="http://www.w3.org/2001/XMLSchema" xmlns:xs="http://www.w3.org/2001/XMLSchema" xmlns:p="http://schemas.microsoft.com/office/2006/metadata/properties" xmlns:ns2="7eb20ef1-b296-4848-a8b9-646476b7deca" targetNamespace="http://schemas.microsoft.com/office/2006/metadata/properties" ma:root="true" ma:fieldsID="4139374e403dd40bc1a30ce719bd42a0" ns2:_="">
    <xsd:import namespace="7eb20ef1-b296-4848-a8b9-646476b7de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20ef1-b296-4848-a8b9-646476b7dec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entifikátora dokumentu" ma:description="Hodnota identifikátora dokumentu priradená k tejto položke." ma:internalName="_dlc_DocId" ma:readOnly="true">
      <xsd:simpleType>
        <xsd:restriction base="dms:Text"/>
      </xsd:simpleType>
    </xsd:element>
    <xsd:element name="_dlc_DocIdUrl" ma:index="9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eb20ef1-b296-4848-a8b9-646476b7deca">KX22RHKZ7RNN-48-18778</_dlc_DocId>
    <_dlc_DocIdUrl xmlns="7eb20ef1-b296-4848-a8b9-646476b7deca">
      <Url>https://dokumenty/mssr/sirp/opis/_layouts/15/DocIdRedir.aspx?ID=KX22RHKZ7RNN-48-18778</Url>
      <Description>KX22RHKZ7RNN-48-18778</Description>
    </_dlc_DocIdUrl>
  </documentManagement>
</p:properties>
</file>

<file path=customXml/itemProps1.xml><?xml version="1.0" encoding="utf-8"?>
<ds:datastoreItem xmlns:ds="http://schemas.openxmlformats.org/officeDocument/2006/customXml" ds:itemID="{F82E77F5-7DA8-44E6-931B-A984F7BFA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20ef1-b296-4848-a8b9-646476b7de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AFF3C-5ED1-4550-B1A9-BC1FC2D642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61171E5-0EEF-4181-8E2B-C53B2CDB99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FEEC27-8062-47F3-8907-BF50DF971888}">
  <ds:schemaRefs>
    <ds:schemaRef ds:uri="http://schemas.microsoft.com/office/infopath/2007/PartnerControls"/>
    <ds:schemaRef ds:uri="http://www.w3.org/XML/1998/namespace"/>
    <ds:schemaRef ds:uri="7eb20ef1-b296-4848-a8b9-646476b7dec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miroslav.pistek@justice.sk</dc:creator>
  <cp:keywords/>
  <dc:description/>
  <cp:lastModifiedBy>PIŠTEK Miroslav</cp:lastModifiedBy>
  <cp:revision/>
  <dcterms:created xsi:type="dcterms:W3CDTF">2015-06-05T18:19:34Z</dcterms:created>
  <dcterms:modified xsi:type="dcterms:W3CDTF">2025-06-11T12:11:06Z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iteId">
    <vt:lpwstr>3ad0376a-54d3-49a6-9e20-52de0a92fc89</vt:lpwstr>
  </property>
  <property fmtid="{D5CDD505-2E9C-101B-9397-08002B2CF9AE}" pid="4" name="MSIP_Label_38939b85-7e40-4a1d-91e1-0e84c3b219d7_Owner">
    <vt:lpwstr>973219@slsp.sk</vt:lpwstr>
  </property>
  <property fmtid="{D5CDD505-2E9C-101B-9397-08002B2CF9AE}" pid="5" name="MSIP_Label_38939b85-7e40-4a1d-91e1-0e84c3b219d7_SetDate">
    <vt:lpwstr>2021-12-16T14:15:36.5625900Z</vt:lpwstr>
  </property>
  <property fmtid="{D5CDD505-2E9C-101B-9397-08002B2CF9AE}" pid="6" name="MSIP_Label_38939b85-7e40-4a1d-91e1-0e84c3b219d7_Name">
    <vt:lpwstr>Internal</vt:lpwstr>
  </property>
  <property fmtid="{D5CDD505-2E9C-101B-9397-08002B2CF9AE}" pid="7" name="MSIP_Label_38939b85-7e40-4a1d-91e1-0e84c3b219d7_Application">
    <vt:lpwstr>Microsoft Azure Information Protection</vt:lpwstr>
  </property>
  <property fmtid="{D5CDD505-2E9C-101B-9397-08002B2CF9AE}" pid="8" name="MSIP_Label_38939b85-7e40-4a1d-91e1-0e84c3b219d7_ActionId">
    <vt:lpwstr>293b8e39-0e4a-48d1-9a63-2d5fefe503e0</vt:lpwstr>
  </property>
  <property fmtid="{D5CDD505-2E9C-101B-9397-08002B2CF9AE}" pid="9" name="MSIP_Label_38939b85-7e40-4a1d-91e1-0e84c3b219d7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0x0101009BB5FB44B941D44485D05D0A2299D6C8</vt:lpwstr>
  </property>
  <property fmtid="{D5CDD505-2E9C-101B-9397-08002B2CF9AE}" pid="12" name="_dlc_DocIdItemGuid">
    <vt:lpwstr>f1be600b-d2f4-40e1-b9cd-e83f7e501a57</vt:lpwstr>
  </property>
  <property fmtid="{D5CDD505-2E9C-101B-9397-08002B2CF9AE}" pid="13" name="MediaServiceImageTags">
    <vt:lpwstr/>
  </property>
</Properties>
</file>