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610" activeTab="1"/>
  </bookViews>
  <sheets>
    <sheet name="titul" sheetId="31" r:id="rId1"/>
    <sheet name="Komentár" sheetId="2" r:id="rId2"/>
    <sheet name="Vysvetlivky" sheetId="3" r:id="rId3"/>
    <sheet name="01.Obeh agendy T - OS" sheetId="4" r:id="rId4"/>
    <sheet name="02.Obeh agendy T - KS" sheetId="5" r:id="rId5"/>
    <sheet name="3. Odsúdenia" sheetId="6" r:id="rId6"/>
    <sheet name="4. Odsúdenia - recidivisti" sheetId="7" r:id="rId7"/>
    <sheet name="5. Spôsoby vybavenia" sheetId="8" r:id="rId8"/>
    <sheet name="6.Odsúdení spolu § NTZ" sheetId="9" r:id="rId9"/>
    <sheet name="7.Odsúdení spolu § STZ" sheetId="10" r:id="rId10"/>
    <sheet name="8. Štátna príslušnosť " sheetId="11" r:id="rId11"/>
    <sheet name="9.Druh trestu I." sheetId="12" r:id="rId12"/>
    <sheet name="9.Druh trestu II." sheetId="13" r:id="rId13"/>
    <sheet name="10. Ochranné opatrenia " sheetId="14" r:id="rId14"/>
    <sheet name="11.Vplyv alkoholu drogy" sheetId="15" r:id="rId15"/>
    <sheet name="12. Nereal. OL príčina" sheetId="16" r:id="rId16"/>
    <sheet name="13. NEPO" sheetId="17" r:id="rId17"/>
    <sheet name="14.Prípravná väz." sheetId="18" r:id="rId18"/>
    <sheet name="15. Súdna väz." sheetId="19" r:id="rId19"/>
    <sheet name="16. Odvolania-T " sheetId="20" r:id="rId20"/>
    <sheet name="17. Odsúdenia PO" sheetId="21" r:id="rId21"/>
    <sheet name="17. Odsúdenia PO podľa §" sheetId="22" r:id="rId22"/>
    <sheet name="18. VYBAV PO_Tresty PO" sheetId="23" r:id="rId23"/>
    <sheet name="19. Rýchlosť konania - odsúdení" sheetId="24" r:id="rId24"/>
    <sheet name="20. Rýchlosť konania - všetko" sheetId="25" r:id="rId25"/>
    <sheet name="21a. Prehľad agendy probácie" sheetId="26" r:id="rId26"/>
    <sheet name="21b. Prehľad agendy probácie" sheetId="27" r:id="rId27"/>
    <sheet name="22a. Prehľad agendy mediácie" sheetId="29" r:id="rId28"/>
    <sheet name="22b. Prehľad agendy mediácie" sheetId="30" r:id="rId29"/>
  </sheets>
  <externalReferences>
    <externalReference r:id="rId30"/>
  </externalReferences>
  <definedNames>
    <definedName name="_xlnm._FilterDatabase" localSheetId="8" hidden="1">'6.Odsúdení spolu § NTZ'!$D$3:$I$341</definedName>
    <definedName name="_xlnm._FilterDatabase" localSheetId="9" hidden="1">'7.Odsúdení spolu § STZ'!$D$3:$I$275</definedName>
    <definedName name="_xlnm._FilterDatabase" localSheetId="10" hidden="1">'8. Štátna príslušnosť '!$D$2:$F$71</definedName>
    <definedName name="_xlnm.Print_Area" localSheetId="4">'02.Obeh agendy T - KS'!$A$1:$K$37</definedName>
    <definedName name="_xlnm.Print_Area" localSheetId="16">'13. NEPO'!$A$1:$F$12</definedName>
    <definedName name="_xlnm.Print_Area" localSheetId="25">'21a. Prehľad agendy probácie'!$A$1:$AN$38</definedName>
    <definedName name="_xlnm.Print_Area" localSheetId="26">'21b. Prehľad agendy probácie'!$A$1:$AN$37</definedName>
    <definedName name="_xlnm.Print_Area" localSheetId="27">'22a. Prehľad agendy mediácie'!$A$1:$V$35</definedName>
    <definedName name="_xlnm.Print_Area" localSheetId="7">'5. Spôsoby vybavenia'!$A$1:$Q$46</definedName>
    <definedName name="_xlnm.Print_Area" localSheetId="0">titul!$A$1:$A$5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8" l="1"/>
  <c r="K36" i="5" l="1"/>
  <c r="J36" i="5"/>
  <c r="I36" i="5"/>
  <c r="H36" i="5"/>
  <c r="G36" i="5"/>
  <c r="F36" i="5"/>
  <c r="E36" i="5"/>
  <c r="D36" i="5"/>
  <c r="C36" i="5"/>
  <c r="B36" i="5"/>
  <c r="K24" i="5"/>
  <c r="J24" i="5"/>
  <c r="I24" i="5"/>
  <c r="H24" i="5"/>
  <c r="G24" i="5"/>
  <c r="F24" i="5"/>
  <c r="E24" i="5"/>
  <c r="D24" i="5"/>
  <c r="C24" i="5"/>
  <c r="B24" i="5"/>
  <c r="K12" i="5"/>
  <c r="J12" i="5"/>
  <c r="I12" i="5"/>
  <c r="H12" i="5"/>
  <c r="G12" i="5"/>
  <c r="F12" i="5"/>
  <c r="E12" i="5"/>
  <c r="D12" i="5"/>
  <c r="C12" i="5"/>
  <c r="B12" i="5"/>
  <c r="K37" i="4"/>
  <c r="J37" i="4"/>
  <c r="I37" i="4"/>
  <c r="H37" i="4"/>
  <c r="G37" i="4"/>
  <c r="F37" i="4"/>
  <c r="E37" i="4"/>
  <c r="D37" i="4"/>
  <c r="C37" i="4"/>
  <c r="B37" i="4"/>
  <c r="K25" i="4"/>
  <c r="J25" i="4"/>
  <c r="I25" i="4"/>
  <c r="H25" i="4"/>
  <c r="G25" i="4"/>
  <c r="F25" i="4"/>
  <c r="E25" i="4"/>
  <c r="D25" i="4"/>
  <c r="C25" i="4"/>
  <c r="B25" i="4"/>
  <c r="K13" i="4"/>
  <c r="J13" i="4"/>
  <c r="I13" i="4"/>
  <c r="H13" i="4"/>
  <c r="G13" i="4"/>
  <c r="F13" i="4"/>
  <c r="E13" i="4"/>
  <c r="D13" i="4"/>
  <c r="C13" i="4"/>
  <c r="B13" i="4"/>
  <c r="N33" i="25" l="1"/>
  <c r="L33" i="25"/>
  <c r="J33" i="25"/>
  <c r="H33" i="25"/>
  <c r="F33" i="25"/>
  <c r="D33" i="25"/>
  <c r="I27" i="25"/>
  <c r="G27" i="25"/>
  <c r="E27" i="25"/>
  <c r="C27" i="25"/>
  <c r="N13" i="25"/>
  <c r="L13" i="25"/>
  <c r="J13" i="25"/>
  <c r="H13" i="25"/>
  <c r="F13" i="25"/>
  <c r="D13" i="25"/>
  <c r="N12" i="25"/>
  <c r="L12" i="25"/>
  <c r="J12" i="25"/>
  <c r="H12" i="25"/>
  <c r="F12" i="25"/>
  <c r="D12" i="25"/>
  <c r="N11" i="25"/>
  <c r="L11" i="25"/>
  <c r="J11" i="25"/>
  <c r="H11" i="25"/>
  <c r="F11" i="25"/>
  <c r="D11" i="25"/>
  <c r="N10" i="25"/>
  <c r="L10" i="25"/>
  <c r="J10" i="25"/>
  <c r="H10" i="25"/>
  <c r="F10" i="25"/>
  <c r="D10" i="25"/>
  <c r="N9" i="25"/>
  <c r="L9" i="25"/>
  <c r="J9" i="25"/>
  <c r="H9" i="25"/>
  <c r="F9" i="25"/>
  <c r="D9" i="25"/>
  <c r="N8" i="25"/>
  <c r="L8" i="25"/>
  <c r="J8" i="25"/>
  <c r="H8" i="25"/>
  <c r="F8" i="25"/>
  <c r="D8" i="25"/>
  <c r="N7" i="25"/>
  <c r="L7" i="25"/>
  <c r="J7" i="25"/>
  <c r="H7" i="25"/>
  <c r="F7" i="25"/>
  <c r="D7" i="25"/>
  <c r="N6" i="25"/>
  <c r="L6" i="25"/>
  <c r="J6" i="25"/>
  <c r="H6" i="25"/>
  <c r="F6" i="25"/>
  <c r="D6" i="25"/>
  <c r="N5" i="25"/>
  <c r="L5" i="25"/>
  <c r="J5" i="25"/>
  <c r="H5" i="25"/>
  <c r="F5" i="25"/>
  <c r="D5" i="25"/>
  <c r="B27" i="24"/>
  <c r="C27" i="24"/>
  <c r="N33" i="24"/>
  <c r="L33" i="24"/>
  <c r="J33" i="24"/>
  <c r="H33" i="24"/>
  <c r="F33" i="24"/>
  <c r="D33" i="24"/>
  <c r="M27" i="24"/>
  <c r="K27" i="24"/>
  <c r="I27" i="24"/>
  <c r="G27" i="24"/>
  <c r="E27" i="24"/>
  <c r="N13" i="24"/>
  <c r="L13" i="24"/>
  <c r="J13" i="24"/>
  <c r="H13" i="24"/>
  <c r="F13" i="24"/>
  <c r="D13" i="24"/>
  <c r="N12" i="24"/>
  <c r="L12" i="24"/>
  <c r="J12" i="24"/>
  <c r="H12" i="24"/>
  <c r="F12" i="24"/>
  <c r="D12" i="24"/>
  <c r="N11" i="24"/>
  <c r="L11" i="24"/>
  <c r="J11" i="24"/>
  <c r="H11" i="24"/>
  <c r="F11" i="24"/>
  <c r="D11" i="24"/>
  <c r="N10" i="24"/>
  <c r="L10" i="24"/>
  <c r="J10" i="24"/>
  <c r="H10" i="24"/>
  <c r="F10" i="24"/>
  <c r="D10" i="24"/>
  <c r="N9" i="24"/>
  <c r="L9" i="24"/>
  <c r="J9" i="24"/>
  <c r="H9" i="24"/>
  <c r="F9" i="24"/>
  <c r="D9" i="24"/>
  <c r="N8" i="24"/>
  <c r="L8" i="24"/>
  <c r="J8" i="24"/>
  <c r="H8" i="24"/>
  <c r="F8" i="24"/>
  <c r="D8" i="24"/>
  <c r="N7" i="24"/>
  <c r="L7" i="24"/>
  <c r="J7" i="24"/>
  <c r="H7" i="24"/>
  <c r="F7" i="24"/>
  <c r="D7" i="24"/>
  <c r="N6" i="24"/>
  <c r="L6" i="24"/>
  <c r="J6" i="24"/>
  <c r="H6" i="24"/>
  <c r="F6" i="24"/>
  <c r="D6" i="24"/>
  <c r="N5" i="24"/>
  <c r="L5" i="24"/>
  <c r="J5" i="24"/>
  <c r="H5" i="24"/>
  <c r="F5" i="24"/>
  <c r="D5" i="24"/>
  <c r="K26" i="23" l="1"/>
  <c r="J26" i="23"/>
  <c r="I26" i="23"/>
  <c r="H26" i="23"/>
  <c r="G26" i="23"/>
  <c r="F26" i="23"/>
  <c r="E26" i="23"/>
  <c r="D26" i="23"/>
  <c r="C26" i="23"/>
  <c r="B26" i="23"/>
  <c r="K13" i="23"/>
  <c r="J13" i="23"/>
  <c r="I13" i="23"/>
  <c r="H13" i="23"/>
  <c r="G13" i="23"/>
  <c r="F13" i="23"/>
  <c r="E13" i="23"/>
  <c r="D13" i="23"/>
  <c r="C13" i="23"/>
  <c r="B13" i="23"/>
  <c r="D13" i="21"/>
  <c r="C13" i="21"/>
  <c r="B13" i="21"/>
  <c r="B11" i="20"/>
  <c r="P11" i="20" s="1"/>
  <c r="O16" i="20"/>
  <c r="M16" i="20"/>
  <c r="K16" i="20"/>
  <c r="I16" i="20"/>
  <c r="G16" i="20"/>
  <c r="E16" i="20"/>
  <c r="C16" i="20"/>
  <c r="B15" i="20"/>
  <c r="N15" i="20" s="1"/>
  <c r="B14" i="20"/>
  <c r="J14" i="20" s="1"/>
  <c r="B13" i="20"/>
  <c r="N13" i="20" s="1"/>
  <c r="B12" i="20"/>
  <c r="F12" i="20" s="1"/>
  <c r="B10" i="20"/>
  <c r="N10" i="20" s="1"/>
  <c r="B9" i="20"/>
  <c r="N9" i="20" s="1"/>
  <c r="B8" i="20"/>
  <c r="L8" i="20" s="1"/>
  <c r="L30" i="19"/>
  <c r="J30" i="19"/>
  <c r="H30" i="19"/>
  <c r="F30" i="19"/>
  <c r="D30" i="19"/>
  <c r="K25" i="19"/>
  <c r="I25" i="19"/>
  <c r="G25" i="19"/>
  <c r="E25" i="19"/>
  <c r="C25" i="19"/>
  <c r="B25" i="19"/>
  <c r="K12" i="19"/>
  <c r="I12" i="19"/>
  <c r="G12" i="19"/>
  <c r="E12" i="19"/>
  <c r="C12" i="19"/>
  <c r="B12" i="19"/>
  <c r="L11" i="19"/>
  <c r="J11" i="19"/>
  <c r="H11" i="19"/>
  <c r="F11" i="19"/>
  <c r="D11" i="19"/>
  <c r="L10" i="19"/>
  <c r="J10" i="19"/>
  <c r="H10" i="19"/>
  <c r="F10" i="19"/>
  <c r="D10" i="19"/>
  <c r="L9" i="19"/>
  <c r="J9" i="19"/>
  <c r="H9" i="19"/>
  <c r="F9" i="19"/>
  <c r="D9" i="19"/>
  <c r="L8" i="19"/>
  <c r="J8" i="19"/>
  <c r="H8" i="19"/>
  <c r="F8" i="19"/>
  <c r="D8" i="19"/>
  <c r="L7" i="19"/>
  <c r="J7" i="19"/>
  <c r="H7" i="19"/>
  <c r="F7" i="19"/>
  <c r="D7" i="19"/>
  <c r="L6" i="19"/>
  <c r="J6" i="19"/>
  <c r="H6" i="19"/>
  <c r="F6" i="19"/>
  <c r="D6" i="19"/>
  <c r="L5" i="19"/>
  <c r="J5" i="19"/>
  <c r="H5" i="19"/>
  <c r="F5" i="19"/>
  <c r="D5" i="19"/>
  <c r="L4" i="19"/>
  <c r="J4" i="19"/>
  <c r="H4" i="19"/>
  <c r="F4" i="19"/>
  <c r="D4" i="19"/>
  <c r="H12" i="20" l="1"/>
  <c r="H14" i="20"/>
  <c r="H13" i="20"/>
  <c r="H15" i="20"/>
  <c r="H11" i="20"/>
  <c r="H10" i="20"/>
  <c r="H9" i="20"/>
  <c r="H8" i="20"/>
  <c r="N11" i="20"/>
  <c r="P13" i="20"/>
  <c r="P15" i="20"/>
  <c r="P9" i="20"/>
  <c r="D8" i="20"/>
  <c r="D12" i="20"/>
  <c r="F8" i="20"/>
  <c r="J10" i="20"/>
  <c r="J12" i="20"/>
  <c r="L12" i="20"/>
  <c r="N14" i="20"/>
  <c r="P8" i="20"/>
  <c r="P14" i="20"/>
  <c r="D11" i="20"/>
  <c r="D15" i="20"/>
  <c r="B16" i="20"/>
  <c r="D16" i="20" s="1"/>
  <c r="D10" i="20"/>
  <c r="D14" i="20"/>
  <c r="F10" i="20"/>
  <c r="F14" i="20"/>
  <c r="L10" i="20"/>
  <c r="L14" i="20"/>
  <c r="N8" i="20"/>
  <c r="N12" i="20"/>
  <c r="P10" i="20"/>
  <c r="P12" i="20"/>
  <c r="D9" i="20"/>
  <c r="F11" i="20"/>
  <c r="F13" i="20"/>
  <c r="F15" i="20"/>
  <c r="J8" i="20"/>
  <c r="D13" i="20"/>
  <c r="F9" i="20"/>
  <c r="J9" i="20"/>
  <c r="J11" i="20"/>
  <c r="J13" i="20"/>
  <c r="J15" i="20"/>
  <c r="L9" i="20"/>
  <c r="L11" i="20"/>
  <c r="L13" i="20"/>
  <c r="L15" i="20"/>
  <c r="F12" i="19"/>
  <c r="L12" i="19"/>
  <c r="H12" i="19"/>
  <c r="J12" i="19"/>
  <c r="D12" i="19"/>
  <c r="L30" i="18"/>
  <c r="J30" i="18"/>
  <c r="H30" i="18"/>
  <c r="F30" i="18"/>
  <c r="D30" i="18"/>
  <c r="M25" i="18"/>
  <c r="K25" i="18"/>
  <c r="I25" i="18"/>
  <c r="G25" i="18"/>
  <c r="E25" i="18"/>
  <c r="C25" i="18"/>
  <c r="B25" i="18"/>
  <c r="K12" i="18"/>
  <c r="I12" i="18"/>
  <c r="G12" i="18"/>
  <c r="E12" i="18"/>
  <c r="C12" i="18"/>
  <c r="B12" i="18"/>
  <c r="L11" i="18"/>
  <c r="J11" i="18"/>
  <c r="H11" i="18"/>
  <c r="F11" i="18"/>
  <c r="D11" i="18"/>
  <c r="L10" i="18"/>
  <c r="J10" i="18"/>
  <c r="H10" i="18"/>
  <c r="F10" i="18"/>
  <c r="D10" i="18"/>
  <c r="L9" i="18"/>
  <c r="J9" i="18"/>
  <c r="H9" i="18"/>
  <c r="F9" i="18"/>
  <c r="D9" i="18"/>
  <c r="L8" i="18"/>
  <c r="J8" i="18"/>
  <c r="H8" i="18"/>
  <c r="F8" i="18"/>
  <c r="D8" i="18"/>
  <c r="L7" i="18"/>
  <c r="J7" i="18"/>
  <c r="H7" i="18"/>
  <c r="F7" i="18"/>
  <c r="D7" i="18"/>
  <c r="L6" i="18"/>
  <c r="J6" i="18"/>
  <c r="H6" i="18"/>
  <c r="F6" i="18"/>
  <c r="D6" i="18"/>
  <c r="L5" i="18"/>
  <c r="J5" i="18"/>
  <c r="H5" i="18"/>
  <c r="F5" i="18"/>
  <c r="D5" i="18"/>
  <c r="L4" i="18"/>
  <c r="J4" i="18"/>
  <c r="H4" i="18"/>
  <c r="F4" i="18"/>
  <c r="D4" i="18"/>
  <c r="N16" i="20" l="1"/>
  <c r="L16" i="20"/>
  <c r="P16" i="20"/>
  <c r="J16" i="20"/>
  <c r="H16" i="20"/>
  <c r="F16" i="20"/>
  <c r="F12" i="18"/>
  <c r="H12" i="18"/>
  <c r="L12" i="18"/>
  <c r="J12" i="18"/>
  <c r="D12" i="18"/>
  <c r="C12" i="17" l="1"/>
  <c r="B12" i="17"/>
  <c r="F12" i="17"/>
  <c r="E12" i="17"/>
  <c r="D12" i="17"/>
  <c r="S4" i="16"/>
  <c r="S5" i="16"/>
  <c r="S6" i="16"/>
  <c r="S7" i="16"/>
  <c r="S8" i="16"/>
  <c r="S9" i="16"/>
  <c r="S10" i="16"/>
  <c r="S11" i="16"/>
  <c r="S12" i="16"/>
  <c r="O4" i="16"/>
  <c r="O5" i="16"/>
  <c r="O6" i="16"/>
  <c r="O7" i="16"/>
  <c r="O8" i="16"/>
  <c r="O9" i="16"/>
  <c r="O10" i="16"/>
  <c r="O11" i="16"/>
  <c r="O12" i="16"/>
  <c r="K4" i="16"/>
  <c r="K5" i="16"/>
  <c r="K6" i="16"/>
  <c r="K7" i="16"/>
  <c r="K8" i="16"/>
  <c r="K9" i="16"/>
  <c r="K10" i="16"/>
  <c r="K11" i="16"/>
  <c r="K12" i="16"/>
  <c r="G5" i="16"/>
  <c r="G6" i="16"/>
  <c r="G7" i="16"/>
  <c r="G8" i="16"/>
  <c r="G9" i="16"/>
  <c r="G10" i="16"/>
  <c r="G11" i="16"/>
  <c r="G12" i="16"/>
  <c r="G4" i="16"/>
  <c r="C5" i="16"/>
  <c r="C6" i="16"/>
  <c r="C7" i="16"/>
  <c r="C8" i="16"/>
  <c r="C9" i="16"/>
  <c r="C10" i="16"/>
  <c r="C11" i="16"/>
  <c r="C12" i="16"/>
  <c r="C4" i="16"/>
  <c r="B13" i="16"/>
  <c r="V13" i="16"/>
  <c r="U13" i="16"/>
  <c r="T13" i="16"/>
  <c r="R13" i="16"/>
  <c r="Q13" i="16"/>
  <c r="P13" i="16"/>
  <c r="N13" i="16"/>
  <c r="M13" i="16"/>
  <c r="L13" i="16"/>
  <c r="J13" i="16"/>
  <c r="I13" i="16"/>
  <c r="H13" i="16"/>
  <c r="F13" i="16"/>
  <c r="E13" i="16"/>
  <c r="D13" i="16"/>
  <c r="M14" i="15"/>
  <c r="L14" i="15"/>
  <c r="K14" i="15"/>
  <c r="J14" i="15"/>
  <c r="I14" i="15"/>
  <c r="H14" i="15"/>
  <c r="G14" i="15"/>
  <c r="F14" i="15"/>
  <c r="E14" i="15"/>
  <c r="D14" i="15"/>
  <c r="C14" i="15"/>
  <c r="B14" i="15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T33" i="13"/>
  <c r="S33" i="13"/>
  <c r="U33" i="13"/>
  <c r="Q33" i="13"/>
  <c r="M33" i="13"/>
  <c r="I33" i="13"/>
  <c r="G13" i="16" l="1"/>
  <c r="Y33" i="13"/>
  <c r="K13" i="16"/>
  <c r="O13" i="16"/>
  <c r="C13" i="16"/>
  <c r="S13" i="16"/>
  <c r="P33" i="13"/>
  <c r="L33" i="13"/>
  <c r="H33" i="13"/>
  <c r="O33" i="13"/>
  <c r="K33" i="13"/>
  <c r="G33" i="13"/>
  <c r="V33" i="13"/>
  <c r="J33" i="13"/>
  <c r="N33" i="13"/>
  <c r="F33" i="13"/>
  <c r="R33" i="13"/>
  <c r="X33" i="13" l="1"/>
  <c r="W33" i="13"/>
  <c r="K33" i="12" l="1"/>
  <c r="V33" i="12"/>
  <c r="U33" i="12"/>
  <c r="R33" i="12"/>
  <c r="Q33" i="12"/>
  <c r="N33" i="12"/>
  <c r="M33" i="12"/>
  <c r="J33" i="12"/>
  <c r="I33" i="12"/>
  <c r="F33" i="12"/>
  <c r="E33" i="12"/>
  <c r="H79" i="10"/>
  <c r="H90" i="10"/>
  <c r="H126" i="10"/>
  <c r="H133" i="10"/>
  <c r="H142" i="10"/>
  <c r="H148" i="10"/>
  <c r="H159" i="10"/>
  <c r="H161" i="10"/>
  <c r="H163" i="10"/>
  <c r="H174" i="10"/>
  <c r="H176" i="10"/>
  <c r="H194" i="10"/>
  <c r="H195" i="10"/>
  <c r="H198" i="10"/>
  <c r="H203" i="10"/>
  <c r="H204" i="10"/>
  <c r="H218" i="10"/>
  <c r="D149" i="10"/>
  <c r="D155" i="10"/>
  <c r="D204" i="10"/>
  <c r="C26" i="10"/>
  <c r="I26" i="10" s="1"/>
  <c r="C44" i="10"/>
  <c r="C45" i="10"/>
  <c r="C49" i="10"/>
  <c r="C56" i="10"/>
  <c r="C58" i="10"/>
  <c r="C65" i="10"/>
  <c r="C79" i="10"/>
  <c r="E79" i="10" s="1"/>
  <c r="C80" i="10"/>
  <c r="C90" i="10"/>
  <c r="E90" i="10" s="1"/>
  <c r="C108" i="10"/>
  <c r="C113" i="10"/>
  <c r="C115" i="10"/>
  <c r="C126" i="10"/>
  <c r="E126" i="10" s="1"/>
  <c r="C133" i="10"/>
  <c r="E133" i="10" s="1"/>
  <c r="C142" i="10"/>
  <c r="E142" i="10" s="1"/>
  <c r="C148" i="10"/>
  <c r="E148" i="10" s="1"/>
  <c r="C149" i="10"/>
  <c r="C155" i="10"/>
  <c r="C159" i="10"/>
  <c r="E159" i="10" s="1"/>
  <c r="C161" i="10"/>
  <c r="E161" i="10" s="1"/>
  <c r="C163" i="10"/>
  <c r="E163" i="10" s="1"/>
  <c r="C171" i="10"/>
  <c r="C174" i="10"/>
  <c r="E174" i="10" s="1"/>
  <c r="C176" i="10"/>
  <c r="E176" i="10" s="1"/>
  <c r="C181" i="10"/>
  <c r="C194" i="10"/>
  <c r="E194" i="10" s="1"/>
  <c r="C195" i="10"/>
  <c r="E195" i="10" s="1"/>
  <c r="C198" i="10"/>
  <c r="E198" i="10" s="1"/>
  <c r="C203" i="10"/>
  <c r="E203" i="10" s="1"/>
  <c r="C204" i="10"/>
  <c r="G204" i="10" s="1"/>
  <c r="C218" i="10"/>
  <c r="E218" i="10" s="1"/>
  <c r="C220" i="10"/>
  <c r="I142" i="10" l="1"/>
  <c r="I90" i="10"/>
  <c r="I133" i="10"/>
  <c r="I126" i="10"/>
  <c r="I218" i="10"/>
  <c r="I79" i="10"/>
  <c r="I204" i="10"/>
  <c r="I203" i="10"/>
  <c r="I198" i="10"/>
  <c r="I195" i="10"/>
  <c r="I194" i="10"/>
  <c r="I176" i="10"/>
  <c r="I174" i="10"/>
  <c r="I163" i="10"/>
  <c r="I161" i="10"/>
  <c r="I159" i="10"/>
  <c r="I148" i="10"/>
  <c r="E26" i="10"/>
  <c r="E115" i="10"/>
  <c r="I115" i="10"/>
  <c r="E113" i="10"/>
  <c r="I113" i="10"/>
  <c r="E108" i="10"/>
  <c r="I108" i="10"/>
  <c r="E181" i="10"/>
  <c r="I181" i="10"/>
  <c r="E80" i="10"/>
  <c r="I80" i="10"/>
  <c r="E171" i="10"/>
  <c r="I171" i="10"/>
  <c r="E65" i="10"/>
  <c r="I65" i="10"/>
  <c r="E220" i="10"/>
  <c r="I220" i="10"/>
  <c r="E58" i="10"/>
  <c r="I58" i="10"/>
  <c r="E56" i="10"/>
  <c r="I56" i="10"/>
  <c r="E49" i="10"/>
  <c r="I49" i="10"/>
  <c r="G155" i="10"/>
  <c r="I155" i="10"/>
  <c r="E45" i="10"/>
  <c r="I45" i="10"/>
  <c r="G149" i="10"/>
  <c r="I149" i="10"/>
  <c r="E44" i="10"/>
  <c r="I44" i="10"/>
  <c r="H33" i="12"/>
  <c r="P33" i="12"/>
  <c r="L33" i="12"/>
  <c r="T33" i="12"/>
  <c r="D33" i="12"/>
  <c r="S33" i="12"/>
  <c r="O33" i="12"/>
  <c r="G33" i="12"/>
  <c r="C33" i="12"/>
  <c r="F71" i="11"/>
  <c r="D71" i="11"/>
  <c r="E71" i="11"/>
  <c r="G195" i="10"/>
  <c r="G163" i="10"/>
  <c r="G115" i="10"/>
  <c r="G194" i="10"/>
  <c r="G148" i="10"/>
  <c r="G161" i="10"/>
  <c r="G113" i="10"/>
  <c r="G65" i="10"/>
  <c r="G49" i="10"/>
  <c r="G176" i="10"/>
  <c r="G80" i="10"/>
  <c r="G159" i="10"/>
  <c r="G79" i="10"/>
  <c r="G174" i="10"/>
  <c r="G142" i="10"/>
  <c r="G126" i="10"/>
  <c r="G45" i="10"/>
  <c r="G220" i="10"/>
  <c r="G108" i="10"/>
  <c r="G44" i="10"/>
  <c r="G203" i="10"/>
  <c r="G171" i="10"/>
  <c r="G218" i="10"/>
  <c r="G90" i="10"/>
  <c r="G58" i="10"/>
  <c r="G26" i="10"/>
  <c r="G56" i="10"/>
  <c r="G198" i="10"/>
  <c r="G181" i="10"/>
  <c r="G133" i="10"/>
  <c r="E204" i="10"/>
  <c r="E155" i="10"/>
  <c r="E149" i="10"/>
  <c r="M46" i="8" l="1"/>
  <c r="L46" i="8"/>
  <c r="K46" i="8"/>
  <c r="J46" i="8"/>
  <c r="I46" i="8"/>
  <c r="H46" i="8"/>
  <c r="G46" i="8"/>
  <c r="F46" i="8"/>
  <c r="E46" i="8"/>
  <c r="D46" i="8"/>
  <c r="C46" i="8"/>
  <c r="B46" i="8"/>
  <c r="Q31" i="8"/>
  <c r="P31" i="8"/>
  <c r="O31" i="8"/>
  <c r="N31" i="8"/>
  <c r="M31" i="8"/>
  <c r="L31" i="8"/>
  <c r="K31" i="8"/>
  <c r="I31" i="8"/>
  <c r="H31" i="8"/>
  <c r="G31" i="8"/>
  <c r="F31" i="8"/>
  <c r="E31" i="8"/>
  <c r="D31" i="8"/>
  <c r="C31" i="8"/>
  <c r="B31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E13" i="7"/>
  <c r="G13" i="7"/>
  <c r="C13" i="7"/>
  <c r="B13" i="7"/>
  <c r="D13" i="7" s="1"/>
  <c r="H12" i="7"/>
  <c r="F12" i="7"/>
  <c r="D12" i="7"/>
  <c r="H11" i="7"/>
  <c r="F11" i="7"/>
  <c r="D11" i="7"/>
  <c r="H10" i="7"/>
  <c r="F10" i="7"/>
  <c r="D10" i="7"/>
  <c r="H9" i="7"/>
  <c r="F9" i="7"/>
  <c r="D9" i="7"/>
  <c r="H8" i="7"/>
  <c r="F8" i="7"/>
  <c r="D8" i="7"/>
  <c r="H7" i="7"/>
  <c r="F7" i="7"/>
  <c r="D7" i="7"/>
  <c r="H6" i="7"/>
  <c r="F6" i="7"/>
  <c r="D6" i="7"/>
  <c r="H5" i="7"/>
  <c r="F5" i="7"/>
  <c r="D5" i="7"/>
  <c r="H4" i="7"/>
  <c r="F4" i="7"/>
  <c r="D4" i="7"/>
  <c r="H5" i="6"/>
  <c r="H6" i="6"/>
  <c r="H7" i="6"/>
  <c r="H8" i="6"/>
  <c r="H9" i="6"/>
  <c r="H10" i="6"/>
  <c r="H11" i="6"/>
  <c r="H12" i="6"/>
  <c r="H4" i="6"/>
  <c r="F5" i="6"/>
  <c r="F6" i="6"/>
  <c r="F7" i="6"/>
  <c r="F8" i="6"/>
  <c r="F9" i="6"/>
  <c r="F10" i="6"/>
  <c r="F11" i="6"/>
  <c r="F12" i="6"/>
  <c r="F4" i="6"/>
  <c r="D5" i="6"/>
  <c r="D6" i="6"/>
  <c r="D7" i="6"/>
  <c r="D8" i="6"/>
  <c r="D9" i="6"/>
  <c r="D10" i="6"/>
  <c r="D11" i="6"/>
  <c r="D12" i="6"/>
  <c r="D4" i="6"/>
  <c r="L13" i="6"/>
  <c r="K13" i="6"/>
  <c r="J13" i="6"/>
  <c r="I13" i="6"/>
  <c r="G13" i="6"/>
  <c r="E13" i="6"/>
  <c r="C13" i="6"/>
  <c r="B13" i="6"/>
  <c r="F13" i="7" l="1"/>
  <c r="H13" i="7"/>
  <c r="D13" i="6"/>
  <c r="H13" i="6"/>
  <c r="F13" i="6"/>
</calcChain>
</file>

<file path=xl/sharedStrings.xml><?xml version="1.0" encoding="utf-8"?>
<sst xmlns="http://schemas.openxmlformats.org/spreadsheetml/2006/main" count="2174" uniqueCount="1148">
  <si>
    <t>I. Trestná agenda</t>
  </si>
  <si>
    <t>Kraj</t>
  </si>
  <si>
    <t xml:space="preserve">Počet odsúdených </t>
  </si>
  <si>
    <t>z toho ženy</t>
  </si>
  <si>
    <t>z toho mladiství</t>
  </si>
  <si>
    <t>z toho recidivisti</t>
  </si>
  <si>
    <t xml:space="preserve">Počet trestných činnov, za ktoré došlo k odsúdeniu </t>
  </si>
  <si>
    <t>z toho</t>
  </si>
  <si>
    <t xml:space="preserve">Počet skutkov za ktoré došlo k odsúdeniu </t>
  </si>
  <si>
    <r>
      <t>Index odsúdených osôb</t>
    </r>
    <r>
      <rPr>
        <b/>
        <vertAlign val="superscript"/>
        <sz val="10"/>
        <color rgb="FFFFFFFF"/>
        <rFont val="Arial"/>
        <family val="2"/>
        <charset val="238"/>
      </rPr>
      <t xml:space="preserve"> 4)</t>
    </r>
  </si>
  <si>
    <t>počet</t>
  </si>
  <si>
    <t>%</t>
  </si>
  <si>
    <t xml:space="preserve">podľa NTZ </t>
  </si>
  <si>
    <t xml:space="preserve">podľa STZ </t>
  </si>
  <si>
    <t>BA</t>
  </si>
  <si>
    <t>TT</t>
  </si>
  <si>
    <t>TN</t>
  </si>
  <si>
    <t>NR</t>
  </si>
  <si>
    <t>ZA</t>
  </si>
  <si>
    <t>BB</t>
  </si>
  <si>
    <t>PO</t>
  </si>
  <si>
    <t>KE</t>
  </si>
  <si>
    <t>ŠTS</t>
  </si>
  <si>
    <t>SR</t>
  </si>
  <si>
    <r>
      <t>PREHĽAD O POČTE ODSÚDENÝCH OS</t>
    </r>
    <r>
      <rPr>
        <b/>
        <sz val="10"/>
        <color theme="0"/>
        <rFont val="Calibri"/>
        <family val="2"/>
        <charset val="238"/>
      </rPr>
      <t>Ô</t>
    </r>
    <r>
      <rPr>
        <b/>
        <sz val="10"/>
        <color theme="0"/>
        <rFont val="Arial"/>
        <family val="2"/>
        <charset val="238"/>
      </rPr>
      <t>B - RECIDIVISTI UZNANÍ SÚDOM</t>
    </r>
  </si>
  <si>
    <t>Počet odsúdených  recidivistov</t>
  </si>
  <si>
    <t>trest</t>
  </si>
  <si>
    <t>NEPO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</si>
  <si>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ODSÚDENÍ, UPUSTENÍ OD POTRESTANIA, SCHVÁLENÍ DOHODY O VINE A TRESTE A
O UPUSTENÍ OD SÚHRNNÉHO A ĎALŠIEHO TRESTU</t>
    </r>
  </si>
  <si>
    <t xml:space="preserve">Kraj </t>
  </si>
  <si>
    <t>odsúdením</t>
  </si>
  <si>
    <t>odsúdením (okrem schválením dohody podľa § 334 Tr. por.)</t>
  </si>
  <si>
    <t>upustením od potrestania (okrem schválením dohody podľa § 334 Tr. por.)</t>
  </si>
  <si>
    <t>schválením dohody podľa § 334 Tr. por.</t>
  </si>
  <si>
    <t>upustením podľa § 44 Tr. zák. (upustením od súhrnného a ďalšieho trestu)</t>
  </si>
  <si>
    <t xml:space="preserve">Spolu </t>
  </si>
  <si>
    <t>ženy</t>
  </si>
  <si>
    <t>mladiství</t>
  </si>
  <si>
    <t>recidivisti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</si>
  <si>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PODMIENEČNOM UPUSTENÍ OD POTRESTANIA, NEULOŽENÍ TRESTU, OSLOBODENÍ 
A POSTÚPENÍ INÉMU ORGÁNU</t>
    </r>
  </si>
  <si>
    <t>oslobodením</t>
  </si>
  <si>
    <t>postúpením inému orgánu</t>
  </si>
  <si>
    <t>podmienečným upustením od potrestania (okrem schválením dohody podľa § 334 Tr. por.)</t>
  </si>
  <si>
    <t>neuložením trestu podľa §286 Tr. Por.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</si>
  <si>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ZASTAVENÍ KONANIA</t>
    </r>
  </si>
  <si>
    <t>zastavením</t>
  </si>
  <si>
    <t>zmierom a zastavením</t>
  </si>
  <si>
    <t>podmienečným zastavením</t>
  </si>
  <si>
    <t>PREHĽAD O POČTE ODSÚDENÝCH OSÔB PODĽA OSOBITNEJ ČASTI TRESTNÉHO ZÁKONA 
(platného od 1.1.2006)</t>
  </si>
  <si>
    <t xml:space="preserve">HLAVY TRESTNÉHO ZÁKONA </t>
  </si>
  <si>
    <t>Paragraf T.Z.</t>
  </si>
  <si>
    <t xml:space="preserve">spolu </t>
  </si>
  <si>
    <t xml:space="preserve">
I. HLAVA 
Trestné činy proti životu a zdraviu</t>
  </si>
  <si>
    <t>NTZ - 144</t>
  </si>
  <si>
    <t>NTZ - 145</t>
  </si>
  <si>
    <t>NTZ - 146</t>
  </si>
  <si>
    <t>NTZ - 147</t>
  </si>
  <si>
    <t>NTZ - 148</t>
  </si>
  <si>
    <t>NTZ - 149</t>
  </si>
  <si>
    <t>NTZ - 150</t>
  </si>
  <si>
    <t>NTZ - 151</t>
  </si>
  <si>
    <t>NTZ - 152</t>
  </si>
  <si>
    <t>NTZ - 153</t>
  </si>
  <si>
    <t>NTZ - 154</t>
  </si>
  <si>
    <t>NTZ - 155</t>
  </si>
  <si>
    <t>NTZ - 156</t>
  </si>
  <si>
    <t>NTZ - 157</t>
  </si>
  <si>
    <t>NTZ - 158</t>
  </si>
  <si>
    <t>NTZ - 159</t>
  </si>
  <si>
    <t>NTZ - 160</t>
  </si>
  <si>
    <t>NTZ - 161</t>
  </si>
  <si>
    <t>NTZ - 162</t>
  </si>
  <si>
    <t>NTZ - 163</t>
  </si>
  <si>
    <t>NTZ - 164</t>
  </si>
  <si>
    <t>NTZ - 165</t>
  </si>
  <si>
    <t>NTZ - 166</t>
  </si>
  <si>
    <t>NTZ - 167</t>
  </si>
  <si>
    <t>NTZ - 168</t>
  </si>
  <si>
    <t>NTZ - 169</t>
  </si>
  <si>
    <t>NTZ - 170</t>
  </si>
  <si>
    <t>NTZ - 170a</t>
  </si>
  <si>
    <t>NTZ - 170b</t>
  </si>
  <si>
    <t>NTZ - 171</t>
  </si>
  <si>
    <t>NTZ - 172</t>
  </si>
  <si>
    <t>NTZ - 173</t>
  </si>
  <si>
    <t>NTZ - 174</t>
  </si>
  <si>
    <t>NTZ - 175</t>
  </si>
  <si>
    <t>NTZ - 176</t>
  </si>
  <si>
    <t>NTZ - 177</t>
  </si>
  <si>
    <t>NTZ - 178</t>
  </si>
  <si>
    <t xml:space="preserve">
II. HLAVA 
Trestné činy proti slobode a ľudskej dôstojnosti </t>
  </si>
  <si>
    <t>NTZ - 179</t>
  </si>
  <si>
    <t>NTZ - 180</t>
  </si>
  <si>
    <t>NTZ - 181</t>
  </si>
  <si>
    <t>NTZ - 182</t>
  </si>
  <si>
    <t>NTZ - 183</t>
  </si>
  <si>
    <t>NTZ - 184</t>
  </si>
  <si>
    <t>NTZ - 185</t>
  </si>
  <si>
    <t>NTZ - 186</t>
  </si>
  <si>
    <t>NTZ - 187</t>
  </si>
  <si>
    <t>NTZ - 188</t>
  </si>
  <si>
    <t>NTZ - 189</t>
  </si>
  <si>
    <t>NTZ - 190</t>
  </si>
  <si>
    <t>NTZ - 191</t>
  </si>
  <si>
    <t>NTZ - 192</t>
  </si>
  <si>
    <t>NTZ - 193</t>
  </si>
  <si>
    <t>NTZ - 194</t>
  </si>
  <si>
    <t>NTZ - 194a</t>
  </si>
  <si>
    <t>NTZ - 195</t>
  </si>
  <si>
    <t>NTZ - 196</t>
  </si>
  <si>
    <t>NTZ - 197</t>
  </si>
  <si>
    <t>NTZ - 199</t>
  </si>
  <si>
    <t>NTZ - 200</t>
  </si>
  <si>
    <t>NTZ - 201</t>
  </si>
  <si>
    <t>NTZ - 201a</t>
  </si>
  <si>
    <t>NTZ - 201b</t>
  </si>
  <si>
    <t>NTZ - 202</t>
  </si>
  <si>
    <t>NTZ - 203</t>
  </si>
  <si>
    <t xml:space="preserve">
III. HLAVA Trestné činy proti rodine a mládeži </t>
  </si>
  <si>
    <t>NTZ - 204</t>
  </si>
  <si>
    <t>NTZ - 205</t>
  </si>
  <si>
    <t>NTZ - 206</t>
  </si>
  <si>
    <t>NTZ - 207</t>
  </si>
  <si>
    <t>NTZ - 208</t>
  </si>
  <si>
    <t>NTZ - 209</t>
  </si>
  <si>
    <t>NTZ - 210</t>
  </si>
  <si>
    <t>NTZ - 211</t>
  </si>
  <si>
    <t xml:space="preserve">
IV. HLAVA 
Trestné činy proti majetku </t>
  </si>
  <si>
    <t>NTZ - 212</t>
  </si>
  <si>
    <t>NTZ - 213</t>
  </si>
  <si>
    <t>NTZ - 214</t>
  </si>
  <si>
    <t>NTZ - 215</t>
  </si>
  <si>
    <t>NTZ - 216</t>
  </si>
  <si>
    <t>NTZ - 217</t>
  </si>
  <si>
    <t>NTZ - 218</t>
  </si>
  <si>
    <t>NTZ - 219</t>
  </si>
  <si>
    <t>NTZ - 219a</t>
  </si>
  <si>
    <t>NTZ - 220</t>
  </si>
  <si>
    <t>NTZ - 221</t>
  </si>
  <si>
    <t>NTZ - 222</t>
  </si>
  <si>
    <t>NTZ - 223</t>
  </si>
  <si>
    <t>NTZ - 224</t>
  </si>
  <si>
    <t>NTZ - 225</t>
  </si>
  <si>
    <t>NTZ - 226</t>
  </si>
  <si>
    <t>NTZ - 227</t>
  </si>
  <si>
    <t>NTZ - 228</t>
  </si>
  <si>
    <t>NTZ - 229</t>
  </si>
  <si>
    <t>NTZ - 230</t>
  </si>
  <si>
    <t>NTZ - 231</t>
  </si>
  <si>
    <t>NTZ - 232</t>
  </si>
  <si>
    <t>NTZ - 233</t>
  </si>
  <si>
    <t>NTZ - 233a</t>
  </si>
  <si>
    <t>NTZ - 234</t>
  </si>
  <si>
    <t>NTZ - 235</t>
  </si>
  <si>
    <t>NTZ - 236</t>
  </si>
  <si>
    <t>NTZ - 237</t>
  </si>
  <si>
    <t>NTZ - 238</t>
  </si>
  <si>
    <t>NTZ - 239</t>
  </si>
  <si>
    <t>NTZ - 240</t>
  </si>
  <si>
    <t>NTZ - 241</t>
  </si>
  <si>
    <t>NTZ - 242</t>
  </si>
  <si>
    <t>NTZ - 243</t>
  </si>
  <si>
    <t>NTZ - 243a</t>
  </si>
  <si>
    <t>NTZ - 244</t>
  </si>
  <si>
    <t>NTZ - 245</t>
  </si>
  <si>
    <t>NTZ - 246</t>
  </si>
  <si>
    <t>NTZ - 247</t>
  </si>
  <si>
    <t>NTZ - 247a</t>
  </si>
  <si>
    <t>NTZ - 247b</t>
  </si>
  <si>
    <t>NTZ - 247c</t>
  </si>
  <si>
    <t>NTZ - 247d</t>
  </si>
  <si>
    <t>NTZ - 248</t>
  </si>
  <si>
    <t>NTZ - 248a</t>
  </si>
  <si>
    <t>NTZ - 249</t>
  </si>
  <si>
    <t>NTZ - 249a</t>
  </si>
  <si>
    <t xml:space="preserve">
V. HLAVA 
Trestné činy hospodárske </t>
  </si>
  <si>
    <t>NTZ - 250</t>
  </si>
  <si>
    <t>NTZ - 251</t>
  </si>
  <si>
    <t>NTZ - 251a</t>
  </si>
  <si>
    <t>NTZ - 251b</t>
  </si>
  <si>
    <t>NTZ - 252</t>
  </si>
  <si>
    <t>NTZ - 253</t>
  </si>
  <si>
    <t>NTZ - 254</t>
  </si>
  <si>
    <t>NTZ - 255</t>
  </si>
  <si>
    <t>NTZ - 256</t>
  </si>
  <si>
    <t>NTZ - 257</t>
  </si>
  <si>
    <t>NTZ - 258</t>
  </si>
  <si>
    <t>NTZ - 259</t>
  </si>
  <si>
    <t>NTZ - 260</t>
  </si>
  <si>
    <t>NTZ - 261</t>
  </si>
  <si>
    <t>NTZ - 262</t>
  </si>
  <si>
    <t>NTZ - 263</t>
  </si>
  <si>
    <t>NTZ - 264</t>
  </si>
  <si>
    <t>NTZ - 265</t>
  </si>
  <si>
    <t>NTZ - 265a</t>
  </si>
  <si>
    <t>NTZ - 266</t>
  </si>
  <si>
    <t>NTZ - 267</t>
  </si>
  <si>
    <t>NTZ - 268</t>
  </si>
  <si>
    <t>NTZ - 269</t>
  </si>
  <si>
    <t>NTZ - 269a</t>
  </si>
  <si>
    <t>NTZ - 270</t>
  </si>
  <si>
    <t>NTZ - 271</t>
  </si>
  <si>
    <t>NTZ - 272</t>
  </si>
  <si>
    <t>NTZ - 273</t>
  </si>
  <si>
    <t>NTZ - 274</t>
  </si>
  <si>
    <t>NTZ - 275</t>
  </si>
  <si>
    <t>NTZ - 276</t>
  </si>
  <si>
    <t>NTZ - 277</t>
  </si>
  <si>
    <t>NTZ - 277a</t>
  </si>
  <si>
    <t>NTZ - 278</t>
  </si>
  <si>
    <t>NTZ - 278a</t>
  </si>
  <si>
    <t>NTZ - 279</t>
  </si>
  <si>
    <t>NTZ - 280</t>
  </si>
  <si>
    <t>NTZ - 281</t>
  </si>
  <si>
    <t>NTZ - 282</t>
  </si>
  <si>
    <t>NTZ - 283</t>
  </si>
  <si>
    <t xml:space="preserve">
VI. HLAVA 
Trestné činy všeobecne nebezpečné a proti životnému prostrediu</t>
  </si>
  <si>
    <t>NTZ - 284</t>
  </si>
  <si>
    <t>NTZ - 285</t>
  </si>
  <si>
    <t>NTZ - 286</t>
  </si>
  <si>
    <t>NTZ - 287</t>
  </si>
  <si>
    <t>NTZ - 288</t>
  </si>
  <si>
    <t>NTZ - 289</t>
  </si>
  <si>
    <t>NTZ - 290</t>
  </si>
  <si>
    <t>NTZ - 290a</t>
  </si>
  <si>
    <t>NTZ - 290b</t>
  </si>
  <si>
    <t>NTZ - 291</t>
  </si>
  <si>
    <t>NTZ - 292</t>
  </si>
  <si>
    <t>NTZ - 293</t>
  </si>
  <si>
    <t>NTZ - 294</t>
  </si>
  <si>
    <t>NTZ - 295</t>
  </si>
  <si>
    <t>NTZ - 296</t>
  </si>
  <si>
    <t>NTZ - 297</t>
  </si>
  <si>
    <t>NTZ - 298</t>
  </si>
  <si>
    <t>NTZ - 299</t>
  </si>
  <si>
    <t>NTZ - 299a</t>
  </si>
  <si>
    <t>NTZ - 300</t>
  </si>
  <si>
    <t>NTZ - 301</t>
  </si>
  <si>
    <t>NTZ - 302</t>
  </si>
  <si>
    <t>NTZ - 302a</t>
  </si>
  <si>
    <t>NTZ - 303</t>
  </si>
  <si>
    <t>NTZ - 304</t>
  </si>
  <si>
    <t>NTZ - 304a</t>
  </si>
  <si>
    <t>NTZ - 305</t>
  </si>
  <si>
    <t>NTZ - 305a</t>
  </si>
  <si>
    <t>NTZ - 305b</t>
  </si>
  <si>
    <t>NTZ - 305c</t>
  </si>
  <si>
    <t>NTZ - 306</t>
  </si>
  <si>
    <t>NTZ - 307</t>
  </si>
  <si>
    <t>NTZ - 308</t>
  </si>
  <si>
    <t>NTZ - 309</t>
  </si>
  <si>
    <t>NTZ - 310</t>
  </si>
  <si>
    <t xml:space="preserve">
VII. HLAVA 
Trestné čin proti republike </t>
  </si>
  <si>
    <t>NTZ - 311</t>
  </si>
  <si>
    <t>NTZ - 312</t>
  </si>
  <si>
    <t>NTZ - 313</t>
  </si>
  <si>
    <t>NTZ - 314</t>
  </si>
  <si>
    <t>NTZ - 315</t>
  </si>
  <si>
    <t>NTZ - 316</t>
  </si>
  <si>
    <t>NTZ - 317</t>
  </si>
  <si>
    <t>NTZ - 318</t>
  </si>
  <si>
    <t>NTZ - 319</t>
  </si>
  <si>
    <t>NTZ - 320</t>
  </si>
  <si>
    <t xml:space="preserve">
VIII. HLAVA 
Trestné činy proti poriadku vo verejných veciach</t>
  </si>
  <si>
    <t>NTZ - 321</t>
  </si>
  <si>
    <t>NTZ - 322</t>
  </si>
  <si>
    <t>NTZ - 323</t>
  </si>
  <si>
    <t>NTZ - 324</t>
  </si>
  <si>
    <t>NTZ - 325</t>
  </si>
  <si>
    <t>NTZ - 326</t>
  </si>
  <si>
    <t>NTZ - 326a</t>
  </si>
  <si>
    <t>NTZ - 327</t>
  </si>
  <si>
    <t>NTZ - 327a</t>
  </si>
  <si>
    <t>NTZ - 328</t>
  </si>
  <si>
    <t>NTZ - 329</t>
  </si>
  <si>
    <t>NTZ - 330</t>
  </si>
  <si>
    <t>NTZ - 332</t>
  </si>
  <si>
    <t>NTZ - 333</t>
  </si>
  <si>
    <t>NTZ - 334</t>
  </si>
  <si>
    <t>NTZ - 336</t>
  </si>
  <si>
    <t>NTZ - 336a</t>
  </si>
  <si>
    <t>NTZ - 336b</t>
  </si>
  <si>
    <t>NTZ - 336c</t>
  </si>
  <si>
    <t>NTZ - 336d</t>
  </si>
  <si>
    <t>NTZ - 337</t>
  </si>
  <si>
    <t>NTZ - 338</t>
  </si>
  <si>
    <t>NTZ - 339</t>
  </si>
  <si>
    <t>NTZ - 340</t>
  </si>
  <si>
    <t>NTZ - 341</t>
  </si>
  <si>
    <t>NTZ - 342</t>
  </si>
  <si>
    <t>NTZ - 343</t>
  </si>
  <si>
    <t>NTZ - 344</t>
  </si>
  <si>
    <t>NTZ - 345</t>
  </si>
  <si>
    <t>NTZ - 346</t>
  </si>
  <si>
    <t>NTZ - 347</t>
  </si>
  <si>
    <t>NTZ - 348</t>
  </si>
  <si>
    <t>NTZ - 349</t>
  </si>
  <si>
    <t>NTZ - 350</t>
  </si>
  <si>
    <t>NTZ - 351</t>
  </si>
  <si>
    <t>NTZ - 352</t>
  </si>
  <si>
    <t>NTZ - 352a</t>
  </si>
  <si>
    <t>NTZ - 353</t>
  </si>
  <si>
    <t>NTZ - 354</t>
  </si>
  <si>
    <t>NTZ - 355</t>
  </si>
  <si>
    <t>NTZ - 356</t>
  </si>
  <si>
    <t>NTZ - 357</t>
  </si>
  <si>
    <t>NTZ - 358</t>
  </si>
  <si>
    <t xml:space="preserve">
IX. HLAVA 
Trestné činy proti iným právam a slobodám</t>
  </si>
  <si>
    <t>NTZ - 359</t>
  </si>
  <si>
    <t>NTZ - 360</t>
  </si>
  <si>
    <t>NTZ - 360a</t>
  </si>
  <si>
    <t>NTZ - 360b</t>
  </si>
  <si>
    <t>NTZ - 361</t>
  </si>
  <si>
    <t>NTZ - 362</t>
  </si>
  <si>
    <t>NTZ - 363</t>
  </si>
  <si>
    <t>NTZ - 364</t>
  </si>
  <si>
    <t>NTZ - 365</t>
  </si>
  <si>
    <t>NTZ - 366</t>
  </si>
  <si>
    <t>NTZ - 367</t>
  </si>
  <si>
    <t>NTZ - 368</t>
  </si>
  <si>
    <t>NTZ - 369</t>
  </si>
  <si>
    <t>NTZ - 370</t>
  </si>
  <si>
    <t>NTZ - 371</t>
  </si>
  <si>
    <t>NTZ - 372</t>
  </si>
  <si>
    <t>NTZ - 372a</t>
  </si>
  <si>
    <t>NTZ - 373</t>
  </si>
  <si>
    <t>NTZ - 374</t>
  </si>
  <si>
    <t>NTZ - 375</t>
  </si>
  <si>
    <t>NTZ - 376</t>
  </si>
  <si>
    <t>NTZ - 377</t>
  </si>
  <si>
    <t>NTZ - 378</t>
  </si>
  <si>
    <t>NTZ - 378a</t>
  </si>
  <si>
    <t xml:space="preserve">
X. HLAVA
Trestné činy proti brannosti, civilnej službe, službe v ozbrojených silách a proti obrane vlasti</t>
  </si>
  <si>
    <t>NTZ - 379</t>
  </si>
  <si>
    <t>NTZ - 380</t>
  </si>
  <si>
    <t>NTZ - 381</t>
  </si>
  <si>
    <t>NTZ - 382</t>
  </si>
  <si>
    <t>NTZ - 383</t>
  </si>
  <si>
    <t>NTZ - 384</t>
  </si>
  <si>
    <t>NTZ - 385</t>
  </si>
  <si>
    <t>NTZ - 386</t>
  </si>
  <si>
    <t>NTZ - 387</t>
  </si>
  <si>
    <t>NTZ - 388</t>
  </si>
  <si>
    <t>NTZ - 389</t>
  </si>
  <si>
    <t>NTZ - 390</t>
  </si>
  <si>
    <t>NTZ - 391</t>
  </si>
  <si>
    <t>NTZ - 392</t>
  </si>
  <si>
    <t xml:space="preserve">
XI. HLAVA
Trestné činy vojenské </t>
  </si>
  <si>
    <t>NTZ - 393</t>
  </si>
  <si>
    <t>NTZ - 394</t>
  </si>
  <si>
    <t>NTZ - 395</t>
  </si>
  <si>
    <t>NTZ - 396</t>
  </si>
  <si>
    <t>NTZ - 397</t>
  </si>
  <si>
    <t>NTZ - 398</t>
  </si>
  <si>
    <t>NTZ - 399</t>
  </si>
  <si>
    <t>NTZ - 400</t>
  </si>
  <si>
    <t>NTZ - 401</t>
  </si>
  <si>
    <t>NTZ - 402</t>
  </si>
  <si>
    <t>NTZ - 403</t>
  </si>
  <si>
    <t>NTZ - 404</t>
  </si>
  <si>
    <t>NTZ - 405</t>
  </si>
  <si>
    <t>NTZ - 406</t>
  </si>
  <si>
    <t>NTZ - 407</t>
  </si>
  <si>
    <t>NTZ - 408</t>
  </si>
  <si>
    <t>NTZ - 409</t>
  </si>
  <si>
    <t>NTZ - 410</t>
  </si>
  <si>
    <t>NTZ - 411</t>
  </si>
  <si>
    <t>NTZ - 412</t>
  </si>
  <si>
    <t>NTZ - 413</t>
  </si>
  <si>
    <t>NTZ - 414</t>
  </si>
  <si>
    <t>NTZ - 415</t>
  </si>
  <si>
    <t xml:space="preserve">
XII. HLAVA 
Trestné činy proti mieru, ľudskosti, terorizmus, extrémizmus, vojnové t.č.</t>
  </si>
  <si>
    <t>NTZ - 417</t>
  </si>
  <si>
    <t>NTZ - 418</t>
  </si>
  <si>
    <t>NTZ - 419</t>
  </si>
  <si>
    <t>NTZ - 419a</t>
  </si>
  <si>
    <t>NTZ - 419b</t>
  </si>
  <si>
    <t>NTZ - 419c</t>
  </si>
  <si>
    <t>NTZ - 419d</t>
  </si>
  <si>
    <t>NTZ - 420</t>
  </si>
  <si>
    <t>NTZ - 420a</t>
  </si>
  <si>
    <t>NTZ - 421</t>
  </si>
  <si>
    <t>NTZ - 422</t>
  </si>
  <si>
    <t>NTZ - 422a</t>
  </si>
  <si>
    <t>NTZ - 422b</t>
  </si>
  <si>
    <t>NTZ - 422c</t>
  </si>
  <si>
    <t>NTZ - 422d</t>
  </si>
  <si>
    <t>NTZ - 423</t>
  </si>
  <si>
    <t>NTZ - 424</t>
  </si>
  <si>
    <t>NTZ - 424a</t>
  </si>
  <si>
    <t>NTZ - 425</t>
  </si>
  <si>
    <t>NTZ - 426</t>
  </si>
  <si>
    <t>NTZ - 427</t>
  </si>
  <si>
    <t>NTZ - 428</t>
  </si>
  <si>
    <t>NTZ - 429</t>
  </si>
  <si>
    <t>NTZ - 430</t>
  </si>
  <si>
    <t>NTZ - 431</t>
  </si>
  <si>
    <t>NTZ - 432</t>
  </si>
  <si>
    <t>NTZ - 433</t>
  </si>
  <si>
    <t>NTZ - 434</t>
  </si>
  <si>
    <t>NTZ - 435</t>
  </si>
  <si>
    <t>Nezaradené</t>
  </si>
  <si>
    <t>NTZ - 135a</t>
  </si>
  <si>
    <t>PREHĽAD O POČTE ODSÚDENÝCH OSÔB PODĽA OSOBITNEJ ČASTI TRESTNÉHO ZÁKONA 
(platného do 31.12.2005)</t>
  </si>
  <si>
    <t xml:space="preserve">
I. HLAVA 
Trestné činy proti republike</t>
  </si>
  <si>
    <t>STZ - 91</t>
  </si>
  <si>
    <t>STZ - 92</t>
  </si>
  <si>
    <t>STZ - 93</t>
  </si>
  <si>
    <t>STZ - 93a</t>
  </si>
  <si>
    <t>STZ - 94</t>
  </si>
  <si>
    <t>STZ - 95</t>
  </si>
  <si>
    <t>STZ - 96</t>
  </si>
  <si>
    <t>STZ - 97</t>
  </si>
  <si>
    <t>STZ - 105</t>
  </si>
  <si>
    <t>STZ - 106</t>
  </si>
  <si>
    <t>STZ - 107</t>
  </si>
  <si>
    <t>STZ - 113</t>
  </si>
  <si>
    <t>STZ - 114</t>
  </si>
  <si>
    <t>STZ - 115</t>
  </si>
  <si>
    <t xml:space="preserve">
II. HLAVA 
Trestné činy hospodárske</t>
  </si>
  <si>
    <t>STZ - 118</t>
  </si>
  <si>
    <t>STZ - 118a</t>
  </si>
  <si>
    <t>STZ - 121</t>
  </si>
  <si>
    <t>STZ - 122</t>
  </si>
  <si>
    <t>STZ - 124</t>
  </si>
  <si>
    <t>STZ - 124a</t>
  </si>
  <si>
    <t>STZ - 124b</t>
  </si>
  <si>
    <t>STZ - 124c</t>
  </si>
  <si>
    <t>STZ - 125</t>
  </si>
  <si>
    <t>STZ - 126</t>
  </si>
  <si>
    <t>STZ - 126a</t>
  </si>
  <si>
    <t>STZ - 126b</t>
  </si>
  <si>
    <t>STZ - 127</t>
  </si>
  <si>
    <t>STZ - 128</t>
  </si>
  <si>
    <t>STZ - 128a</t>
  </si>
  <si>
    <t>STZ - 128b</t>
  </si>
  <si>
    <t>STZ - 128c</t>
  </si>
  <si>
    <t>STZ - 140</t>
  </si>
  <si>
    <t>STZ - 141</t>
  </si>
  <si>
    <t>STZ - 142</t>
  </si>
  <si>
    <t>STZ - 143</t>
  </si>
  <si>
    <t>STZ - 144</t>
  </si>
  <si>
    <t>STZ - 145</t>
  </si>
  <si>
    <t>STZ - 145a</t>
  </si>
  <si>
    <t>STZ - 146</t>
  </si>
  <si>
    <t>STZ - 147</t>
  </si>
  <si>
    <t>STZ - 148</t>
  </si>
  <si>
    <t>STZ - 148a</t>
  </si>
  <si>
    <t>STZ - 148b</t>
  </si>
  <si>
    <t>STZ - 148ba</t>
  </si>
  <si>
    <t>STZ - 148c</t>
  </si>
  <si>
    <t>STZ - 149</t>
  </si>
  <si>
    <t>STZ - 150</t>
  </si>
  <si>
    <t>STZ - 151</t>
  </si>
  <si>
    <t>STZ - 152</t>
  </si>
  <si>
    <t xml:space="preserve">
III. HLAVA 
Trestné činy proti poriadku vo verejných veciach </t>
  </si>
  <si>
    <t>STZ - 153</t>
  </si>
  <si>
    <t>STZ - 154</t>
  </si>
  <si>
    <t>STZ - 155</t>
  </si>
  <si>
    <t>STZ - 156</t>
  </si>
  <si>
    <t>STZ - 157</t>
  </si>
  <si>
    <t>STZ - 158</t>
  </si>
  <si>
    <t>STZ - 159</t>
  </si>
  <si>
    <t>STZ - 160</t>
  </si>
  <si>
    <t>STZ - 160a</t>
  </si>
  <si>
    <t>STZ - 160b</t>
  </si>
  <si>
    <t>STZ - 160c</t>
  </si>
  <si>
    <t>STZ - 161</t>
  </si>
  <si>
    <t>STZ - 161a</t>
  </si>
  <si>
    <t>STZ - 161b</t>
  </si>
  <si>
    <t>STZ - 161c</t>
  </si>
  <si>
    <t>STZ - 162</t>
  </si>
  <si>
    <t>STZ - 163</t>
  </si>
  <si>
    <t>STZ - 163a</t>
  </si>
  <si>
    <t>STZ - 164</t>
  </si>
  <si>
    <t>STZ - 165</t>
  </si>
  <si>
    <t>STZ - 166</t>
  </si>
  <si>
    <t>STZ - 167</t>
  </si>
  <si>
    <t>STZ - 168</t>
  </si>
  <si>
    <t>STZ - 169a</t>
  </si>
  <si>
    <t>STZ - 169b</t>
  </si>
  <si>
    <t>STZ - 170</t>
  </si>
  <si>
    <t>STZ - 171</t>
  </si>
  <si>
    <t>STZ - 171a</t>
  </si>
  <si>
    <t>STZ - 171b</t>
  </si>
  <si>
    <t>STZ - 171c</t>
  </si>
  <si>
    <t>STZ - 172</t>
  </si>
  <si>
    <t>STZ - 173</t>
  </si>
  <si>
    <t>STZ - 174</t>
  </si>
  <si>
    <t>STZ - 175</t>
  </si>
  <si>
    <t>STZ - 176</t>
  </si>
  <si>
    <t>STZ - 177</t>
  </si>
  <si>
    <t>STZ - 178</t>
  </si>
  <si>
    <t xml:space="preserve">
IV. HLAVA                          Trestné činy všeobecne nebezpečné</t>
  </si>
  <si>
    <t>STZ - 179</t>
  </si>
  <si>
    <t>STZ - 180</t>
  </si>
  <si>
    <t>STZ - 180a</t>
  </si>
  <si>
    <t>STZ - 180b</t>
  </si>
  <si>
    <t>STZ - 180c</t>
  </si>
  <si>
    <t>STZ - 181</t>
  </si>
  <si>
    <t>STZ - 181a</t>
  </si>
  <si>
    <t>STZ - 181b</t>
  </si>
  <si>
    <t>STZ - 181c</t>
  </si>
  <si>
    <t>STZ - 181d</t>
  </si>
  <si>
    <t>STZ - 181e</t>
  </si>
  <si>
    <t>STZ - 181f</t>
  </si>
  <si>
    <t>STZ - 181g</t>
  </si>
  <si>
    <t>STZ - 182</t>
  </si>
  <si>
    <t>STZ - 183</t>
  </si>
  <si>
    <t>STZ - 184</t>
  </si>
  <si>
    <t>STZ - 184a</t>
  </si>
  <si>
    <t>STZ - 184b</t>
  </si>
  <si>
    <t>STZ - 185</t>
  </si>
  <si>
    <t>STZ - 185a</t>
  </si>
  <si>
    <t>STZ - 185b</t>
  </si>
  <si>
    <t>STZ - 185c</t>
  </si>
  <si>
    <t>STZ - 186</t>
  </si>
  <si>
    <t>STZ - 187</t>
  </si>
  <si>
    <t>STZ - 187a</t>
  </si>
  <si>
    <t>STZ - 188</t>
  </si>
  <si>
    <t>STZ - 188a</t>
  </si>
  <si>
    <t>STZ - 189</t>
  </si>
  <si>
    <t>STZ - 190</t>
  </si>
  <si>
    <t>STZ - 191</t>
  </si>
  <si>
    <t>STZ - 192</t>
  </si>
  <si>
    <t>STZ - 193</t>
  </si>
  <si>
    <t>STZ - 194</t>
  </si>
  <si>
    <t>STZ - 194a</t>
  </si>
  <si>
    <t>STZ - 195</t>
  </si>
  <si>
    <t xml:space="preserve">
V. HLAVA                                      Trestné činy hrubo narušujúce občianske spolužitie</t>
  </si>
  <si>
    <t>STZ - 196</t>
  </si>
  <si>
    <t>STZ - 197a</t>
  </si>
  <si>
    <t>STZ - 198</t>
  </si>
  <si>
    <t>STZ - 198a</t>
  </si>
  <si>
    <t>STZ - 199</t>
  </si>
  <si>
    <t>STZ - 200</t>
  </si>
  <si>
    <t>STZ - 201</t>
  </si>
  <si>
    <t>STZ - 201a</t>
  </si>
  <si>
    <t>STZ - 202</t>
  </si>
  <si>
    <t>STZ - 203</t>
  </si>
  <si>
    <t>STZ - 204</t>
  </si>
  <si>
    <t>STZ - 205</t>
  </si>
  <si>
    <t>STZ - 205a</t>
  </si>
  <si>
    <t>STZ - 205b</t>
  </si>
  <si>
    <t>STZ - 205c</t>
  </si>
  <si>
    <t>STZ - 205d</t>
  </si>
  <si>
    <t>STZ - 206</t>
  </si>
  <si>
    <t>STZ - 207</t>
  </si>
  <si>
    <t>STZ - 208</t>
  </si>
  <si>
    <t>STZ - 209</t>
  </si>
  <si>
    <t>STZ - 209a</t>
  </si>
  <si>
    <t>STZ - 209b</t>
  </si>
  <si>
    <t xml:space="preserve">
VI. HLAVA                                    Trestné činy proti rodine a mládeži </t>
  </si>
  <si>
    <t>STZ - 210</t>
  </si>
  <si>
    <t>STZ - 212</t>
  </si>
  <si>
    <t>STZ - 213</t>
  </si>
  <si>
    <t>STZ - 214</t>
  </si>
  <si>
    <t>STZ - 215</t>
  </si>
  <si>
    <t>STZ - 216</t>
  </si>
  <si>
    <t>STZ - 216a</t>
  </si>
  <si>
    <t>STZ - 216b</t>
  </si>
  <si>
    <t>STZ - 217</t>
  </si>
  <si>
    <t>STZ - 217a</t>
  </si>
  <si>
    <t>STZ - 218</t>
  </si>
  <si>
    <t>STZ - 218a</t>
  </si>
  <si>
    <t xml:space="preserve">
VII. HLAVA                            Trestné činy proti životu a zdraviu</t>
  </si>
  <si>
    <t>STZ - 219</t>
  </si>
  <si>
    <t>STZ - 220</t>
  </si>
  <si>
    <t>STZ - 221</t>
  </si>
  <si>
    <t>STZ - 222</t>
  </si>
  <si>
    <t>STZ - 223</t>
  </si>
  <si>
    <t>STZ - 224</t>
  </si>
  <si>
    <t>STZ - 225</t>
  </si>
  <si>
    <t>STZ - 226</t>
  </si>
  <si>
    <t>STZ - 227</t>
  </si>
  <si>
    <t>STZ - 228</t>
  </si>
  <si>
    <t>STZ - 229</t>
  </si>
  <si>
    <t>STZ - 230</t>
  </si>
  <si>
    <t xml:space="preserve">
VIII. HLAVA                               Trestné činy proti slobode a ľudskej dôstojnosti </t>
  </si>
  <si>
    <t>STZ - 231</t>
  </si>
  <si>
    <t>STZ - 232</t>
  </si>
  <si>
    <t>STZ - 233</t>
  </si>
  <si>
    <t>STZ - 234</t>
  </si>
  <si>
    <t>STZ - 234a</t>
  </si>
  <si>
    <t>STZ - 235</t>
  </si>
  <si>
    <t>STZ - 235a</t>
  </si>
  <si>
    <t>STZ - 235b</t>
  </si>
  <si>
    <t>STZ - 236</t>
  </si>
  <si>
    <t>STZ - 237</t>
  </si>
  <si>
    <t>STZ - 238</t>
  </si>
  <si>
    <t>STZ - 238a</t>
  </si>
  <si>
    <t>STZ - 239</t>
  </si>
  <si>
    <t>STZ - 240</t>
  </si>
  <si>
    <t>STZ - 240a</t>
  </si>
  <si>
    <t>STZ - 241</t>
  </si>
  <si>
    <t>STZ - 241a</t>
  </si>
  <si>
    <t>STZ - 242</t>
  </si>
  <si>
    <t>STZ - 243</t>
  </si>
  <si>
    <t>STZ - 245</t>
  </si>
  <si>
    <t>STZ - 246</t>
  </si>
  <si>
    <t>STZ - 246a</t>
  </si>
  <si>
    <t>STZ - 246b</t>
  </si>
  <si>
    <t xml:space="preserve">
IX. HLAVA                                   Trestné činy proti majetku </t>
  </si>
  <si>
    <t>STZ - 247</t>
  </si>
  <si>
    <t>STZ - 248</t>
  </si>
  <si>
    <t>STZ - 248a</t>
  </si>
  <si>
    <t>STZ - 249</t>
  </si>
  <si>
    <t>STZ - 249a</t>
  </si>
  <si>
    <t>STZ - 249aa</t>
  </si>
  <si>
    <t>STZ - 249b</t>
  </si>
  <si>
    <t>STZ - 249c</t>
  </si>
  <si>
    <t>STZ - 249d</t>
  </si>
  <si>
    <t>STZ - 250</t>
  </si>
  <si>
    <t>STZ - 250a</t>
  </si>
  <si>
    <t>STZ - 250b</t>
  </si>
  <si>
    <t>STZ - 250c</t>
  </si>
  <si>
    <t>STZ - 250d</t>
  </si>
  <si>
    <t>STZ - 250e</t>
  </si>
  <si>
    <t>STZ - 250f</t>
  </si>
  <si>
    <t>STZ - 250g</t>
  </si>
  <si>
    <t>STZ - 250h</t>
  </si>
  <si>
    <t>STZ - 251</t>
  </si>
  <si>
    <t>STZ - 251a</t>
  </si>
  <si>
    <t>STZ - 252</t>
  </si>
  <si>
    <t>STZ - 252a</t>
  </si>
  <si>
    <t>STZ - 253</t>
  </si>
  <si>
    <t>STZ - 254</t>
  </si>
  <si>
    <t>STZ - 255</t>
  </si>
  <si>
    <t>STZ - 255a</t>
  </si>
  <si>
    <t>STZ - 256</t>
  </si>
  <si>
    <t>STZ - 256a</t>
  </si>
  <si>
    <t>STZ - 256b</t>
  </si>
  <si>
    <t>STZ - 256c</t>
  </si>
  <si>
    <t>STZ - 256d</t>
  </si>
  <si>
    <t>STZ - 257</t>
  </si>
  <si>
    <t>STZ - 257a</t>
  </si>
  <si>
    <t>STZ - 258</t>
  </si>
  <si>
    <t>STZ - 258a</t>
  </si>
  <si>
    <t xml:space="preserve">
X. HLAVA                                  Trestné činy proti ľudskosti </t>
  </si>
  <si>
    <t>STZ - 259</t>
  </si>
  <si>
    <t>STZ - 259a</t>
  </si>
  <si>
    <t>STZ - 259b</t>
  </si>
  <si>
    <t>STZ - 260</t>
  </si>
  <si>
    <t>STZ - 261</t>
  </si>
  <si>
    <t>STZ - 262</t>
  </si>
  <si>
    <t>STZ - 263</t>
  </si>
  <si>
    <t>STZ - 263a</t>
  </si>
  <si>
    <t>STZ - 264</t>
  </si>
  <si>
    <t>STZ - 264a</t>
  </si>
  <si>
    <t>STZ - 265</t>
  </si>
  <si>
    <t>STZ - 265a</t>
  </si>
  <si>
    <t xml:space="preserve">
XI. HLAVA                                  Trestné činy proti brannosti a proti civilnej službe </t>
  </si>
  <si>
    <t>STZ - 266</t>
  </si>
  <si>
    <t>STZ - 267</t>
  </si>
  <si>
    <t>STZ - 268</t>
  </si>
  <si>
    <t>STZ - 269</t>
  </si>
  <si>
    <t>STZ - 270</t>
  </si>
  <si>
    <t>STZ - 271</t>
  </si>
  <si>
    <t>STZ - 272</t>
  </si>
  <si>
    <t>STZ - 272a</t>
  </si>
  <si>
    <t>STZ - 272b</t>
  </si>
  <si>
    <t>STZ - 272c</t>
  </si>
  <si>
    <t>STZ - 272d</t>
  </si>
  <si>
    <t xml:space="preserve">
XII. HLAVA                           Trestné činy vojenské </t>
  </si>
  <si>
    <t>STZ - 273</t>
  </si>
  <si>
    <t>STZ - 274</t>
  </si>
  <si>
    <t>STZ - 275</t>
  </si>
  <si>
    <t>STZ - 277</t>
  </si>
  <si>
    <t>STZ - 278</t>
  </si>
  <si>
    <t>STZ - 279</t>
  </si>
  <si>
    <t>STZ - 279a</t>
  </si>
  <si>
    <t>STZ - 279b</t>
  </si>
  <si>
    <t>STZ - 280</t>
  </si>
  <si>
    <t>STZ - 281</t>
  </si>
  <si>
    <t>STZ - 282</t>
  </si>
  <si>
    <t>STZ - 284</t>
  </si>
  <si>
    <t>STZ - 285</t>
  </si>
  <si>
    <t>STZ - 286</t>
  </si>
  <si>
    <t>STZ - 287</t>
  </si>
  <si>
    <t>STZ - 288</t>
  </si>
  <si>
    <t>STZ - 288a</t>
  </si>
  <si>
    <t>STZ - 289</t>
  </si>
  <si>
    <t>STZ - 290</t>
  </si>
  <si>
    <t>STZ - 291</t>
  </si>
  <si>
    <t>STZ - 292</t>
  </si>
  <si>
    <t>STZ - 293</t>
  </si>
  <si>
    <t>SPOLOČNÉ USTANOVENIA</t>
  </si>
  <si>
    <t>STZ - 294</t>
  </si>
  <si>
    <t>STZ - 295</t>
  </si>
  <si>
    <r>
      <t>PREHĽAD O POČTE ODSÚDENÝCH OS</t>
    </r>
    <r>
      <rPr>
        <b/>
        <sz val="12"/>
        <color theme="0"/>
        <rFont val="Calibri"/>
        <family val="2"/>
        <charset val="238"/>
      </rPr>
      <t>Ô</t>
    </r>
    <r>
      <rPr>
        <b/>
        <sz val="12"/>
        <color theme="0"/>
        <rFont val="Arial"/>
        <family val="2"/>
        <charset val="238"/>
      </rPr>
      <t>B PODĽA ŠTÁTNEJ PRÍSLUŠNOSTI</t>
    </r>
  </si>
  <si>
    <t>Štát</t>
  </si>
  <si>
    <t>Počet odsúdených</t>
  </si>
  <si>
    <t>kategória</t>
  </si>
  <si>
    <t>kód krajiny</t>
  </si>
  <si>
    <t>názov krajiny</t>
  </si>
  <si>
    <t>členské štáty Európskej únie</t>
  </si>
  <si>
    <t>AT</t>
  </si>
  <si>
    <t>Rakúsko</t>
  </si>
  <si>
    <t>BE</t>
  </si>
  <si>
    <t>Belgicko</t>
  </si>
  <si>
    <t>BG</t>
  </si>
  <si>
    <t>Bulharsko</t>
  </si>
  <si>
    <t>CZ</t>
  </si>
  <si>
    <t>Česko</t>
  </si>
  <si>
    <t>CY</t>
  </si>
  <si>
    <t>Cyprus</t>
  </si>
  <si>
    <t>DE</t>
  </si>
  <si>
    <t>Nemecko</t>
  </si>
  <si>
    <t>DK</t>
  </si>
  <si>
    <t xml:space="preserve">Dánsko </t>
  </si>
  <si>
    <t>GR</t>
  </si>
  <si>
    <t>Grécko</t>
  </si>
  <si>
    <t>EE</t>
  </si>
  <si>
    <t xml:space="preserve">Estónsko </t>
  </si>
  <si>
    <t>ES</t>
  </si>
  <si>
    <t>Španielsko</t>
  </si>
  <si>
    <t>FR</t>
  </si>
  <si>
    <t>Francúzsko</t>
  </si>
  <si>
    <t>HR</t>
  </si>
  <si>
    <t>Chorvátsko</t>
  </si>
  <si>
    <t>HU</t>
  </si>
  <si>
    <t>Maďarsko</t>
  </si>
  <si>
    <t>IT</t>
  </si>
  <si>
    <t>Taliansko</t>
  </si>
  <si>
    <t>LT</t>
  </si>
  <si>
    <t>Litva</t>
  </si>
  <si>
    <t>LV</t>
  </si>
  <si>
    <t>Lotyšsko</t>
  </si>
  <si>
    <t>NL</t>
  </si>
  <si>
    <t>Holandsko</t>
  </si>
  <si>
    <t>PL</t>
  </si>
  <si>
    <t>Poľsko</t>
  </si>
  <si>
    <t>PT</t>
  </si>
  <si>
    <t>Portugalsko</t>
  </si>
  <si>
    <t>RO</t>
  </si>
  <si>
    <t>Rumunsko</t>
  </si>
  <si>
    <t>SI</t>
  </si>
  <si>
    <t>Slovinsko</t>
  </si>
  <si>
    <t>SK</t>
  </si>
  <si>
    <t>Slovensko</t>
  </si>
  <si>
    <t>AF</t>
  </si>
  <si>
    <t xml:space="preserve">Afganistan </t>
  </si>
  <si>
    <t>AL</t>
  </si>
  <si>
    <t>Albánsko</t>
  </si>
  <si>
    <t>AM</t>
  </si>
  <si>
    <t>Arménsko</t>
  </si>
  <si>
    <t>Bosna a Hercegovina</t>
  </si>
  <si>
    <t>BO</t>
  </si>
  <si>
    <t xml:space="preserve">Bolívia </t>
  </si>
  <si>
    <t>BY</t>
  </si>
  <si>
    <t>Bielorusko</t>
  </si>
  <si>
    <t>CN</t>
  </si>
  <si>
    <t>Čína</t>
  </si>
  <si>
    <t>CS</t>
  </si>
  <si>
    <t>Srbsko a Čierna Hora</t>
  </si>
  <si>
    <t>DZ</t>
  </si>
  <si>
    <t>Alžírsko</t>
  </si>
  <si>
    <t>EG</t>
  </si>
  <si>
    <t>Egypt</t>
  </si>
  <si>
    <t>GB</t>
  </si>
  <si>
    <t xml:space="preserve">Veľká Británia </t>
  </si>
  <si>
    <t>GE</t>
  </si>
  <si>
    <t>Gruzínsko</t>
  </si>
  <si>
    <t>GF</t>
  </si>
  <si>
    <t>Francúzska Guyana</t>
  </si>
  <si>
    <t>IQ</t>
  </si>
  <si>
    <t>Irak</t>
  </si>
  <si>
    <t>IN</t>
  </si>
  <si>
    <t>India</t>
  </si>
  <si>
    <t>IR</t>
  </si>
  <si>
    <t>Irán</t>
  </si>
  <si>
    <t>JP</t>
  </si>
  <si>
    <t xml:space="preserve">Japonsko </t>
  </si>
  <si>
    <t>KG</t>
  </si>
  <si>
    <t>Kirgizsko</t>
  </si>
  <si>
    <t>KR</t>
  </si>
  <si>
    <t>Južná Kórea</t>
  </si>
  <si>
    <t>KM</t>
  </si>
  <si>
    <t>Komorský zväz</t>
  </si>
  <si>
    <t>LB</t>
  </si>
  <si>
    <t xml:space="preserve">Libanon </t>
  </si>
  <si>
    <t>MA</t>
  </si>
  <si>
    <t>Maroko</t>
  </si>
  <si>
    <t>ME</t>
  </si>
  <si>
    <t>Čierna Hora</t>
  </si>
  <si>
    <t>MD</t>
  </si>
  <si>
    <t>Moldavsko</t>
  </si>
  <si>
    <t>MK</t>
  </si>
  <si>
    <t>Macedónska republika (bývalá Juhos. rep.)</t>
  </si>
  <si>
    <t>MN</t>
  </si>
  <si>
    <t xml:space="preserve">Mongolsko </t>
  </si>
  <si>
    <t>NG</t>
  </si>
  <si>
    <t>Nigéria</t>
  </si>
  <si>
    <t>PK</t>
  </si>
  <si>
    <t>Pakistan</t>
  </si>
  <si>
    <t>PS</t>
  </si>
  <si>
    <t>Palestína</t>
  </si>
  <si>
    <t>RS</t>
  </si>
  <si>
    <t>Srbsko</t>
  </si>
  <si>
    <t>RU</t>
  </si>
  <si>
    <t>Rusko</t>
  </si>
  <si>
    <t>SY</t>
  </si>
  <si>
    <t>Sýria</t>
  </si>
  <si>
    <t>TM</t>
  </si>
  <si>
    <t>Turkménsko</t>
  </si>
  <si>
    <t>Tunisko</t>
  </si>
  <si>
    <t>TR</t>
  </si>
  <si>
    <t>Turecko</t>
  </si>
  <si>
    <t>TW</t>
  </si>
  <si>
    <t>Taiwan</t>
  </si>
  <si>
    <t>UA</t>
  </si>
  <si>
    <t>Ukrajina</t>
  </si>
  <si>
    <t>US</t>
  </si>
  <si>
    <t xml:space="preserve">Spojené štáty americké </t>
  </si>
  <si>
    <t>UZ</t>
  </si>
  <si>
    <t xml:space="preserve">Uzbekistan </t>
  </si>
  <si>
    <t>VN</t>
  </si>
  <si>
    <t>Vietnam</t>
  </si>
  <si>
    <t>XC</t>
  </si>
  <si>
    <t xml:space="preserve">Macedónska republika </t>
  </si>
  <si>
    <t>001</t>
  </si>
  <si>
    <t>Nezistená</t>
  </si>
  <si>
    <t>002</t>
  </si>
  <si>
    <t>Žiadna z uvedených</t>
  </si>
  <si>
    <t>XU</t>
  </si>
  <si>
    <t xml:space="preserve">Oblasti inde nešpecifikované </t>
  </si>
  <si>
    <t>XZ</t>
  </si>
  <si>
    <t xml:space="preserve">Osoby bez štátnej príslušnosti </t>
  </si>
  <si>
    <t>Spolu</t>
  </si>
  <si>
    <t>PREHĽAD O POČTE ULOŽENÝCH DRUHOV TRESTOV ODSÚDENÝM OSOBÁM I.</t>
  </si>
  <si>
    <t xml:space="preserve">Druh trestu </t>
  </si>
  <si>
    <t xml:space="preserve">ženy </t>
  </si>
  <si>
    <t xml:space="preserve">recidivisti </t>
  </si>
  <si>
    <t xml:space="preserve">mladiství </t>
  </si>
  <si>
    <t xml:space="preserve">NEPO </t>
  </si>
  <si>
    <t>NEPO - mladistvý</t>
  </si>
  <si>
    <t>NEPO s min. s. s.</t>
  </si>
  <si>
    <t>NEPO so stred. s. s.</t>
  </si>
  <si>
    <t>NEPO s max. s. s.</t>
  </si>
  <si>
    <t>NEPO - doživotie s možnosťou PP</t>
  </si>
  <si>
    <t>NEPO - doživotie bez možnosti PP</t>
  </si>
  <si>
    <t>PO bez ulož.primer. obmedz. a povin.</t>
  </si>
  <si>
    <t>PO s ulož. primer. obmedz.a povin.</t>
  </si>
  <si>
    <t>PO s probačným dohľadom</t>
  </si>
  <si>
    <t xml:space="preserve">Zákaz činnosti </t>
  </si>
  <si>
    <t>ZČ vedenia motor. Vozidiel</t>
  </si>
  <si>
    <t>ZČ výkonu zamestnania</t>
  </si>
  <si>
    <t>ZČ výkonu povolania</t>
  </si>
  <si>
    <t>ZČ výkonu funkcie</t>
  </si>
  <si>
    <t>ZČ iný</t>
  </si>
  <si>
    <t xml:space="preserve">Zákaz účasti </t>
  </si>
  <si>
    <t>zákaz účasti na verej. podujatiach - nešpecifikované</t>
  </si>
  <si>
    <t>zákaz účasti na verej. podujatiach - športové podujatia</t>
  </si>
  <si>
    <t>zákaz účasti na verej. podujatiach - iné verejné podujatia</t>
  </si>
  <si>
    <t xml:space="preserve">Ostatné </t>
  </si>
  <si>
    <t>upustenie od potrestania (podľa § 334 Tr. por.)</t>
  </si>
  <si>
    <t>podmienečné upustenie od potrestania (podľa § 334 Tr. por.)</t>
  </si>
  <si>
    <t>domáce väzenie (TDV)</t>
  </si>
  <si>
    <t>povinná práca (TPP)</t>
  </si>
  <si>
    <t>prepadnutie majetku</t>
  </si>
  <si>
    <t>prepadnutie veci</t>
  </si>
  <si>
    <t>peňažný trest (PT)</t>
  </si>
  <si>
    <t>vyhostenie</t>
  </si>
  <si>
    <t>zákaz pobytu</t>
  </si>
  <si>
    <t xml:space="preserve">strata vojenskej hodnosti </t>
  </si>
  <si>
    <t>iný trest</t>
  </si>
  <si>
    <t>SPOLU:</t>
  </si>
  <si>
    <t>PREHĽAD O POČTE ULOŽENÝCH DRUHOV TRESTOV ODSÚDENÝM OSOBÁM II.</t>
  </si>
  <si>
    <t>upustenie od potrestania na základe dohody podľa § 334 Tr. por.</t>
  </si>
  <si>
    <t>podmienečné upustenie od potrestania na základe dohody podľa § 334 Tr. por.</t>
  </si>
  <si>
    <t>PREHĽAD O POČTE ULOŽENÝCH OCHRANNÝCH OPATRENÍ</t>
  </si>
  <si>
    <t>ochranný dohľad</t>
  </si>
  <si>
    <t>ochranná výchova</t>
  </si>
  <si>
    <t>protialkoholické</t>
  </si>
  <si>
    <t>psychiatrické</t>
  </si>
  <si>
    <t>protitoxikomanické</t>
  </si>
  <si>
    <t>sexuologické</t>
  </si>
  <si>
    <t>iné</t>
  </si>
  <si>
    <t>zhabanie veci</t>
  </si>
  <si>
    <t>zhabanie časti majetku</t>
  </si>
  <si>
    <t>ambulantné</t>
  </si>
  <si>
    <t>ústavné</t>
  </si>
  <si>
    <t>PREHĽAD O VPLYVE ALKOHOLU A DROG NA TRESTNÚ ČINNOSŤ</t>
  </si>
  <si>
    <t>alkoholu</t>
  </si>
  <si>
    <t>drogy alebo inej toxickej látky</t>
  </si>
  <si>
    <t>odmietnutie vyšetrenia (§ 289 ods. 2 Tr. zák.)</t>
  </si>
  <si>
    <t>Nerealizované ochranné liečenia spolu</t>
  </si>
  <si>
    <t xml:space="preserve">(PAL) protialkoholické </t>
  </si>
  <si>
    <t>(PTL) protitoxikomanické</t>
  </si>
  <si>
    <t>(PSY) psychiatrické</t>
  </si>
  <si>
    <t>(SEX) sexuologické</t>
  </si>
  <si>
    <t>INÉ</t>
  </si>
  <si>
    <t>spolu</t>
  </si>
  <si>
    <t>nedostatok kapacít</t>
  </si>
  <si>
    <t>neznámy pobyt</t>
  </si>
  <si>
    <t>iné príčiny</t>
  </si>
  <si>
    <t>Počet odsúdených, ktorí nenastúpili do výkonu trestu k 31.12.2023 spolu</t>
  </si>
  <si>
    <t>pre výkon iného trestu</t>
  </si>
  <si>
    <t>pre povolený odklad (§ 409, 410 Tr. por.)</t>
  </si>
  <si>
    <t>pre neznámy pobyt</t>
  </si>
  <si>
    <t>pre iné príčiny</t>
  </si>
  <si>
    <t>Počet osôb</t>
  </si>
  <si>
    <t>do 3 mesiacov</t>
  </si>
  <si>
    <t>od 3 do 6 mesiacov</t>
  </si>
  <si>
    <t>od 6 mesiacov 
do 1 roka</t>
  </si>
  <si>
    <t>od 1 do 2 rokov</t>
  </si>
  <si>
    <t>viac ako 2 roky</t>
  </si>
  <si>
    <t>Priemer v dňoch</t>
  </si>
  <si>
    <r>
      <t>Počet osôb vo vybavených odvolaniach</t>
    </r>
    <r>
      <rPr>
        <b/>
        <vertAlign val="superscript"/>
        <sz val="10"/>
        <color theme="0"/>
        <rFont val="Arial"/>
        <family val="2"/>
        <charset val="238"/>
      </rPr>
      <t>3</t>
    </r>
  </si>
  <si>
    <t xml:space="preserve">Spôsob vybavenia a podiel na vybavených odvolaniach </t>
  </si>
  <si>
    <r>
      <t xml:space="preserve">potvrdené </t>
    </r>
    <r>
      <rPr>
        <b/>
        <sz val="8"/>
        <color theme="0"/>
        <rFont val="Arial"/>
        <family val="2"/>
        <charset val="238"/>
      </rPr>
      <t>(späťvzaté, zamietnuté, iné dôvody)</t>
    </r>
  </si>
  <si>
    <r>
      <t xml:space="preserve">zrušené
</t>
    </r>
    <r>
      <rPr>
        <b/>
        <sz val="8"/>
        <color theme="0"/>
        <rFont val="Arial"/>
        <family val="2"/>
        <charset val="238"/>
      </rPr>
      <t xml:space="preserve"> (zrušené a vrátené, zrušené a vybavené podľa §320 Tr. por.)</t>
    </r>
  </si>
  <si>
    <t>zrušené a zmenené</t>
  </si>
  <si>
    <t>inak vybavené</t>
  </si>
  <si>
    <t>vo výroku o vine (a treste)</t>
  </si>
  <si>
    <t>vo výroku o treste 
(bez zmeny vo výroku o vine)</t>
  </si>
  <si>
    <t>z toho ||
oslobodené</t>
  </si>
  <si>
    <t xml:space="preserve">trest sprísnený </t>
  </si>
  <si>
    <t>trest zmiernený</t>
  </si>
  <si>
    <r>
      <t>PREHĽAD O POČTE ODSÚDENÝCH PRÁVNICKÝCH OS</t>
    </r>
    <r>
      <rPr>
        <b/>
        <sz val="10"/>
        <color theme="0"/>
        <rFont val="Calibri"/>
        <family val="2"/>
        <charset val="238"/>
      </rPr>
      <t>Ô</t>
    </r>
    <r>
      <rPr>
        <b/>
        <sz val="10"/>
        <color theme="0"/>
        <rFont val="Arial"/>
        <family val="2"/>
        <charset val="238"/>
      </rPr>
      <t>B, TRESTNÝCH ČINOV A SKUTKOV</t>
    </r>
  </si>
  <si>
    <t>Počet odsúdených právnických osôb</t>
  </si>
  <si>
    <t>Počet trestných činov, za ktoré došlo k odsúdeniu PO</t>
  </si>
  <si>
    <t>Počet skutkov za ktoré došlo k odsúdeniu PO</t>
  </si>
  <si>
    <t>PREHĽAD O POČTE ODSÚDENÝCH PRÁVNICKÝCH OSÔB PODĽA OSOBITNEJ ČASTI TRESTNÉHO ZÁKONA 
(platného od 1.1.2006)</t>
  </si>
  <si>
    <t>KS Bratislava</t>
  </si>
  <si>
    <t>KS Trnava</t>
  </si>
  <si>
    <t>KS Trenčín</t>
  </si>
  <si>
    <t>KS Nitra</t>
  </si>
  <si>
    <t>KS Žilina</t>
  </si>
  <si>
    <t>KS Banská Bystrica</t>
  </si>
  <si>
    <t>KS Prešov</t>
  </si>
  <si>
    <t>KS Košice</t>
  </si>
  <si>
    <t>Sum:</t>
  </si>
  <si>
    <t>NTZ - § 306</t>
  </si>
  <si>
    <t>NTZ - § 329</t>
  </si>
  <si>
    <t>NTZ - § 333</t>
  </si>
  <si>
    <t>upustením od súhrnného a ďalšieho trestu</t>
  </si>
  <si>
    <t xml:space="preserve">upustením od potrestania </t>
  </si>
  <si>
    <t>podmienečným upustením od potrestania</t>
  </si>
  <si>
    <t>PREHĽAD O POČTE ULOŽENÝCH DRUHOV TRESTOV ODSÚDENÝM PRÁVNICKÝM OSOBÁM</t>
  </si>
  <si>
    <t>trest zrušenia právnickej osoby</t>
  </si>
  <si>
    <t>trest prepadnutia veci</t>
  </si>
  <si>
    <t>peňažný trest</t>
  </si>
  <si>
    <t>trest zákazu činnosti (ZČ)</t>
  </si>
  <si>
    <t>trest zákazu prijímať dotácie alebo subvencie (ZPDS)</t>
  </si>
  <si>
    <t>trest zákazu prijímať pomoc a podporu poskytovanú z fondov EÚ</t>
  </si>
  <si>
    <t>trest zákazu účasti vo verejnom obstarávaní (ZÚVO)</t>
  </si>
  <si>
    <t>trest zverejnenia odsudzujúceho rozsudku</t>
  </si>
  <si>
    <t xml:space="preserve">žiadne z uvedeného </t>
  </si>
  <si>
    <t xml:space="preserve">iný trest </t>
  </si>
  <si>
    <t>PREHĽAD O RÝCHLOSTI KONANIA U OSÔB ODSÚDENÝCH OKRESNÝMI SÚDMI</t>
  </si>
  <si>
    <t>Od dôjdenia veci na súd do právoplatnosti rozhodnutia uplynulo</t>
  </si>
  <si>
    <t>Priemer          v mes.</t>
  </si>
  <si>
    <t>do 1 mesiaca</t>
  </si>
  <si>
    <t>od 1 do 3 mes.</t>
  </si>
  <si>
    <t>od 3 do 6 mes.</t>
  </si>
  <si>
    <t>od 6 do 9 mes.</t>
  </si>
  <si>
    <t>od 9 mes. do 1 r.</t>
  </si>
  <si>
    <t>viac ako 1 rok</t>
  </si>
  <si>
    <t xml:space="preserve">počet </t>
  </si>
  <si>
    <t>PREHĽAD O RÝCHLOSTI KONANIA U OSÔB ODSÚDENÝCH KRAJSKÝMI SÚDMI</t>
  </si>
  <si>
    <t>od 2 do 3 rokov</t>
  </si>
  <si>
    <t>od 3 do 4 rokov</t>
  </si>
  <si>
    <t>od 4 do 5 rokov</t>
  </si>
  <si>
    <t>od 5 do 6 rokov</t>
  </si>
  <si>
    <t>nad 6 rokov</t>
  </si>
  <si>
    <t>PREHĽAD O RÝCHLOSTI KONANIA U OSÔB ODSÚDENÝCH ŠPECIALIZOVANÝM TRESTNÝM SÚDOM</t>
  </si>
  <si>
    <t>Priemer        v mes.</t>
  </si>
  <si>
    <t xml:space="preserve">od 1 do 3 mes. </t>
  </si>
  <si>
    <t xml:space="preserve">od 3 do 6 mes. </t>
  </si>
  <si>
    <t xml:space="preserve">od 6 do 9 mes. </t>
  </si>
  <si>
    <t>PREHĽAD O RÝCHLOSTI KONANIA V TRESTNÝCH VECIACH NA OKRESNÝCH SÚDOCH</t>
  </si>
  <si>
    <t>Počet osôb v právopl. veciach</t>
  </si>
  <si>
    <t>PREHĽAD O RÝCHLOSTI KONANIA V TRESTNÝCH VECIACH  NA KRAJSKÝCH SÚDOCH</t>
  </si>
  <si>
    <t>PREHĽAD O RÝCHLOSTI KONANIA V TRESTNÝCH VECIACH NA ŠTS</t>
  </si>
  <si>
    <t>Vysvetlivky:</t>
  </si>
  <si>
    <t xml:space="preserve">1) V prehľadoch je trestná činnosť rozdelená podľa paragrafov, ktoré označujú príslušné skutkové podstaty trestných činov uvedených v Trestnom zákone č. 300/2005 Z. z. účinnom od 1. januára 2006 (ďalej aj ako "NTZ") a v Trestnom zákone č. 140/1961 Zb. v znení neskorších predpisov (ďalej aj ako "STZ"). </t>
  </si>
  <si>
    <t xml:space="preserve">2) Vybavenou trestnou vecou pre účely štatistického výkazníctva o stave a pohybe trestnej agendy je vec týkajúca sa trestného činu, v ktorej bolo vynesené rozhodnutie vo veci samej (rozsudok) alebo uznesenie o vybavení iným spôsobom (zastavením, postúpením veci správnemu orgánu a pod.), ktoré je predmetom zápisu do štatistického listu T alebo TPO a tento štatistický list bol vyhotovený a zaslaný. Za vybavenú sa považuje aj vec vybavená iným spôsobom, o ktorom sa síce nevyhotovuje štatistický list T, ale je konečné, napr.: vrátenie veci prokurátorovi na došetrenie, postúpenie inému súdu, podmienečné zastavenie trestného stíhania podľa § 307 Trestného poriadku (zák. č. 141/1961 Zb. v znení neskorších predpisov) ako aj podmienečné zastavenie trestného stíhania podľa § 216 Trestného poriadku a zmier a zastavenie trestného stíhania podľa § 282 Trestného poriadku (zákon č. 301/2005 Z. z. účinného od 1. januára 2006). </t>
  </si>
  <si>
    <t xml:space="preserve">3) V údajoch o odvolacej agende (To) nie sú započítané údaje o sťažnostiach. </t>
  </si>
  <si>
    <r>
      <t xml:space="preserve">4) Pod pojmom index odsúdených osôb (Io) rozumieme podiel počtu právoplatne odsúdených páchateľov (O) z celkového počtu trestne zodpovedných osôb (T), t. j. osôb starších ako 14 rokov, prepočítaných na 10 000 obyvateľov, podľa vzorca: </t>
    </r>
    <r>
      <rPr>
        <b/>
        <i/>
        <sz val="10"/>
        <rFont val="Arial"/>
        <family val="2"/>
        <charset val="238"/>
      </rPr>
      <t>Io = O/T x 10 000.</t>
    </r>
    <r>
      <rPr>
        <i/>
        <sz val="10"/>
        <rFont val="Arial"/>
        <family val="2"/>
        <charset val="238"/>
      </rPr>
      <t xml:space="preserve"> </t>
    </r>
  </si>
  <si>
    <t>5) Súčet jednotlivých druhov uložených trestov môže byť vyšší ako počet odsúdených osôb, pretože jednému odsúdenému môže byť uložených viacero druhov trestov súčasne.</t>
  </si>
  <si>
    <t xml:space="preserve">6) V celkovom počte odsúdených osôb sa uvádzajú všetci páchatelia, ktorí boli právoplatne uznaní za vinných v trestnej veci, resp. ktorí boli odsúdení okresnými súdmi, špecializovaným trestným súdom a krajskými súdmi, pokiaľ konali ako súdy prvého stupňa. </t>
  </si>
  <si>
    <t>7) V časti "Prehľad o počte odsúdených osôb podľa osobitnej časti Trestného zákona" sa upustilo od započítania iba najprísnejšie trestného činu v tých prípadoch, v ktorých jeden odsúdený spáchal viacero trestných činov. Prehľad preto započítava všetky trestné činy jedného odsúdeného, následkom čoho sa súčet odsúdených vo vzťahu k jednotlivým paragrafom nerovná všeobecnému počtu odsúdených bez zohľadnenia vzťahu k paragrafu.</t>
  </si>
  <si>
    <t>8) Prehľady o rýchlosti konania sú spracované zo všetkých právoplatne vybavených vecí, v ktorých sa vyhotovuje štatistický list T a T-PO</t>
  </si>
  <si>
    <r>
      <t>PREHĽAD O OBEHU TRESTNEJ AGENDY NA OKRESNÝCH SÚDOCH</t>
    </r>
    <r>
      <rPr>
        <b/>
        <sz val="12"/>
        <color theme="0"/>
        <rFont val="Arial"/>
        <family val="2"/>
        <charset val="238"/>
      </rPr>
      <t xml:space="preserve"> A ŠPECIALIZOVANOM TRESTNOM SÚDE</t>
    </r>
  </si>
  <si>
    <t>T osoby</t>
  </si>
  <si>
    <t>T veci</t>
  </si>
  <si>
    <t>Nápad</t>
  </si>
  <si>
    <t>Rozhodnuté</t>
  </si>
  <si>
    <t>Vybavené</t>
  </si>
  <si>
    <t>Nerozhodnuté</t>
  </si>
  <si>
    <t>Nevybavené</t>
  </si>
  <si>
    <t>Tk osoby</t>
  </si>
  <si>
    <t>Tk veci</t>
  </si>
  <si>
    <t>Tv osoby</t>
  </si>
  <si>
    <t>Tv veci</t>
  </si>
  <si>
    <r>
      <t>PREHĽAD O OBEHU TRESTNEJ AGENDY NA KRAJSKÝCH SÚDOCH</t>
    </r>
    <r>
      <rPr>
        <b/>
        <sz val="12"/>
        <color theme="0"/>
        <rFont val="Arial"/>
        <family val="2"/>
        <charset val="238"/>
      </rPr>
      <t xml:space="preserve"> </t>
    </r>
  </si>
  <si>
    <t>Krajský súd</t>
  </si>
  <si>
    <t>To osoby</t>
  </si>
  <si>
    <t>To veci</t>
  </si>
  <si>
    <t>Tos osoby</t>
  </si>
  <si>
    <t>Tos veci</t>
  </si>
  <si>
    <t>PREHĽAD O DĹŽKE VÄZBY V PRÍPRAVNOM KONANÍ NA OKRESNÝCH SÚDOCH V ROKU 2024</t>
  </si>
  <si>
    <t>PREHĽAD O DĹŽKE VÄZBY V PRÍPRAVNOM KONANÍ NA KRAJSKÝCH SÚDOCH V ROKU 2024</t>
  </si>
  <si>
    <t>PREHĽAD O DĹŽKE SÚDNEJ VÄZBY NA KRAJSKÝCH SÚDOCH V ROKU 2024</t>
  </si>
  <si>
    <t>PREHĽAD O DĹŽKE SÚDNEJ VÄZBY NA ŠPECIALIZOVANOM TRESTNOM SÚDE V ROKU 2024</t>
  </si>
  <si>
    <t>PREHĽAD O DĹŽKE VÄZBY V PRÍPRAVNOM KONANÍ NA ŠPECIALIZOVANOM TRESTNOM SÚDE V ROKU 2024</t>
  </si>
  <si>
    <t>PREHĽAD O DĹŽKE SÚDNEJ VÄZBY NA OKRESÝCH SÚDOCH V ROKU 2024</t>
  </si>
  <si>
    <t>Okresné súdy</t>
  </si>
  <si>
    <t>Neukončené veci - predchádzajúce obdobia</t>
  </si>
  <si>
    <t>Pridelené veci</t>
  </si>
  <si>
    <t xml:space="preserve">Druhy probácie (okrem IPŠ) </t>
  </si>
  <si>
    <t>Uzavreté veci</t>
  </si>
  <si>
    <t>Neukončené veci - prenos do ďalšieho obdobia</t>
  </si>
  <si>
    <t xml:space="preserve">z toho </t>
  </si>
  <si>
    <t xml:space="preserve">z toho  </t>
  </si>
  <si>
    <t>pridelené</t>
  </si>
  <si>
    <t>ukončené</t>
  </si>
  <si>
    <t>nezačaté</t>
  </si>
  <si>
    <t xml:space="preserve">kontrola tech. prostriedkami  </t>
  </si>
  <si>
    <t xml:space="preserve">inštitút predbežného šetrenia </t>
  </si>
  <si>
    <t>probácia - podm. zastavenie tr. stíhania</t>
  </si>
  <si>
    <t>nahradenie väzby</t>
  </si>
  <si>
    <t>podm. odklad s probačným dohľadom</t>
  </si>
  <si>
    <t>podm. prepustenie s probačným dohľadom</t>
  </si>
  <si>
    <t>premena TOS na TDV</t>
  </si>
  <si>
    <t xml:space="preserve">ochranný dohľad </t>
  </si>
  <si>
    <t xml:space="preserve">trest domáceho väzenia </t>
  </si>
  <si>
    <t xml:space="preserve">trest povinnej práce </t>
  </si>
  <si>
    <t>trest zákazu činnosti</t>
  </si>
  <si>
    <t>trest zákazu pobytu</t>
  </si>
  <si>
    <t>trest zákazu účasti na ver. podujatiach</t>
  </si>
  <si>
    <t xml:space="preserve">neodkladné opatrenia </t>
  </si>
  <si>
    <t>náhrada peňažného trestu VPČ</t>
  </si>
  <si>
    <t xml:space="preserve"> kontrola tech. prostriedkami </t>
  </si>
  <si>
    <t>Bratislavský kraj</t>
  </si>
  <si>
    <t>Mestský súd Bratislava I</t>
  </si>
  <si>
    <t>Mestský súd Bratislava II</t>
  </si>
  <si>
    <t>Mestský súd Bratislava III</t>
  </si>
  <si>
    <t>Mestský súd Bratislava IV</t>
  </si>
  <si>
    <t>OS Malacky</t>
  </si>
  <si>
    <t>OS Pezinok</t>
  </si>
  <si>
    <t>Trnavský kraj</t>
  </si>
  <si>
    <t>OS Dunajská Streda</t>
  </si>
  <si>
    <t>OS Galanta</t>
  </si>
  <si>
    <t>OS Senica</t>
  </si>
  <si>
    <t>OS Trnava</t>
  </si>
  <si>
    <t>OSSE pracovisko Skalica</t>
  </si>
  <si>
    <t>OSTT pracovisko Piešťany</t>
  </si>
  <si>
    <t>Trenčianský kraj</t>
  </si>
  <si>
    <t>OS Prievidza</t>
  </si>
  <si>
    <t>OS Trenčín</t>
  </si>
  <si>
    <t>OSPD pracovisko Bánovce n. Bebravou</t>
  </si>
  <si>
    <t>OSPD pracovisko Partizánske</t>
  </si>
  <si>
    <t>OSTN pracovisko Nové Mesto n. Váhom</t>
  </si>
  <si>
    <t>OSTN pracovisko Považská Bystrica</t>
  </si>
  <si>
    <t>Nitrianský kraj</t>
  </si>
  <si>
    <t>OS Komárno</t>
  </si>
  <si>
    <t>OS Levice</t>
  </si>
  <si>
    <t>OS Nitra</t>
  </si>
  <si>
    <t>OS Nové Zámky</t>
  </si>
  <si>
    <t>OSNR pracovisko Topoľčany</t>
  </si>
  <si>
    <r>
      <rPr>
        <b/>
        <sz val="11"/>
        <color theme="1"/>
        <rFont val="Calibri"/>
        <family val="2"/>
        <charset val="238"/>
        <scheme val="minor"/>
      </rPr>
      <t xml:space="preserve">• Pridelené veci </t>
    </r>
    <r>
      <rPr>
        <sz val="10"/>
        <color rgb="FF000000"/>
        <rFont val="Arial"/>
        <family val="2"/>
        <charset val="238"/>
      </rPr>
      <t>- Vyjadruje počet vytvorených spisov v príslušnom registri v sledovanom období – porovnáva sa s počtom uzavretých a neukončených vecí</t>
    </r>
  </si>
  <si>
    <r>
      <rPr>
        <b/>
        <sz val="11"/>
        <color theme="1"/>
        <rFont val="Calibri"/>
        <family val="2"/>
        <charset val="238"/>
        <scheme val="minor"/>
      </rPr>
      <t>• Ukončené veci</t>
    </r>
    <r>
      <rPr>
        <sz val="10"/>
        <color rgb="FF000000"/>
        <rFont val="Arial"/>
        <family val="2"/>
        <charset val="238"/>
      </rPr>
      <t xml:space="preserve"> - Vyjadruje počet uzavretých spisov v príslušnom registri v sledovanom období – porovnáva sa s počtom pridelených vecí a počtom vecí, ktoré neboli ukončené v období, ktoré predchádza sledovanému obdobiu</t>
    </r>
  </si>
  <si>
    <r>
      <t xml:space="preserve">• </t>
    </r>
    <r>
      <rPr>
        <b/>
        <sz val="11"/>
        <color theme="1"/>
        <rFont val="Calibri"/>
        <family val="2"/>
        <charset val="238"/>
        <scheme val="minor"/>
      </rPr>
      <t>Druhy probácie (pridelené)</t>
    </r>
    <r>
      <rPr>
        <sz val="10"/>
        <color rgb="FF000000"/>
        <rFont val="Arial"/>
        <family val="2"/>
        <charset val="238"/>
      </rPr>
      <t xml:space="preserve"> - Vyjadruje počet jednotlivých druhov sankcií nespojených s odňatím slobody uložených súdom v sledovanom období – nevyjadruje počet vytvorených spisov v príslušnom registri</t>
    </r>
  </si>
  <si>
    <r>
      <rPr>
        <b/>
        <sz val="11"/>
        <color theme="1"/>
        <rFont val="Calibri"/>
        <family val="2"/>
        <charset val="238"/>
        <scheme val="minor"/>
      </rPr>
      <t xml:space="preserve">• Druhy probácie (ukončené) </t>
    </r>
    <r>
      <rPr>
        <sz val="10"/>
        <color rgb="FF000000"/>
        <rFont val="Arial"/>
        <family val="2"/>
        <charset val="238"/>
      </rPr>
      <t>- Vyjadruje počet jednotlivých druhov sankcií nespojených s odňatím slobody uložených súdom, ktorých výkon bol ukončený v sledovanom období – nevyjadruje počet ukončených spisov v príslušnom registri</t>
    </r>
  </si>
  <si>
    <r>
      <rPr>
        <b/>
        <sz val="11"/>
        <color theme="1"/>
        <rFont val="Calibri"/>
        <family val="2"/>
        <charset val="238"/>
        <scheme val="minor"/>
      </rPr>
      <t>• Nezačaté</t>
    </r>
    <r>
      <rPr>
        <sz val="10"/>
        <color rgb="FF000000"/>
        <rFont val="Arial"/>
        <family val="2"/>
        <charset val="238"/>
      </rPr>
      <t xml:space="preserve"> – vyjadruje počet uložených ochranných dohľadov, kde ešte nenastal moment rozhodný pre začiatok ich výkonu (na lehote)</t>
    </r>
  </si>
  <si>
    <t>Žilinský kraj</t>
  </si>
  <si>
    <t>OS Liptovský Mikuláš</t>
  </si>
  <si>
    <t>OS Martin</t>
  </si>
  <si>
    <t>OS Námestovo</t>
  </si>
  <si>
    <t>OS Žilina</t>
  </si>
  <si>
    <t>OSLM pracovisko Ružomberok</t>
  </si>
  <si>
    <t>OSNO pracovisko Dolný Kubín</t>
  </si>
  <si>
    <t>OSZA pracovisko Čadca</t>
  </si>
  <si>
    <t>Banskobystrický kraj</t>
  </si>
  <si>
    <t>OS Banská Bystrica</t>
  </si>
  <si>
    <t>OS Lučenec</t>
  </si>
  <si>
    <t>OS Rimavská Sobota</t>
  </si>
  <si>
    <t>OS Zvolen</t>
  </si>
  <si>
    <t>OS Žiar nad Hronom</t>
  </si>
  <si>
    <t>OSBB pracovisko Brezno</t>
  </si>
  <si>
    <t>OSLC pracovisko Veľký Krtíš</t>
  </si>
  <si>
    <t>OSRS pracovisko Revúca</t>
  </si>
  <si>
    <t>Prešovský kraj</t>
  </si>
  <si>
    <t>OS Bardejov</t>
  </si>
  <si>
    <t>OS Humenné</t>
  </si>
  <si>
    <t>OS Poprad</t>
  </si>
  <si>
    <t>OS Prešov</t>
  </si>
  <si>
    <t>OS Stará Ľubovňa</t>
  </si>
  <si>
    <t>OS Vranov nad Topľou</t>
  </si>
  <si>
    <t>OSBJ pracovisko Svidník</t>
  </si>
  <si>
    <t>OSPP pracovisko Kežmarok</t>
  </si>
  <si>
    <t>Košický kraj</t>
  </si>
  <si>
    <t>Mestský súd Košice</t>
  </si>
  <si>
    <t>OS Michalovce</t>
  </si>
  <si>
    <t>OS Rožňava</t>
  </si>
  <si>
    <t>OS Spišská Nová Ves</t>
  </si>
  <si>
    <t>OS Trebišov</t>
  </si>
  <si>
    <t xml:space="preserve">Neukončené veci  -predchádzajúce obdobie </t>
  </si>
  <si>
    <t>Počet osôb zúčastných na mediácii</t>
  </si>
  <si>
    <t>Počet spôsobov ukončenia vo vzťahu k obvinenému</t>
  </si>
  <si>
    <t xml:space="preserve">Peňažná suma určená MS SR na ochranu a podporu obetí TČ
</t>
  </si>
  <si>
    <t>Náhrada škody uhradená poškodeným  (€)</t>
  </si>
  <si>
    <t xml:space="preserve">Iné opatrenia na náhradu škody </t>
  </si>
  <si>
    <t xml:space="preserve">Uzavreté veci
</t>
  </si>
  <si>
    <t>Neukončené veci - prenos do ďalšiho obdobia</t>
  </si>
  <si>
    <t xml:space="preserve">zo súdu </t>
  </si>
  <si>
    <t xml:space="preserve">z prokuratúry </t>
  </si>
  <si>
    <t xml:space="preserve">z polície </t>
  </si>
  <si>
    <t>na podnet obvin./ poškod.</t>
  </si>
  <si>
    <t xml:space="preserve">iné </t>
  </si>
  <si>
    <t xml:space="preserve">obvinených </t>
  </si>
  <si>
    <t>poškodených</t>
  </si>
  <si>
    <t>zákkon. zástupcov</t>
  </si>
  <si>
    <t xml:space="preserve">soc. kurátori a práv. zástupcov </t>
  </si>
  <si>
    <t xml:space="preserve">Návrhom na zmier  </t>
  </si>
  <si>
    <t xml:space="preserve"> Návrhom na podmien. zastavenie tr. stíhania </t>
  </si>
  <si>
    <t xml:space="preserve">Dohodou o náhrade škody </t>
  </si>
  <si>
    <t>Iným spôsobom</t>
  </si>
  <si>
    <r>
      <rPr>
        <b/>
        <sz val="12"/>
        <color theme="0"/>
        <rFont val="Arial"/>
        <family val="2"/>
        <charset val="238"/>
      </rPr>
      <t>• Neukončené veci – predchádzajúce obdobie</t>
    </r>
    <r>
      <rPr>
        <sz val="12"/>
        <color theme="0"/>
        <rFont val="Arial"/>
        <family val="2"/>
        <charset val="238"/>
      </rPr>
      <t xml:space="preserve"> - Vyjadruje počet spisov vytvorených v príslušnom registri neukončených v období, ktoré predchádza sledovanému obdobiu</t>
    </r>
  </si>
  <si>
    <r>
      <rPr>
        <b/>
        <sz val="12"/>
        <color theme="0"/>
        <rFont val="Arial"/>
        <family val="2"/>
        <charset val="238"/>
      </rPr>
      <t>• Pridelené veci spolu</t>
    </r>
    <r>
      <rPr>
        <sz val="12"/>
        <color theme="0"/>
        <rFont val="Arial"/>
        <family val="2"/>
        <charset val="238"/>
      </rPr>
      <t xml:space="preserve"> -  Vyjadruje počet vytvorených spisov v príslušnom registri v sledovanom období – porovnáva sa s počtom uzavretých a neukončených vecí</t>
    </r>
  </si>
  <si>
    <t>x</t>
  </si>
  <si>
    <t>PREHĽAD O POČTE ODSÚDENÝCH OSÔB, TRESTNÝCH ČINOV A SKUTKOV ZA ROK 2024</t>
  </si>
  <si>
    <t xml:space="preserve">V roku 2024 okresné súdy v trestnej agende zaznamenali 20 482 došlých vecí, v ktorých bolo stíhaných 23 442 osôb. V porovnaní s predchádzajúcim rokom okresné súdy Slovenskej republiky zaznamenali mierny pokles počtu vecí došlých i počtu osôb v týchto veciach stíhaných. </t>
  </si>
  <si>
    <t xml:space="preserve">V roku 2024 zostalo na okresných súdoch 11 540 nevybavených vecí, v ktorých bolo stíhaných 15 390 osôb. V porovnaní s predchádzajúcim rokom sa počet nevybavených vecí na okresných súdoch znížil. </t>
  </si>
  <si>
    <t xml:space="preserve">Na krajské súdy ako súdy odvolacie v roku 2024 napadlo 6 654 vecí, v ktorých bolo stíhaných 7 325 osôb.    </t>
  </si>
  <si>
    <t xml:space="preserve">Trest domáceho väzenia bol uložený 57 osobám a trest povinnej práce 1 282 osobám.  </t>
  </si>
  <si>
    <t>V roku 2024 súdy rozhodli u 803 osôb o oslobodení spod obžaloby. U 367 osôb došlo k zastaveniu trestného stíhania a u 112 osôb bol využitý inštitút zmieru. Dohoda o vine a treste bola súdmi schválená v 1 108 prípadoch.</t>
  </si>
  <si>
    <t xml:space="preserve">Rýchlosť konania na okresných súdoch u všetkých osôb v právoplatne skončených veciach (bez ohľadu na to ako bola vec vybavená) bola v roku 2024 v celoštátnom priemere 7,54 mesiaca. Trestné konania vedené na Špecializovanom trestnom súde boli právoplatne skončené v časovom horizonte priemerne 13,19 mesiaca. </t>
  </si>
  <si>
    <t>Rýchlosť konania na okresných súdoch v roku 2024 u právoplatne odsúdených osôb predstavovala v celoštátnom priemere 6,12 mesiaca, na Špecializovanom trestnom súde 12,25 mesiaca.</t>
  </si>
  <si>
    <t xml:space="preserve">V roku 2024 okresné súdy Slovenskej republiky vybavili 1 890 väzobne stíhaných osôb. Priemerná dĺžka väzby bola 103 dní.   </t>
  </si>
  <si>
    <t xml:space="preserve">V roku 2024 bolo na probáciu pridelených 7 909 osôb.  </t>
  </si>
  <si>
    <t>V roku 2024 bolo ukončených 6 554 probácií. Otvorených probácií zostalo 12 983.</t>
  </si>
  <si>
    <t>Mediácií bolo v roku 2024 pridelených 821 vecí, na ktorých sa zúčastnilo 2 524 osôb. Peňažná suma určená na ochranu a podporu obetí trestných činov predstavovala čiastku 128 590,40 €  a náhrada školy uhradená poškodeným činila čiastku 1 082 814,42 €.</t>
  </si>
  <si>
    <t>V roku 2024 sa podarilo uzavrieť 885 mediácií. Otvorených mediácií zostalo 80.</t>
  </si>
  <si>
    <t>Prehľad agendy mediácie na okresných súdoch za obdobie 1.1.2024 - 31.12.2024</t>
  </si>
  <si>
    <t>Prehľad agendy probácie na okresných súdoch za obdobie 1.1.2024 - 31.12.2024</t>
  </si>
  <si>
    <t>PREHĽAD O VÝSLEDKOCH ODVOLACIEHO KONANIA V TRESTNÝCH VECIACH V ROKU 2024 (OKRESNÉ SÚDY)</t>
  </si>
  <si>
    <t>PREHĽAD O POČTE ODSÚDENÝCH OKRESNÝMI SÚDMI A ŠPECIALIZOVANÝM TRESTNÝM SÚDOM, 
KTORÍ NENASTÚPILI DO VÝKONU TRESTU NEPO K 31.12.2024</t>
  </si>
  <si>
    <t>PREHĽAD O POČTE NEREALIZOVANÝCH OCHRANNÝCH LIEČENÍ A DÔVODOCH NEREALIZÁCIE k 31.12.2024</t>
  </si>
  <si>
    <t>Údaje pochádzajú zo systému ESMO, ktorý spravuje Sekcia restoratívnej justície a probácie Ministerstva spravodlivosti Slovenskej republiky.</t>
  </si>
  <si>
    <t>PREHĽAD O POČTE PRÁVNICKÝCH OSÔB, U KTORÝCH SÚD ROZHODOL O ODSÚDENÍ, OSLOBODENÍ, POSTÚPENÍ, ZASTAVENÍM ALEBO INÝM SPÔSOBOM 
ZA ROK 2024</t>
  </si>
  <si>
    <t>Súdy v roku 2024 spolu odsúdili 21 204  osôb za 24 068 spáchaných trestných činov a 24 962 spáchaných skutkov. Najčastejšie ukladaným trestom bol trest odňatia slobody s podmienečným odkladom jeho výkonu.</t>
  </si>
  <si>
    <t xml:space="preserve">Okresné súdy Slovenskej republiky v roku 2024 vybavili 21 781 vecí, v ktorých bolo stíhaných 24 930 osôb, čo predstavuje pokles v počte vybavených vecí i v nich osôb v porovnaní s predchádzajúcimi rokmi.  </t>
  </si>
  <si>
    <t xml:space="preserve">Krajské súdy v rámci odvolacej agendy vybavili 6 654 vecí, ktoré sa týkali 7 325 trestne stíhaných osôb, pričom nevybavených vecí zostalo 1 152 vecí s 1 359
stíhanými osobami. </t>
  </si>
  <si>
    <t xml:space="preserve">Z celkového počtu odsúdených bolo 3 342 žien, 873 mladistvých a 8 461 recidivistov. </t>
  </si>
  <si>
    <t xml:space="preserve">Z celkového počtu 21 204 odsúdených, trestný čin pod vplyvom alkoholu spáchalo 4 093 osôb, čo predstavuje 19 % podiel na všetkých odsúdených v roku 2024. Za trestný čin spáchaný pod vplyvom návykových látok bolo odsúdených 1 073 osôb (5%).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</si>
</sst>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28"/>
      <color rgb="FF0B64A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vertAlign val="superscript"/>
      <sz val="10"/>
      <color rgb="FFFFFFFF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0"/>
      <name val="Calibri"/>
      <family val="2"/>
      <charset val="238"/>
    </font>
    <font>
      <b/>
      <sz val="12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vertAlign val="superscript"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color theme="0"/>
      <name val="Times New Roman"/>
      <family val="1"/>
      <charset val="238"/>
    </font>
    <font>
      <sz val="9"/>
      <color theme="1"/>
      <name val="Symbol"/>
      <family val="1"/>
      <charset val="2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indexed="64"/>
      </patternFill>
    </fill>
    <fill>
      <patternFill patternType="solid">
        <fgColor rgb="FF00C7FF"/>
        <bgColor rgb="FFFFFFFF"/>
      </patternFill>
    </fill>
    <fill>
      <patternFill patternType="solid">
        <fgColor rgb="FF00C7FF"/>
        <bgColor indexed="64"/>
      </patternFill>
    </fill>
    <fill>
      <patternFill patternType="solid">
        <fgColor rgb="FF0A64A0"/>
        <bgColor indexed="64"/>
      </patternFill>
    </fill>
    <fill>
      <patternFill patternType="solid">
        <fgColor rgb="FF0A64A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rgb="FFDDDDDD"/>
      </left>
      <right style="thin">
        <color rgb="FFDDDDDD"/>
      </right>
      <top style="thin">
        <color theme="0" tint="-0.14999847407452621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theme="0" tint="-0.14999847407452621"/>
      </left>
      <right/>
      <top style="thin">
        <color rgb="FFDDDDDD"/>
      </top>
      <bottom style="thin">
        <color rgb="FFDDDDD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14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  <xf numFmtId="0" fontId="11" fillId="0" borderId="0"/>
    <xf numFmtId="0" fontId="3" fillId="0" borderId="0"/>
    <xf numFmtId="3" fontId="11" fillId="0" borderId="27" applyBorder="0">
      <alignment horizontal="right" vertical="center" wrapText="1" indent="1"/>
    </xf>
    <xf numFmtId="0" fontId="2" fillId="0" borderId="0"/>
    <xf numFmtId="0" fontId="51" fillId="0" borderId="0"/>
    <xf numFmtId="0" fontId="1" fillId="0" borderId="0"/>
    <xf numFmtId="0" fontId="53" fillId="0" borderId="0"/>
  </cellStyleXfs>
  <cellXfs count="374">
    <xf numFmtId="0" fontId="0" fillId="0" borderId="0" xfId="0"/>
    <xf numFmtId="0" fontId="4" fillId="2" borderId="0" xfId="1" applyFont="1" applyFill="1" applyAlignment="1">
      <alignment horizontal="left" vertical="center"/>
    </xf>
    <xf numFmtId="0" fontId="5" fillId="3" borderId="0" xfId="1" applyFont="1" applyFill="1" applyAlignment="1">
      <alignment horizontal="left"/>
    </xf>
    <xf numFmtId="49" fontId="6" fillId="3" borderId="0" xfId="1" applyNumberFormat="1" applyFont="1" applyFill="1" applyAlignment="1">
      <alignment horizontal="center" vertical="center"/>
    </xf>
    <xf numFmtId="0" fontId="3" fillId="0" borderId="0" xfId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0" fontId="15" fillId="3" borderId="2" xfId="3" applyFont="1" applyFill="1" applyBorder="1" applyAlignment="1">
      <alignment horizontal="center"/>
    </xf>
    <xf numFmtId="0" fontId="18" fillId="3" borderId="0" xfId="0" applyFont="1" applyFill="1" applyAlignment="1">
      <alignment horizontal="left"/>
    </xf>
    <xf numFmtId="0" fontId="3" fillId="0" borderId="0" xfId="0" applyFont="1"/>
    <xf numFmtId="49" fontId="16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3" fontId="20" fillId="5" borderId="1" xfId="2" applyNumberFormat="1" applyFont="1" applyFill="1" applyBorder="1" applyAlignment="1">
      <alignment horizontal="center" vertical="center"/>
    </xf>
    <xf numFmtId="3" fontId="21" fillId="3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49" fontId="23" fillId="2" borderId="1" xfId="0" applyNumberFormat="1" applyFont="1" applyFill="1" applyBorder="1" applyAlignment="1">
      <alignment horizontal="center" vertical="center" wrapText="1"/>
    </xf>
    <xf numFmtId="2" fontId="24" fillId="0" borderId="0" xfId="0" applyNumberFormat="1" applyFont="1"/>
    <xf numFmtId="49" fontId="23" fillId="2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21" fillId="0" borderId="2" xfId="4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24" fillId="0" borderId="0" xfId="4" applyFont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top" wrapText="1"/>
    </xf>
    <xf numFmtId="0" fontId="25" fillId="0" borderId="0" xfId="0" applyFont="1"/>
    <xf numFmtId="2" fontId="25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2" fontId="26" fillId="0" borderId="1" xfId="4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49" fontId="28" fillId="5" borderId="1" xfId="5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 vertical="center"/>
    </xf>
    <xf numFmtId="3" fontId="28" fillId="6" borderId="1" xfId="0" applyNumberFormat="1" applyFont="1" applyFill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 wrapText="1"/>
    </xf>
    <xf numFmtId="0" fontId="30" fillId="3" borderId="1" xfId="5" applyFont="1" applyFill="1" applyBorder="1" applyAlignment="1">
      <alignment horizontal="center" vertical="center"/>
    </xf>
    <xf numFmtId="0" fontId="31" fillId="3" borderId="1" xfId="5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3" fontId="30" fillId="5" borderId="1" xfId="5" applyNumberFormat="1" applyFont="1" applyFill="1" applyBorder="1" applyAlignment="1">
      <alignment horizontal="center" vertical="center"/>
    </xf>
    <xf numFmtId="0" fontId="30" fillId="5" borderId="1" xfId="5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3" fontId="11" fillId="0" borderId="1" xfId="6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6" applyNumberFormat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12" fillId="6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49" fontId="8" fillId="7" borderId="1" xfId="7" applyNumberFormat="1" applyFont="1" applyFill="1" applyBorder="1" applyAlignment="1">
      <alignment horizontal="center" vertical="center" wrapText="1"/>
    </xf>
    <xf numFmtId="0" fontId="16" fillId="7" borderId="1" xfId="7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6" borderId="1" xfId="7" applyFont="1" applyFill="1" applyBorder="1" applyAlignment="1">
      <alignment horizontal="center" vertical="center" wrapText="1"/>
    </xf>
    <xf numFmtId="3" fontId="20" fillId="6" borderId="1" xfId="7" applyNumberFormat="1" applyFont="1" applyFill="1" applyBorder="1" applyAlignment="1">
      <alignment horizontal="center" vertical="center" wrapText="1"/>
    </xf>
    <xf numFmtId="2" fontId="20" fillId="6" borderId="1" xfId="7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49" fontId="9" fillId="2" borderId="0" xfId="5" applyNumberFormat="1" applyFont="1" applyFill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/>
    </xf>
    <xf numFmtId="2" fontId="42" fillId="0" borderId="2" xfId="4" applyNumberFormat="1" applyFont="1" applyBorder="1" applyAlignment="1">
      <alignment horizontal="center" vertical="center" wrapText="1"/>
    </xf>
    <xf numFmtId="4" fontId="42" fillId="0" borderId="2" xfId="9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 wrapText="1"/>
    </xf>
    <xf numFmtId="4" fontId="42" fillId="0" borderId="2" xfId="0" applyNumberFormat="1" applyFont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3" fontId="44" fillId="6" borderId="1" xfId="0" applyNumberFormat="1" applyFont="1" applyFill="1" applyBorder="1" applyAlignment="1">
      <alignment horizontal="center" vertical="center" wrapText="1"/>
    </xf>
    <xf numFmtId="2" fontId="44" fillId="6" borderId="1" xfId="4" applyNumberFormat="1" applyFont="1" applyFill="1" applyBorder="1" applyAlignment="1">
      <alignment horizontal="center" vertical="center" wrapText="1"/>
    </xf>
    <xf numFmtId="4" fontId="44" fillId="6" borderId="1" xfId="9" applyNumberFormat="1" applyFont="1" applyFill="1" applyBorder="1" applyAlignment="1">
      <alignment horizontal="center" vertical="center" wrapText="1"/>
    </xf>
    <xf numFmtId="4" fontId="44" fillId="6" borderId="1" xfId="0" applyNumberFormat="1" applyFont="1" applyFill="1" applyBorder="1" applyAlignment="1">
      <alignment horizontal="center" vertical="center" wrapText="1"/>
    </xf>
    <xf numFmtId="2" fontId="44" fillId="6" borderId="1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4" fontId="44" fillId="0" borderId="0" xfId="0" applyNumberFormat="1" applyFont="1" applyAlignment="1">
      <alignment horizontal="center" vertical="center" wrapText="1"/>
    </xf>
    <xf numFmtId="3" fontId="38" fillId="0" borderId="0" xfId="0" applyNumberFormat="1" applyFont="1"/>
    <xf numFmtId="0" fontId="42" fillId="0" borderId="2" xfId="0" applyFont="1" applyBorder="1" applyAlignment="1">
      <alignment horizontal="center" vertical="center" wrapText="1"/>
    </xf>
    <xf numFmtId="2" fontId="42" fillId="0" borderId="2" xfId="0" applyNumberFormat="1" applyFont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 wrapText="1"/>
    </xf>
    <xf numFmtId="2" fontId="44" fillId="6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3" fontId="38" fillId="0" borderId="2" xfId="0" applyNumberFormat="1" applyFont="1" applyBorder="1" applyAlignment="1">
      <alignment horizontal="center" vertical="center"/>
    </xf>
    <xf numFmtId="3" fontId="44" fillId="6" borderId="2" xfId="0" applyNumberFormat="1" applyFont="1" applyFill="1" applyBorder="1" applyAlignment="1">
      <alignment horizontal="center" vertical="center" wrapText="1"/>
    </xf>
    <xf numFmtId="0" fontId="38" fillId="0" borderId="1" xfId="0" applyFont="1" applyBorder="1"/>
    <xf numFmtId="10" fontId="42" fillId="0" borderId="2" xfId="0" applyNumberFormat="1" applyFont="1" applyBorder="1" applyAlignment="1">
      <alignment horizontal="center" vertical="center" wrapText="1"/>
    </xf>
    <xf numFmtId="10" fontId="44" fillId="6" borderId="1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justify" vertical="top" wrapText="1"/>
    </xf>
    <xf numFmtId="0" fontId="46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1" fillId="0" borderId="0" xfId="0" applyFont="1"/>
    <xf numFmtId="0" fontId="47" fillId="0" borderId="0" xfId="0" applyFont="1"/>
    <xf numFmtId="0" fontId="11" fillId="0" borderId="0" xfId="10" applyFont="1" applyAlignment="1">
      <alignment horizontal="justify" vertical="center"/>
    </xf>
    <xf numFmtId="0" fontId="11" fillId="0" borderId="0" xfId="10" applyFont="1" applyAlignment="1">
      <alignment horizontal="justify" vertical="center" wrapText="1"/>
    </xf>
    <xf numFmtId="0" fontId="11" fillId="0" borderId="0" xfId="10" applyFont="1" applyFill="1" applyAlignment="1">
      <alignment horizontal="justify" vertical="center"/>
    </xf>
    <xf numFmtId="3" fontId="48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49" fontId="49" fillId="5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/>
    </xf>
    <xf numFmtId="3" fontId="19" fillId="2" borderId="1" xfId="0" applyNumberFormat="1" applyFont="1" applyFill="1" applyBorder="1" applyAlignment="1">
      <alignment horizontal="center" vertical="center"/>
    </xf>
    <xf numFmtId="3" fontId="49" fillId="5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52" fillId="0" borderId="28" xfId="12" applyFont="1" applyBorder="1"/>
    <xf numFmtId="0" fontId="52" fillId="0" borderId="29" xfId="12" applyFont="1" applyBorder="1"/>
    <xf numFmtId="0" fontId="52" fillId="0" borderId="0" xfId="12" applyFont="1"/>
    <xf numFmtId="0" fontId="16" fillId="7" borderId="1" xfId="12" applyFont="1" applyFill="1" applyBorder="1" applyAlignment="1">
      <alignment horizontal="center" vertical="center" wrapText="1"/>
    </xf>
    <xf numFmtId="0" fontId="16" fillId="7" borderId="1" xfId="12" applyFont="1" applyFill="1" applyBorder="1" applyAlignment="1">
      <alignment horizontal="center" textRotation="90" wrapText="1"/>
    </xf>
    <xf numFmtId="0" fontId="16" fillId="7" borderId="1" xfId="12" applyFont="1" applyFill="1" applyBorder="1" applyAlignment="1">
      <alignment textRotation="90" wrapText="1"/>
    </xf>
    <xf numFmtId="3" fontId="20" fillId="6" borderId="1" xfId="11" applyNumberFormat="1" applyFont="1" applyFill="1" applyBorder="1" applyAlignment="1">
      <alignment horizontal="left" vertical="center" wrapText="1" indent="1"/>
    </xf>
    <xf numFmtId="3" fontId="20" fillId="6" borderId="2" xfId="11" applyNumberFormat="1" applyFont="1" applyFill="1" applyBorder="1" applyAlignment="1">
      <alignment horizontal="center" vertical="center" wrapText="1"/>
    </xf>
    <xf numFmtId="3" fontId="20" fillId="6" borderId="23" xfId="11" applyNumberFormat="1" applyFont="1" applyFill="1" applyBorder="1" applyAlignment="1">
      <alignment horizontal="center" vertical="center" wrapText="1"/>
    </xf>
    <xf numFmtId="0" fontId="54" fillId="0" borderId="28" xfId="13" applyFont="1" applyBorder="1" applyAlignment="1">
      <alignment horizontal="right"/>
    </xf>
    <xf numFmtId="0" fontId="54" fillId="0" borderId="29" xfId="13" applyFont="1" applyBorder="1" applyAlignment="1">
      <alignment horizontal="right"/>
    </xf>
    <xf numFmtId="3" fontId="16" fillId="7" borderId="1" xfId="11" applyNumberFormat="1" applyFont="1" applyFill="1" applyBorder="1" applyAlignment="1">
      <alignment horizontal="left" vertical="center" wrapText="1" indent="1"/>
    </xf>
    <xf numFmtId="3" fontId="21" fillId="0" borderId="2" xfId="11" applyNumberFormat="1" applyFont="1" applyBorder="1" applyAlignment="1">
      <alignment horizontal="center" vertical="center" wrapText="1"/>
    </xf>
    <xf numFmtId="3" fontId="21" fillId="0" borderId="23" xfId="11" applyNumberFormat="1" applyFont="1" applyBorder="1" applyAlignment="1">
      <alignment horizontal="center" vertical="center" wrapText="1"/>
    </xf>
    <xf numFmtId="3" fontId="20" fillId="6" borderId="2" xfId="11" applyNumberFormat="1" applyFont="1" applyFill="1" applyBorder="1" applyAlignment="1">
      <alignment horizontal="left" vertical="center" wrapText="1" indent="1"/>
    </xf>
    <xf numFmtId="0" fontId="38" fillId="0" borderId="30" xfId="11" applyFont="1" applyBorder="1"/>
    <xf numFmtId="0" fontId="52" fillId="0" borderId="29" xfId="12" applyFont="1" applyBorder="1" applyAlignment="1">
      <alignment vertical="center"/>
    </xf>
    <xf numFmtId="0" fontId="52" fillId="0" borderId="0" xfId="12" applyFont="1" applyAlignment="1">
      <alignment vertical="center"/>
    </xf>
    <xf numFmtId="0" fontId="52" fillId="0" borderId="32" xfId="12" applyFont="1" applyBorder="1" applyAlignment="1">
      <alignment vertical="center"/>
    </xf>
    <xf numFmtId="0" fontId="56" fillId="0" borderId="29" xfId="12" applyFont="1" applyBorder="1" applyAlignment="1">
      <alignment wrapText="1"/>
    </xf>
    <xf numFmtId="0" fontId="52" fillId="0" borderId="33" xfId="12" applyFont="1" applyBorder="1" applyAlignment="1">
      <alignment wrapText="1"/>
    </xf>
    <xf numFmtId="0" fontId="52" fillId="0" borderId="29" xfId="12" applyFont="1" applyBorder="1" applyAlignment="1">
      <alignment wrapText="1"/>
    </xf>
    <xf numFmtId="0" fontId="38" fillId="0" borderId="29" xfId="11" applyFont="1" applyBorder="1"/>
    <xf numFmtId="0" fontId="52" fillId="0" borderId="30" xfId="12" applyFont="1" applyBorder="1"/>
    <xf numFmtId="0" fontId="38" fillId="0" borderId="28" xfId="11" applyFont="1" applyBorder="1"/>
    <xf numFmtId="0" fontId="52" fillId="0" borderId="34" xfId="12" applyFont="1" applyBorder="1" applyAlignment="1">
      <alignment wrapText="1"/>
    </xf>
    <xf numFmtId="0" fontId="52" fillId="0" borderId="32" xfId="12" applyFont="1" applyBorder="1" applyAlignment="1">
      <alignment wrapText="1"/>
    </xf>
    <xf numFmtId="0" fontId="56" fillId="0" borderId="0" xfId="12" applyFont="1" applyAlignment="1">
      <alignment wrapText="1"/>
    </xf>
    <xf numFmtId="0" fontId="52" fillId="0" borderId="0" xfId="12" applyFont="1" applyAlignment="1">
      <alignment wrapText="1"/>
    </xf>
    <xf numFmtId="3" fontId="20" fillId="6" borderId="1" xfId="11" applyNumberFormat="1" applyFont="1" applyFill="1" applyBorder="1" applyAlignment="1">
      <alignment horizontal="center" vertical="center" wrapText="1"/>
    </xf>
    <xf numFmtId="0" fontId="57" fillId="0" borderId="28" xfId="13" applyFont="1" applyBorder="1" applyAlignment="1">
      <alignment horizontal="right"/>
    </xf>
    <xf numFmtId="0" fontId="57" fillId="0" borderId="29" xfId="13" applyFont="1" applyBorder="1" applyAlignment="1">
      <alignment horizontal="right"/>
    </xf>
    <xf numFmtId="0" fontId="1" fillId="0" borderId="29" xfId="12" applyFont="1" applyBorder="1"/>
    <xf numFmtId="0" fontId="1" fillId="0" borderId="0" xfId="12" applyFont="1"/>
    <xf numFmtId="3" fontId="21" fillId="0" borderId="1" xfId="11" applyNumberFormat="1" applyFont="1" applyBorder="1" applyAlignment="1">
      <alignment horizontal="center" vertical="center" wrapText="1"/>
    </xf>
    <xf numFmtId="0" fontId="1" fillId="0" borderId="28" xfId="12" applyFont="1" applyBorder="1"/>
    <xf numFmtId="0" fontId="56" fillId="0" borderId="31" xfId="12" applyFont="1" applyBorder="1" applyAlignment="1">
      <alignment wrapText="1"/>
    </xf>
    <xf numFmtId="0" fontId="52" fillId="0" borderId="29" xfId="12" applyFont="1" applyBorder="1" applyAlignment="1">
      <alignment horizontal="center" wrapText="1"/>
    </xf>
    <xf numFmtId="0" fontId="52" fillId="0" borderId="0" xfId="12" applyFont="1" applyAlignment="1">
      <alignment horizontal="center" wrapText="1"/>
    </xf>
    <xf numFmtId="0" fontId="22" fillId="7" borderId="1" xfId="12" applyFont="1" applyFill="1" applyBorder="1" applyAlignment="1">
      <alignment horizontal="center" vertical="center" textRotation="90" wrapText="1"/>
    </xf>
    <xf numFmtId="3" fontId="28" fillId="6" borderId="1" xfId="11" applyNumberFormat="1" applyFont="1" applyFill="1" applyBorder="1" applyAlignment="1">
      <alignment vertical="center" wrapText="1"/>
    </xf>
    <xf numFmtId="3" fontId="28" fillId="6" borderId="1" xfId="11" applyNumberFormat="1" applyFont="1" applyFill="1" applyBorder="1" applyAlignment="1">
      <alignment horizontal="center" vertical="center" wrapText="1"/>
    </xf>
    <xf numFmtId="0" fontId="58" fillId="0" borderId="0" xfId="13" applyFont="1" applyAlignment="1">
      <alignment horizontal="right"/>
    </xf>
    <xf numFmtId="0" fontId="22" fillId="7" borderId="1" xfId="13" applyFont="1" applyFill="1" applyBorder="1" applyAlignment="1">
      <alignment vertical="center" wrapText="1"/>
    </xf>
    <xf numFmtId="0" fontId="59" fillId="0" borderId="1" xfId="12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/>
    </xf>
    <xf numFmtId="0" fontId="59" fillId="6" borderId="1" xfId="12" applyFont="1" applyFill="1" applyBorder="1" applyAlignment="1">
      <alignment horizontal="center" vertical="center"/>
    </xf>
    <xf numFmtId="4" fontId="28" fillId="6" borderId="1" xfId="11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horizontal="center" vertical="center"/>
    </xf>
    <xf numFmtId="0" fontId="61" fillId="0" borderId="0" xfId="12" applyFont="1"/>
    <xf numFmtId="0" fontId="61" fillId="0" borderId="0" xfId="12" applyFont="1" applyAlignment="1">
      <alignment horizontal="center" vertical="center"/>
    </xf>
    <xf numFmtId="0" fontId="52" fillId="0" borderId="0" xfId="12" applyFont="1" applyAlignment="1">
      <alignment horizontal="center" vertical="center"/>
    </xf>
    <xf numFmtId="164" fontId="59" fillId="0" borderId="1" xfId="12" applyNumberFormat="1" applyFont="1" applyBorder="1" applyAlignment="1">
      <alignment horizontal="center" vertical="center"/>
    </xf>
    <xf numFmtId="3" fontId="28" fillId="6" borderId="18" xfId="11" applyNumberFormat="1" applyFont="1" applyFill="1" applyBorder="1" applyAlignment="1">
      <alignment vertical="center" wrapText="1"/>
    </xf>
    <xf numFmtId="3" fontId="28" fillId="6" borderId="18" xfId="11" applyNumberFormat="1" applyFont="1" applyFill="1" applyBorder="1" applyAlignment="1">
      <alignment horizontal="center" vertical="center" wrapText="1"/>
    </xf>
    <xf numFmtId="164" fontId="28" fillId="6" borderId="18" xfId="11" applyNumberFormat="1" applyFont="1" applyFill="1" applyBorder="1" applyAlignment="1">
      <alignment horizontal="center" vertical="center" wrapText="1"/>
    </xf>
    <xf numFmtId="0" fontId="38" fillId="0" borderId="0" xfId="11" applyFont="1"/>
    <xf numFmtId="0" fontId="38" fillId="0" borderId="0" xfId="11" applyFont="1" applyAlignment="1">
      <alignment horizontal="center" vertical="center"/>
    </xf>
    <xf numFmtId="0" fontId="11" fillId="0" borderId="0" xfId="5" applyFont="1"/>
    <xf numFmtId="1" fontId="11" fillId="0" borderId="0" xfId="5" applyNumberFormat="1" applyFont="1"/>
    <xf numFmtId="2" fontId="11" fillId="0" borderId="0" xfId="5" applyNumberFormat="1" applyFont="1"/>
    <xf numFmtId="49" fontId="19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56" fillId="0" borderId="29" xfId="12" applyFont="1" applyBorder="1" applyAlignment="1"/>
    <xf numFmtId="49" fontId="23" fillId="2" borderId="1" xfId="0" applyNumberFormat="1" applyFont="1" applyFill="1" applyBorder="1" applyAlignment="1">
      <alignment horizontal="center" vertical="center"/>
    </xf>
    <xf numFmtId="0" fontId="44" fillId="10" borderId="0" xfId="0" applyFont="1" applyFill="1" applyAlignment="1">
      <alignment horizontal="center" vertical="center" wrapText="1"/>
    </xf>
    <xf numFmtId="3" fontId="44" fillId="10" borderId="0" xfId="0" applyNumberFormat="1" applyFont="1" applyFill="1" applyAlignment="1">
      <alignment horizontal="right" vertical="center" wrapText="1" indent="2"/>
    </xf>
    <xf numFmtId="3" fontId="44" fillId="10" borderId="0" xfId="0" applyNumberFormat="1" applyFont="1" applyFill="1" applyAlignment="1">
      <alignment horizontal="right" vertical="center" wrapText="1" indent="1"/>
    </xf>
    <xf numFmtId="4" fontId="44" fillId="10" borderId="0" xfId="0" applyNumberFormat="1" applyFont="1" applyFill="1" applyAlignment="1">
      <alignment horizontal="center" vertical="center" wrapText="1"/>
    </xf>
    <xf numFmtId="4" fontId="44" fillId="10" borderId="0" xfId="9" applyNumberFormat="1" applyFont="1" applyFill="1" applyBorder="1" applyAlignment="1">
      <alignment horizontal="center" vertical="center" wrapText="1"/>
    </xf>
    <xf numFmtId="3" fontId="44" fillId="10" borderId="0" xfId="0" applyNumberFormat="1" applyFont="1" applyFill="1" applyAlignment="1">
      <alignment horizontal="center" vertical="center" wrapText="1"/>
    </xf>
    <xf numFmtId="0" fontId="44" fillId="10" borderId="0" xfId="0" applyFont="1" applyFill="1" applyAlignment="1">
      <alignment horizontal="right" vertical="center" wrapText="1" indent="3"/>
    </xf>
    <xf numFmtId="0" fontId="38" fillId="10" borderId="0" xfId="0" applyFont="1" applyFill="1"/>
    <xf numFmtId="0" fontId="0" fillId="11" borderId="0" xfId="0" applyFill="1"/>
    <xf numFmtId="0" fontId="0" fillId="0" borderId="0" xfId="0" applyAlignment="1">
      <alignment horizont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22" xfId="0" applyNumberFormat="1" applyFont="1" applyFill="1" applyBorder="1" applyAlignment="1">
      <alignment horizontal="left" vertical="center" wrapText="1"/>
    </xf>
    <xf numFmtId="3" fontId="44" fillId="5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49" fontId="36" fillId="2" borderId="21" xfId="0" applyNumberFormat="1" applyFont="1" applyFill="1" applyBorder="1" applyAlignment="1">
      <alignment horizontal="left" vertical="center" wrapText="1"/>
    </xf>
    <xf numFmtId="49" fontId="36" fillId="2" borderId="20" xfId="0" applyNumberFormat="1" applyFont="1" applyFill="1" applyBorder="1" applyAlignment="1">
      <alignment horizontal="left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49" fontId="62" fillId="2" borderId="2" xfId="8" applyNumberFormat="1" applyFont="1" applyFill="1" applyBorder="1" applyAlignment="1">
      <alignment horizontal="center"/>
    </xf>
    <xf numFmtId="0" fontId="65" fillId="3" borderId="2" xfId="8" applyFont="1" applyFill="1" applyBorder="1" applyAlignment="1">
      <alignment horizontal="center"/>
    </xf>
    <xf numFmtId="49" fontId="62" fillId="2" borderId="26" xfId="8" applyNumberFormat="1" applyFont="1" applyFill="1" applyBorder="1" applyAlignment="1">
      <alignment horizontal="center"/>
    </xf>
    <xf numFmtId="0" fontId="66" fillId="9" borderId="26" xfId="8" applyFont="1" applyFill="1" applyBorder="1" applyAlignment="1">
      <alignment horizontal="center"/>
    </xf>
    <xf numFmtId="0" fontId="67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3" fontId="64" fillId="0" borderId="1" xfId="6" applyNumberFormat="1" applyFont="1" applyBorder="1" applyAlignment="1">
      <alignment horizontal="center" vertical="center" wrapText="1"/>
    </xf>
    <xf numFmtId="164" fontId="64" fillId="0" borderId="2" xfId="0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3" fontId="64" fillId="0" borderId="1" xfId="0" applyNumberFormat="1" applyFont="1" applyBorder="1" applyAlignment="1">
      <alignment horizontal="center" vertical="center" wrapText="1"/>
    </xf>
    <xf numFmtId="164" fontId="64" fillId="0" borderId="1" xfId="0" applyNumberFormat="1" applyFont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 wrapText="1"/>
    </xf>
    <xf numFmtId="3" fontId="63" fillId="6" borderId="1" xfId="6" applyNumberFormat="1" applyFont="1" applyFill="1" applyBorder="1" applyAlignment="1">
      <alignment horizontal="center" vertical="center" wrapText="1"/>
    </xf>
    <xf numFmtId="3" fontId="63" fillId="6" borderId="1" xfId="0" applyNumberFormat="1" applyFont="1" applyFill="1" applyBorder="1" applyAlignment="1">
      <alignment horizontal="center" vertical="center" wrapText="1"/>
    </xf>
    <xf numFmtId="164" fontId="64" fillId="6" borderId="1" xfId="0" applyNumberFormat="1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8" fillId="10" borderId="0" xfId="0" applyFont="1" applyFill="1" applyAlignment="1">
      <alignment horizontal="center" vertical="center"/>
    </xf>
    <xf numFmtId="3" fontId="63" fillId="6" borderId="2" xfId="0" applyNumberFormat="1" applyFont="1" applyFill="1" applyBorder="1" applyAlignment="1">
      <alignment horizontal="center" vertical="center" wrapText="1"/>
    </xf>
    <xf numFmtId="164" fontId="64" fillId="6" borderId="2" xfId="0" applyNumberFormat="1" applyFont="1" applyFill="1" applyBorder="1" applyAlignment="1">
      <alignment horizontal="center" vertical="center" wrapText="1"/>
    </xf>
    <xf numFmtId="3" fontId="63" fillId="5" borderId="2" xfId="0" applyNumberFormat="1" applyFont="1" applyFill="1" applyBorder="1" applyAlignment="1">
      <alignment horizontal="center" vertical="center"/>
    </xf>
    <xf numFmtId="3" fontId="65" fillId="3" borderId="2" xfId="0" applyNumberFormat="1" applyFont="1" applyFill="1" applyBorder="1" applyAlignment="1">
      <alignment horizontal="center" vertical="center"/>
    </xf>
    <xf numFmtId="3" fontId="63" fillId="5" borderId="1" xfId="0" applyNumberFormat="1" applyFont="1" applyFill="1" applyBorder="1" applyAlignment="1">
      <alignment horizontal="center" vertical="center"/>
    </xf>
    <xf numFmtId="0" fontId="64" fillId="0" borderId="1" xfId="5" applyFont="1" applyBorder="1" applyAlignment="1">
      <alignment horizontal="center" vertical="center"/>
    </xf>
    <xf numFmtId="0" fontId="64" fillId="3" borderId="1" xfId="5" applyFont="1" applyFill="1" applyBorder="1" applyAlignment="1">
      <alignment horizontal="center" vertical="center"/>
    </xf>
    <xf numFmtId="0" fontId="63" fillId="5" borderId="1" xfId="5" applyFont="1" applyFill="1" applyBorder="1" applyAlignment="1">
      <alignment horizontal="center" vertical="center"/>
    </xf>
    <xf numFmtId="49" fontId="62" fillId="2" borderId="1" xfId="5" applyNumberFormat="1" applyFont="1" applyFill="1" applyBorder="1" applyAlignment="1">
      <alignment horizontal="center" vertical="center"/>
    </xf>
    <xf numFmtId="0" fontId="63" fillId="6" borderId="1" xfId="0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68" fillId="0" borderId="0" xfId="5" applyFont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20" fillId="5" borderId="12" xfId="0" applyNumberFormat="1" applyFont="1" applyFill="1" applyBorder="1" applyAlignment="1">
      <alignment horizontal="center" vertic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top"/>
    </xf>
    <xf numFmtId="49" fontId="19" fillId="2" borderId="12" xfId="0" applyNumberFormat="1" applyFont="1" applyFill="1" applyBorder="1" applyAlignment="1">
      <alignment horizontal="center" vertical="top" wrapText="1"/>
    </xf>
    <xf numFmtId="49" fontId="19" fillId="2" borderId="16" xfId="0" applyNumberFormat="1" applyFont="1" applyFill="1" applyBorder="1" applyAlignment="1">
      <alignment horizontal="center" vertical="top" wrapText="1"/>
    </xf>
    <xf numFmtId="49" fontId="19" fillId="2" borderId="13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18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44" fillId="5" borderId="1" xfId="0" applyNumberFormat="1" applyFont="1" applyFill="1" applyBorder="1" applyAlignment="1">
      <alignment horizontal="center" vertical="center" wrapText="1"/>
    </xf>
    <xf numFmtId="49" fontId="62" fillId="2" borderId="1" xfId="0" applyNumberFormat="1" applyFont="1" applyFill="1" applyBorder="1" applyAlignment="1">
      <alignment horizontal="center" vertical="center"/>
    </xf>
    <xf numFmtId="49" fontId="62" fillId="2" borderId="2" xfId="0" applyNumberFormat="1" applyFont="1" applyFill="1" applyBorder="1" applyAlignment="1">
      <alignment horizontal="left" vertical="center" wrapText="1"/>
    </xf>
    <xf numFmtId="49" fontId="62" fillId="2" borderId="20" xfId="0" applyNumberFormat="1" applyFont="1" applyFill="1" applyBorder="1" applyAlignment="1">
      <alignment horizontal="left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49" fontId="62" fillId="2" borderId="23" xfId="0" applyNumberFormat="1" applyFont="1" applyFill="1" applyBorder="1" applyAlignment="1">
      <alignment horizontal="left" vertical="center" wrapText="1"/>
    </xf>
    <xf numFmtId="49" fontId="62" fillId="2" borderId="24" xfId="0" applyNumberFormat="1" applyFont="1" applyFill="1" applyBorder="1" applyAlignment="1">
      <alignment horizontal="left" vertical="center" wrapText="1"/>
    </xf>
    <xf numFmtId="49" fontId="62" fillId="2" borderId="25" xfId="0" applyNumberFormat="1" applyFont="1" applyFill="1" applyBorder="1" applyAlignment="1">
      <alignment horizontal="left" vertical="center" wrapText="1"/>
    </xf>
    <xf numFmtId="49" fontId="63" fillId="5" borderId="1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49" fontId="23" fillId="2" borderId="1" xfId="5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 wrapText="1"/>
    </xf>
    <xf numFmtId="49" fontId="22" fillId="8" borderId="1" xfId="5" applyNumberFormat="1" applyFont="1" applyFill="1" applyBorder="1" applyAlignment="1">
      <alignment horizontal="center" vertical="center" wrapText="1"/>
    </xf>
    <xf numFmtId="49" fontId="16" fillId="8" borderId="1" xfId="5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35" fillId="8" borderId="1" xfId="5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49" fontId="8" fillId="8" borderId="1" xfId="5" applyNumberFormat="1" applyFont="1" applyFill="1" applyBorder="1" applyAlignment="1">
      <alignment horizontal="center" vertical="center" wrapText="1"/>
    </xf>
    <xf numFmtId="0" fontId="8" fillId="7" borderId="1" xfId="7" applyFont="1" applyFill="1" applyBorder="1" applyAlignment="1">
      <alignment horizontal="center" vertical="center" wrapText="1"/>
    </xf>
    <xf numFmtId="0" fontId="8" fillId="7" borderId="1" xfId="7" applyFont="1" applyFill="1" applyBorder="1" applyAlignment="1">
      <alignment horizontal="right" vertical="center" wrapText="1" indent="2"/>
    </xf>
    <xf numFmtId="49" fontId="8" fillId="7" borderId="1" xfId="7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9" fillId="2" borderId="12" xfId="5" applyNumberFormat="1" applyFont="1" applyFill="1" applyBorder="1" applyAlignment="1">
      <alignment horizontal="center" vertical="center"/>
    </xf>
    <xf numFmtId="49" fontId="9" fillId="2" borderId="13" xfId="5" applyNumberFormat="1" applyFont="1" applyFill="1" applyBorder="1" applyAlignment="1">
      <alignment horizontal="center" vertical="center"/>
    </xf>
    <xf numFmtId="49" fontId="9" fillId="2" borderId="6" xfId="5" applyNumberFormat="1" applyFont="1" applyFill="1" applyBorder="1" applyAlignment="1">
      <alignment horizontal="center" vertical="center" wrapText="1"/>
    </xf>
    <xf numFmtId="49" fontId="9" fillId="2" borderId="9" xfId="5" applyNumberFormat="1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64" fillId="7" borderId="1" xfId="5" applyFont="1" applyFill="1" applyBorder="1" applyAlignment="1">
      <alignment horizontal="center"/>
    </xf>
    <xf numFmtId="49" fontId="62" fillId="2" borderId="1" xfId="5" applyNumberFormat="1" applyFont="1" applyFill="1" applyBorder="1" applyAlignment="1">
      <alignment horizontal="center" vertical="center"/>
    </xf>
    <xf numFmtId="49" fontId="37" fillId="8" borderId="1" xfId="5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49" fontId="37" fillId="8" borderId="12" xfId="5" applyNumberFormat="1" applyFont="1" applyFill="1" applyBorder="1" applyAlignment="1">
      <alignment horizontal="center" vertical="center" wrapText="1"/>
    </xf>
    <xf numFmtId="49" fontId="37" fillId="8" borderId="16" xfId="5" applyNumberFormat="1" applyFont="1" applyFill="1" applyBorder="1" applyAlignment="1">
      <alignment horizontal="center" vertical="center" wrapText="1"/>
    </xf>
    <xf numFmtId="49" fontId="37" fillId="8" borderId="13" xfId="5" applyNumberFormat="1" applyFont="1" applyFill="1" applyBorder="1" applyAlignment="1">
      <alignment horizontal="center" vertical="center" wrapText="1"/>
    </xf>
    <xf numFmtId="4" fontId="22" fillId="7" borderId="1" xfId="11" applyNumberFormat="1" applyFont="1" applyFill="1" applyBorder="1" applyAlignment="1">
      <alignment horizontal="center" vertical="center" wrapText="1"/>
    </xf>
    <xf numFmtId="0" fontId="16" fillId="7" borderId="1" xfId="13" applyFont="1" applyFill="1" applyBorder="1" applyAlignment="1">
      <alignment horizontal="center" vertical="center"/>
    </xf>
    <xf numFmtId="0" fontId="16" fillId="7" borderId="1" xfId="13" applyFont="1" applyFill="1" applyBorder="1" applyAlignment="1">
      <alignment horizontal="center" vertical="center" wrapText="1"/>
    </xf>
    <xf numFmtId="0" fontId="16" fillId="7" borderId="1" xfId="12" applyFont="1" applyFill="1" applyBorder="1" applyAlignment="1">
      <alignment horizontal="center" vertical="center" wrapText="1"/>
    </xf>
    <xf numFmtId="0" fontId="16" fillId="7" borderId="1" xfId="12" applyFont="1" applyFill="1" applyBorder="1" applyAlignment="1">
      <alignment horizontal="center" textRotation="90" wrapText="1"/>
    </xf>
    <xf numFmtId="0" fontId="52" fillId="10" borderId="31" xfId="12" applyFont="1" applyFill="1" applyBorder="1" applyAlignment="1">
      <alignment horizontal="justify" vertical="center"/>
    </xf>
    <xf numFmtId="0" fontId="55" fillId="10" borderId="0" xfId="12" applyFont="1" applyFill="1" applyAlignment="1">
      <alignment horizontal="justify" vertical="center"/>
    </xf>
    <xf numFmtId="0" fontId="52" fillId="10" borderId="31" xfId="12" applyFont="1" applyFill="1" applyBorder="1" applyAlignment="1">
      <alignment vertical="center" wrapText="1"/>
    </xf>
    <xf numFmtId="0" fontId="52" fillId="10" borderId="0" xfId="12" applyFont="1" applyFill="1" applyAlignment="1">
      <alignment vertical="center" wrapText="1"/>
    </xf>
    <xf numFmtId="0" fontId="16" fillId="7" borderId="1" xfId="12" applyFont="1" applyFill="1" applyBorder="1" applyAlignment="1">
      <alignment horizontal="center" vertical="center"/>
    </xf>
    <xf numFmtId="0" fontId="22" fillId="7" borderId="1" xfId="13" applyFont="1" applyFill="1" applyBorder="1" applyAlignment="1">
      <alignment horizontal="center" vertical="center"/>
    </xf>
    <xf numFmtId="0" fontId="22" fillId="7" borderId="1" xfId="12" applyFont="1" applyFill="1" applyBorder="1" applyAlignment="1">
      <alignment horizontal="center" vertical="center" textRotation="90" wrapText="1"/>
    </xf>
    <xf numFmtId="0" fontId="22" fillId="7" borderId="1" xfId="12" applyFont="1" applyFill="1" applyBorder="1" applyAlignment="1">
      <alignment horizontal="center" vertical="center" wrapText="1"/>
    </xf>
    <xf numFmtId="0" fontId="22" fillId="7" borderId="1" xfId="12" applyFont="1" applyFill="1" applyBorder="1" applyAlignment="1">
      <alignment horizontal="left" vertical="center" textRotation="90" wrapText="1"/>
    </xf>
    <xf numFmtId="0" fontId="22" fillId="7" borderId="1" xfId="12" applyFont="1" applyFill="1" applyBorder="1" applyAlignment="1">
      <alignment vertical="center" textRotation="90" wrapText="1"/>
    </xf>
    <xf numFmtId="0" fontId="60" fillId="7" borderId="2" xfId="12" applyFont="1" applyFill="1" applyBorder="1" applyAlignment="1">
      <alignment horizontal="center" vertical="center"/>
    </xf>
    <xf numFmtId="0" fontId="60" fillId="7" borderId="23" xfId="12" applyFont="1" applyFill="1" applyBorder="1" applyAlignment="1">
      <alignment horizontal="center" vertical="center"/>
    </xf>
    <xf numFmtId="0" fontId="60" fillId="7" borderId="24" xfId="12" applyFont="1" applyFill="1" applyBorder="1" applyAlignment="1">
      <alignment horizontal="center" vertical="center"/>
    </xf>
    <xf numFmtId="0" fontId="60" fillId="7" borderId="25" xfId="12" applyFont="1" applyFill="1" applyBorder="1" applyAlignment="1">
      <alignment horizontal="center" vertical="center"/>
    </xf>
    <xf numFmtId="0" fontId="22" fillId="7" borderId="1" xfId="12" applyFont="1" applyFill="1" applyBorder="1" applyAlignment="1">
      <alignment horizontal="center" vertical="center" textRotation="90"/>
    </xf>
    <xf numFmtId="0" fontId="22" fillId="7" borderId="1" xfId="12" applyFont="1" applyFill="1" applyBorder="1" applyAlignment="1">
      <alignment horizontal="center" vertical="center"/>
    </xf>
  </cellXfs>
  <cellStyles count="14">
    <cellStyle name="Čiarka" xfId="2" builtinId="3"/>
    <cellStyle name="Normálna" xfId="0" builtinId="0"/>
    <cellStyle name="Normálna 2" xfId="5"/>
    <cellStyle name="Normálna 2 2" xfId="13"/>
    <cellStyle name="Normálna 3" xfId="11"/>
    <cellStyle name="Normálna 3 2" xfId="12"/>
    <cellStyle name="Normálna 3 3" xfId="1"/>
    <cellStyle name="Normálna 4 3 2 2 2" xfId="10"/>
    <cellStyle name="Normálna_17. Odsúdenia PO podľa §" xfId="8"/>
    <cellStyle name="Normálna_4. Odsúdenia - recidivisti" xfId="3"/>
    <cellStyle name="normálne 4" xfId="7"/>
    <cellStyle name="normální_List1" xfId="6"/>
    <cellStyle name="Percentá" xfId="4" builtinId="5"/>
    <cellStyle name="vpravo_1_48.Rýchlosť konania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er.Bajzik/Downloads/18_&#352;R_T_agenda_2024-prac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súdení�T.Č�skutky"/>
      <sheetName val="Druhy trestov spolu"/>
      <sheetName val="Druhy trestov ženy"/>
      <sheetName val="Druhy trestov mladistvý "/>
      <sheetName val="Druhy trestov recidíva"/>
      <sheetName val="Odsúdení podľa § "/>
      <sheetName val="Odsúdení podľa §  ženy"/>
      <sheetName val="Odsúdení podľa § mladistvý"/>
      <sheetName val="Odsúdení podľa § recidivisti"/>
      <sheetName val="Spôsoby vybavenia"/>
      <sheetName val="Spôsoby vybavenia ženy"/>
      <sheetName val="Spôsoby vybavenia mladistvý"/>
      <sheetName val="Spôsoby vybavenia recidivisti"/>
      <sheetName val="Vplyv alkoholu�drogy"/>
      <sheetName val="Vplyv alkoholu�drogy ženy"/>
      <sheetName val="Vplyv alkoholu�drogy mladistvý"/>
      <sheetName val="Vplyv alkoholu�drogy recidivist"/>
      <sheetName val="Štátna príslušnosť "/>
      <sheetName val="Štátna príslušnosť ženy"/>
      <sheetName val="Štátna príslušnosť mladiství"/>
      <sheetName val="NTZ vs STZ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NTZ - 144</v>
          </cell>
          <cell r="E4">
            <v>7</v>
          </cell>
        </row>
        <row r="5">
          <cell r="D5" t="str">
            <v>NTZ - 145</v>
          </cell>
          <cell r="E5">
            <v>23</v>
          </cell>
        </row>
        <row r="6">
          <cell r="D6" t="str">
            <v>NTZ - 147</v>
          </cell>
          <cell r="E6">
            <v>4</v>
          </cell>
        </row>
        <row r="7">
          <cell r="D7" t="str">
            <v>NTZ - 148</v>
          </cell>
          <cell r="E7">
            <v>2</v>
          </cell>
        </row>
        <row r="8">
          <cell r="D8" t="str">
            <v>NTZ - 149</v>
          </cell>
          <cell r="E8">
            <v>112</v>
          </cell>
        </row>
        <row r="9">
          <cell r="D9" t="str">
            <v>NTZ - 155</v>
          </cell>
          <cell r="E9">
            <v>165</v>
          </cell>
        </row>
        <row r="10">
          <cell r="D10" t="str">
            <v>NTZ - 156</v>
          </cell>
          <cell r="E10">
            <v>722</v>
          </cell>
        </row>
        <row r="11">
          <cell r="D11" t="str">
            <v>NTZ - 157</v>
          </cell>
          <cell r="E11">
            <v>437</v>
          </cell>
        </row>
        <row r="12">
          <cell r="D12" t="str">
            <v>NTZ - 158</v>
          </cell>
          <cell r="E12">
            <v>273</v>
          </cell>
        </row>
        <row r="13">
          <cell r="D13" t="str">
            <v>NTZ - 167</v>
          </cell>
          <cell r="E13">
            <v>3</v>
          </cell>
        </row>
        <row r="14">
          <cell r="D14" t="str">
            <v>NTZ - 170a</v>
          </cell>
          <cell r="E14">
            <v>6</v>
          </cell>
        </row>
        <row r="15">
          <cell r="D15" t="str">
            <v>NTZ - 171</v>
          </cell>
          <cell r="E15">
            <v>529</v>
          </cell>
        </row>
        <row r="16">
          <cell r="D16" t="str">
            <v>NTZ - 172</v>
          </cell>
          <cell r="E16">
            <v>253</v>
          </cell>
        </row>
        <row r="17">
          <cell r="D17" t="str">
            <v>NTZ - 173</v>
          </cell>
          <cell r="E17">
            <v>154</v>
          </cell>
        </row>
        <row r="18">
          <cell r="D18" t="str">
            <v>NTZ - 174</v>
          </cell>
          <cell r="E18">
            <v>19</v>
          </cell>
        </row>
        <row r="19">
          <cell r="D19" t="str">
            <v>NTZ - 176</v>
          </cell>
          <cell r="E19">
            <v>7</v>
          </cell>
        </row>
        <row r="20">
          <cell r="D20" t="str">
            <v>NTZ - 177</v>
          </cell>
          <cell r="E20">
            <v>3</v>
          </cell>
        </row>
        <row r="21">
          <cell r="D21" t="str">
            <v>NTZ - 178</v>
          </cell>
          <cell r="E21">
            <v>16</v>
          </cell>
        </row>
        <row r="22">
          <cell r="D22" t="str">
            <v>NTZ - 179</v>
          </cell>
          <cell r="E22">
            <v>20</v>
          </cell>
        </row>
        <row r="23">
          <cell r="D23" t="str">
            <v>NTZ - 183</v>
          </cell>
          <cell r="E23">
            <v>32</v>
          </cell>
        </row>
        <row r="24">
          <cell r="D24" t="str">
            <v>NTZ - 188</v>
          </cell>
          <cell r="E24">
            <v>307</v>
          </cell>
        </row>
        <row r="25">
          <cell r="D25" t="str">
            <v>NTZ - 189</v>
          </cell>
          <cell r="E25">
            <v>146</v>
          </cell>
        </row>
        <row r="26">
          <cell r="D26" t="str">
            <v>NTZ - 191</v>
          </cell>
          <cell r="E26">
            <v>1</v>
          </cell>
        </row>
        <row r="27">
          <cell r="D27" t="str">
            <v>NTZ - 194</v>
          </cell>
          <cell r="E27">
            <v>868</v>
          </cell>
        </row>
        <row r="28">
          <cell r="D28" t="str">
            <v>NTZ - 194a</v>
          </cell>
          <cell r="E28">
            <v>1</v>
          </cell>
        </row>
        <row r="29">
          <cell r="D29" t="str">
            <v>NTZ - 196</v>
          </cell>
          <cell r="E29">
            <v>2</v>
          </cell>
        </row>
        <row r="30">
          <cell r="D30" t="str">
            <v>NTZ - 199</v>
          </cell>
          <cell r="E30">
            <v>38</v>
          </cell>
        </row>
        <row r="31">
          <cell r="D31" t="str">
            <v>NTZ - 200</v>
          </cell>
          <cell r="E31">
            <v>36</v>
          </cell>
        </row>
        <row r="32">
          <cell r="D32" t="str">
            <v>NTZ - 201</v>
          </cell>
          <cell r="E32">
            <v>174</v>
          </cell>
        </row>
        <row r="33">
          <cell r="D33" t="str">
            <v>NTZ - 201a</v>
          </cell>
          <cell r="E33">
            <v>10</v>
          </cell>
        </row>
        <row r="34">
          <cell r="D34" t="str">
            <v>NTZ - 201b</v>
          </cell>
          <cell r="E34">
            <v>1</v>
          </cell>
        </row>
        <row r="35">
          <cell r="D35" t="str">
            <v>NTZ - 202</v>
          </cell>
          <cell r="E35">
            <v>3</v>
          </cell>
        </row>
        <row r="36">
          <cell r="D36" t="str">
            <v>NTZ - 203</v>
          </cell>
          <cell r="E36">
            <v>4</v>
          </cell>
        </row>
        <row r="37">
          <cell r="D37" t="str">
            <v>NTZ - 205</v>
          </cell>
          <cell r="E37">
            <v>3</v>
          </cell>
        </row>
        <row r="38">
          <cell r="D38" t="str">
            <v>NTZ - 206</v>
          </cell>
          <cell r="E38">
            <v>7</v>
          </cell>
        </row>
        <row r="39">
          <cell r="D39" t="str">
            <v>NTZ - 207</v>
          </cell>
          <cell r="E39">
            <v>1449</v>
          </cell>
        </row>
        <row r="40">
          <cell r="D40" t="str">
            <v>NTZ - 208</v>
          </cell>
          <cell r="E40">
            <v>142</v>
          </cell>
        </row>
        <row r="41">
          <cell r="D41" t="str">
            <v>NTZ - 210</v>
          </cell>
          <cell r="E41">
            <v>2</v>
          </cell>
        </row>
        <row r="42">
          <cell r="D42" t="str">
            <v>NTZ - 211</v>
          </cell>
          <cell r="E42">
            <v>1200</v>
          </cell>
        </row>
        <row r="43">
          <cell r="D43" t="str">
            <v>NTZ - 212</v>
          </cell>
          <cell r="E43">
            <v>4446</v>
          </cell>
        </row>
        <row r="44">
          <cell r="D44" t="str">
            <v>NTZ - 213</v>
          </cell>
          <cell r="E44">
            <v>185</v>
          </cell>
        </row>
        <row r="45">
          <cell r="D45" t="str">
            <v>NTZ - 214</v>
          </cell>
          <cell r="E45">
            <v>12</v>
          </cell>
        </row>
        <row r="46">
          <cell r="D46" t="str">
            <v>NTZ - 215</v>
          </cell>
          <cell r="E46">
            <v>6</v>
          </cell>
        </row>
        <row r="47">
          <cell r="D47" t="str">
            <v>NTZ - 216</v>
          </cell>
          <cell r="E47">
            <v>107</v>
          </cell>
        </row>
        <row r="48">
          <cell r="D48" t="str">
            <v>NTZ - 217</v>
          </cell>
          <cell r="E48">
            <v>20</v>
          </cell>
        </row>
        <row r="49">
          <cell r="D49" t="str">
            <v>NTZ - 218</v>
          </cell>
          <cell r="E49">
            <v>34</v>
          </cell>
        </row>
        <row r="50">
          <cell r="D50" t="str">
            <v>NTZ - 219</v>
          </cell>
          <cell r="E50">
            <v>490</v>
          </cell>
        </row>
        <row r="51">
          <cell r="D51" t="str">
            <v>NTZ - 220</v>
          </cell>
          <cell r="E51">
            <v>4</v>
          </cell>
        </row>
        <row r="52">
          <cell r="D52" t="str">
            <v>NTZ - 221</v>
          </cell>
          <cell r="E52">
            <v>482</v>
          </cell>
        </row>
        <row r="53">
          <cell r="D53" t="str">
            <v>NTZ - 222</v>
          </cell>
          <cell r="E53">
            <v>88</v>
          </cell>
        </row>
        <row r="54">
          <cell r="D54" t="str">
            <v>NTZ - 223</v>
          </cell>
          <cell r="E54">
            <v>9</v>
          </cell>
        </row>
        <row r="55">
          <cell r="D55" t="str">
            <v>NTZ - 225</v>
          </cell>
          <cell r="E55">
            <v>82</v>
          </cell>
        </row>
        <row r="56">
          <cell r="D56" t="str">
            <v>NTZ - 226</v>
          </cell>
          <cell r="E56">
            <v>1</v>
          </cell>
        </row>
        <row r="57">
          <cell r="D57" t="str">
            <v>NTZ - 231</v>
          </cell>
          <cell r="E57">
            <v>6</v>
          </cell>
        </row>
        <row r="58">
          <cell r="D58" t="str">
            <v>NTZ - 233</v>
          </cell>
          <cell r="E58">
            <v>34</v>
          </cell>
        </row>
        <row r="59">
          <cell r="D59" t="str">
            <v>NTZ - 236</v>
          </cell>
          <cell r="E59">
            <v>83</v>
          </cell>
        </row>
        <row r="60">
          <cell r="D60" t="str">
            <v>NTZ - 237</v>
          </cell>
          <cell r="E60">
            <v>16</v>
          </cell>
        </row>
        <row r="61">
          <cell r="D61" t="str">
            <v>NTZ - 239</v>
          </cell>
          <cell r="E61">
            <v>14</v>
          </cell>
        </row>
        <row r="62">
          <cell r="D62" t="str">
            <v>NTZ - 240</v>
          </cell>
          <cell r="E62">
            <v>3</v>
          </cell>
        </row>
        <row r="63">
          <cell r="D63" t="str">
            <v>NTZ - 242</v>
          </cell>
          <cell r="E63">
            <v>2</v>
          </cell>
        </row>
        <row r="64">
          <cell r="D64" t="str">
            <v>NTZ - 243</v>
          </cell>
          <cell r="E64">
            <v>1</v>
          </cell>
        </row>
        <row r="65">
          <cell r="D65" t="str">
            <v>NTZ - 243a</v>
          </cell>
          <cell r="E65">
            <v>5</v>
          </cell>
        </row>
        <row r="66">
          <cell r="D66" t="str">
            <v>NTZ - 245</v>
          </cell>
          <cell r="E66">
            <v>601</v>
          </cell>
        </row>
        <row r="67">
          <cell r="D67" t="str">
            <v>NTZ - 246</v>
          </cell>
          <cell r="E67">
            <v>31</v>
          </cell>
        </row>
        <row r="68">
          <cell r="D68" t="str">
            <v>NTZ - 247</v>
          </cell>
          <cell r="E68">
            <v>2</v>
          </cell>
        </row>
        <row r="69">
          <cell r="D69" t="str">
            <v>NTZ - 249</v>
          </cell>
          <cell r="E69">
            <v>3</v>
          </cell>
        </row>
        <row r="70">
          <cell r="D70" t="str">
            <v>NTZ - 251</v>
          </cell>
          <cell r="E70">
            <v>16</v>
          </cell>
        </row>
        <row r="71">
          <cell r="D71" t="str">
            <v>NTZ - 253</v>
          </cell>
          <cell r="E71">
            <v>41</v>
          </cell>
        </row>
        <row r="72">
          <cell r="D72" t="str">
            <v>NTZ - 259</v>
          </cell>
          <cell r="E72">
            <v>21</v>
          </cell>
        </row>
        <row r="73">
          <cell r="D73" t="str">
            <v>NTZ - 261</v>
          </cell>
          <cell r="E73">
            <v>34</v>
          </cell>
        </row>
        <row r="74">
          <cell r="D74" t="str">
            <v>NTZ - 264</v>
          </cell>
          <cell r="E74">
            <v>2</v>
          </cell>
        </row>
        <row r="75">
          <cell r="D75" t="str">
            <v>NTZ - 266</v>
          </cell>
          <cell r="E75">
            <v>2</v>
          </cell>
        </row>
        <row r="76">
          <cell r="D76" t="str">
            <v>NTZ - 270</v>
          </cell>
          <cell r="E76">
            <v>48</v>
          </cell>
        </row>
        <row r="77">
          <cell r="D77" t="str">
            <v>NTZ - 271</v>
          </cell>
          <cell r="E77">
            <v>1</v>
          </cell>
        </row>
        <row r="78">
          <cell r="D78" t="str">
            <v>NTZ - 276</v>
          </cell>
          <cell r="E78">
            <v>80</v>
          </cell>
        </row>
        <row r="79">
          <cell r="D79" t="str">
            <v>NTZ - 277</v>
          </cell>
          <cell r="E79">
            <v>90</v>
          </cell>
        </row>
        <row r="80">
          <cell r="D80" t="str">
            <v>NTZ - 277a</v>
          </cell>
          <cell r="E80">
            <v>22</v>
          </cell>
        </row>
        <row r="81">
          <cell r="D81" t="str">
            <v>NTZ - 278</v>
          </cell>
          <cell r="E81">
            <v>328</v>
          </cell>
        </row>
        <row r="82">
          <cell r="D82" t="str">
            <v>NTZ - 279</v>
          </cell>
          <cell r="E82">
            <v>81</v>
          </cell>
        </row>
        <row r="83">
          <cell r="D83" t="str">
            <v>NTZ - 281</v>
          </cell>
          <cell r="E83">
            <v>6</v>
          </cell>
        </row>
        <row r="84">
          <cell r="D84" t="str">
            <v>NTZ - 283</v>
          </cell>
          <cell r="E84">
            <v>5</v>
          </cell>
        </row>
        <row r="85">
          <cell r="D85" t="str">
            <v>NTZ - 284</v>
          </cell>
          <cell r="E85">
            <v>9</v>
          </cell>
        </row>
        <row r="86">
          <cell r="D86" t="str">
            <v>NTZ - 285</v>
          </cell>
          <cell r="E86">
            <v>22</v>
          </cell>
        </row>
        <row r="87">
          <cell r="D87" t="str">
            <v>NTZ - 286</v>
          </cell>
          <cell r="E87">
            <v>19</v>
          </cell>
        </row>
        <row r="88">
          <cell r="D88" t="str">
            <v>NTZ - 288</v>
          </cell>
          <cell r="E88">
            <v>25</v>
          </cell>
        </row>
        <row r="89">
          <cell r="D89" t="str">
            <v>NTZ - 289</v>
          </cell>
          <cell r="E89">
            <v>4061</v>
          </cell>
        </row>
        <row r="90">
          <cell r="D90" t="str">
            <v>NTZ - 294</v>
          </cell>
          <cell r="E90">
            <v>99</v>
          </cell>
        </row>
        <row r="91">
          <cell r="D91" t="str">
            <v>NTZ - 295</v>
          </cell>
          <cell r="E91">
            <v>28</v>
          </cell>
        </row>
        <row r="92">
          <cell r="D92" t="str">
            <v>NTZ - 296</v>
          </cell>
          <cell r="E92">
            <v>21</v>
          </cell>
        </row>
        <row r="93">
          <cell r="D93" t="str">
            <v>NTZ - 298</v>
          </cell>
          <cell r="E93">
            <v>2</v>
          </cell>
        </row>
        <row r="94">
          <cell r="D94" t="str">
            <v>NTZ - 302</v>
          </cell>
          <cell r="E94">
            <v>65</v>
          </cell>
        </row>
        <row r="95">
          <cell r="D95" t="str">
            <v>NTZ - 305</v>
          </cell>
          <cell r="E95">
            <v>21</v>
          </cell>
        </row>
        <row r="96">
          <cell r="D96" t="str">
            <v>NTZ - 306</v>
          </cell>
          <cell r="E96">
            <v>31</v>
          </cell>
        </row>
        <row r="97">
          <cell r="D97" t="str">
            <v>NTZ - 310</v>
          </cell>
          <cell r="E97">
            <v>53</v>
          </cell>
        </row>
        <row r="98">
          <cell r="D98" t="str">
            <v>NTZ - 321</v>
          </cell>
          <cell r="E98">
            <v>2</v>
          </cell>
        </row>
        <row r="99">
          <cell r="D99" t="str">
            <v>NTZ - 323</v>
          </cell>
          <cell r="E99">
            <v>117</v>
          </cell>
        </row>
        <row r="100">
          <cell r="D100" t="str">
            <v>NTZ - 324</v>
          </cell>
          <cell r="E100">
            <v>40</v>
          </cell>
        </row>
        <row r="101">
          <cell r="D101" t="str">
            <v>NTZ - 326</v>
          </cell>
          <cell r="E101">
            <v>18</v>
          </cell>
        </row>
        <row r="102">
          <cell r="D102" t="str">
            <v>NTZ - 327</v>
          </cell>
          <cell r="E102">
            <v>2</v>
          </cell>
        </row>
        <row r="103">
          <cell r="D103" t="str">
            <v>NTZ - 329</v>
          </cell>
          <cell r="E103">
            <v>20</v>
          </cell>
        </row>
        <row r="104">
          <cell r="D104" t="str">
            <v>NTZ - 332</v>
          </cell>
          <cell r="E104">
            <v>1</v>
          </cell>
        </row>
        <row r="105">
          <cell r="D105" t="str">
            <v>NTZ - 333</v>
          </cell>
          <cell r="E105">
            <v>29</v>
          </cell>
        </row>
        <row r="106">
          <cell r="D106" t="str">
            <v>NTZ - 336</v>
          </cell>
          <cell r="E106">
            <v>8</v>
          </cell>
        </row>
        <row r="107">
          <cell r="D107" t="str">
            <v>NTZ - 336a</v>
          </cell>
          <cell r="E107">
            <v>1</v>
          </cell>
        </row>
        <row r="108">
          <cell r="D108" t="str">
            <v>NTZ - 339</v>
          </cell>
          <cell r="E108">
            <v>1</v>
          </cell>
        </row>
        <row r="109">
          <cell r="D109" t="str">
            <v>NTZ - 344</v>
          </cell>
          <cell r="E109">
            <v>17</v>
          </cell>
        </row>
        <row r="110">
          <cell r="D110" t="str">
            <v>NTZ - 345</v>
          </cell>
          <cell r="E110">
            <v>20</v>
          </cell>
        </row>
        <row r="111">
          <cell r="D111" t="str">
            <v>NTZ - 346</v>
          </cell>
          <cell r="E111">
            <v>34</v>
          </cell>
        </row>
        <row r="112">
          <cell r="D112" t="str">
            <v>NTZ - 348</v>
          </cell>
          <cell r="E112">
            <v>1657</v>
          </cell>
        </row>
        <row r="113">
          <cell r="D113" t="str">
            <v>NTZ - 349</v>
          </cell>
          <cell r="E113">
            <v>9</v>
          </cell>
        </row>
        <row r="114">
          <cell r="D114" t="str">
            <v>NTZ - 352</v>
          </cell>
          <cell r="E114">
            <v>69</v>
          </cell>
        </row>
        <row r="115">
          <cell r="D115" t="str">
            <v>NTZ - 353</v>
          </cell>
          <cell r="E115">
            <v>3</v>
          </cell>
        </row>
        <row r="116">
          <cell r="D116" t="str">
            <v>NTZ - 355</v>
          </cell>
          <cell r="E116">
            <v>118</v>
          </cell>
        </row>
        <row r="117">
          <cell r="D117" t="str">
            <v>NTZ - 356</v>
          </cell>
          <cell r="E117">
            <v>14</v>
          </cell>
        </row>
        <row r="118">
          <cell r="D118" t="str">
            <v>NTZ - 359</v>
          </cell>
          <cell r="E118">
            <v>26</v>
          </cell>
        </row>
        <row r="119">
          <cell r="D119" t="str">
            <v>NTZ - 360</v>
          </cell>
          <cell r="E119">
            <v>1057</v>
          </cell>
        </row>
        <row r="120">
          <cell r="D120" t="str">
            <v>NTZ - 360a</v>
          </cell>
          <cell r="E120">
            <v>71</v>
          </cell>
        </row>
        <row r="121">
          <cell r="D121" t="str">
            <v>NTZ - 361</v>
          </cell>
          <cell r="E121">
            <v>22</v>
          </cell>
        </row>
        <row r="122">
          <cell r="D122" t="str">
            <v>NTZ - 363</v>
          </cell>
          <cell r="E122">
            <v>28</v>
          </cell>
        </row>
        <row r="123">
          <cell r="D123" t="str">
            <v>NTZ - 364</v>
          </cell>
          <cell r="E123">
            <v>1122</v>
          </cell>
        </row>
        <row r="124">
          <cell r="D124" t="str">
            <v>NTZ - 365</v>
          </cell>
          <cell r="E124">
            <v>3</v>
          </cell>
        </row>
        <row r="125">
          <cell r="D125" t="str">
            <v>NTZ - 367</v>
          </cell>
          <cell r="E125">
            <v>7</v>
          </cell>
        </row>
        <row r="126">
          <cell r="D126" t="str">
            <v>NTZ - 368</v>
          </cell>
          <cell r="E126">
            <v>18</v>
          </cell>
        </row>
        <row r="127">
          <cell r="D127" t="str">
            <v>NTZ - 369</v>
          </cell>
          <cell r="E127">
            <v>40</v>
          </cell>
        </row>
        <row r="128">
          <cell r="D128" t="str">
            <v>NTZ - 370</v>
          </cell>
          <cell r="E128">
            <v>49</v>
          </cell>
        </row>
        <row r="129">
          <cell r="D129" t="str">
            <v>NTZ - 372</v>
          </cell>
          <cell r="E129">
            <v>4</v>
          </cell>
        </row>
        <row r="130">
          <cell r="D130" t="str">
            <v>NTZ - 373</v>
          </cell>
          <cell r="E130">
            <v>7</v>
          </cell>
        </row>
        <row r="131">
          <cell r="D131" t="str">
            <v>NTZ - 374</v>
          </cell>
          <cell r="E131">
            <v>5</v>
          </cell>
        </row>
        <row r="132">
          <cell r="D132" t="str">
            <v>NTZ - 375</v>
          </cell>
          <cell r="E132">
            <v>29</v>
          </cell>
        </row>
        <row r="133">
          <cell r="D133" t="str">
            <v>NTZ - 378</v>
          </cell>
          <cell r="E133">
            <v>3</v>
          </cell>
        </row>
        <row r="134">
          <cell r="D134" t="str">
            <v>NTZ - 408</v>
          </cell>
          <cell r="E134">
            <v>1</v>
          </cell>
        </row>
        <row r="135">
          <cell r="D135" t="str">
            <v>STZ - 125</v>
          </cell>
          <cell r="E135">
            <v>1</v>
          </cell>
        </row>
        <row r="136">
          <cell r="D136" t="str">
            <v>STZ - 148</v>
          </cell>
          <cell r="E136">
            <v>3</v>
          </cell>
        </row>
        <row r="137">
          <cell r="D137" t="str">
            <v>STZ - 148a</v>
          </cell>
          <cell r="E137">
            <v>1</v>
          </cell>
        </row>
        <row r="138">
          <cell r="D138" t="str">
            <v>STZ - 158</v>
          </cell>
          <cell r="E138">
            <v>1</v>
          </cell>
        </row>
        <row r="139">
          <cell r="D139" t="str">
            <v>STZ - 171</v>
          </cell>
          <cell r="E139">
            <v>1</v>
          </cell>
        </row>
        <row r="140">
          <cell r="D140" t="str">
            <v>STZ - 171a</v>
          </cell>
          <cell r="E140">
            <v>3</v>
          </cell>
        </row>
        <row r="141">
          <cell r="D141" t="str">
            <v>STZ - 179</v>
          </cell>
          <cell r="E141">
            <v>2</v>
          </cell>
        </row>
        <row r="142">
          <cell r="D142" t="str">
            <v>STZ - 185</v>
          </cell>
          <cell r="E142">
            <v>1</v>
          </cell>
        </row>
        <row r="143">
          <cell r="D143" t="str">
            <v>STZ - 187</v>
          </cell>
          <cell r="E143">
            <v>1</v>
          </cell>
        </row>
        <row r="144">
          <cell r="D144" t="str">
            <v>STZ - 197a</v>
          </cell>
          <cell r="E144">
            <v>1</v>
          </cell>
        </row>
        <row r="145">
          <cell r="D145" t="str">
            <v>STZ - 202</v>
          </cell>
          <cell r="E145">
            <v>4</v>
          </cell>
        </row>
        <row r="146">
          <cell r="D146" t="str">
            <v>STZ - 213</v>
          </cell>
          <cell r="E146">
            <v>1</v>
          </cell>
        </row>
        <row r="147">
          <cell r="D147" t="str">
            <v>STZ - 219</v>
          </cell>
          <cell r="E147">
            <v>5</v>
          </cell>
        </row>
        <row r="148">
          <cell r="D148" t="str">
            <v>STZ - 221</v>
          </cell>
          <cell r="E148">
            <v>4</v>
          </cell>
        </row>
        <row r="149">
          <cell r="D149" t="str">
            <v>STZ - 231</v>
          </cell>
          <cell r="E149">
            <v>1</v>
          </cell>
        </row>
        <row r="150">
          <cell r="D150" t="str">
            <v>STZ - 234</v>
          </cell>
          <cell r="E150">
            <v>6</v>
          </cell>
        </row>
        <row r="151">
          <cell r="D151" t="str">
            <v>STZ - 235</v>
          </cell>
          <cell r="E151">
            <v>1</v>
          </cell>
        </row>
        <row r="152">
          <cell r="D152" t="str">
            <v>STZ - 238</v>
          </cell>
          <cell r="E152">
            <v>1</v>
          </cell>
        </row>
        <row r="153">
          <cell r="D153" t="str">
            <v>STZ - 247</v>
          </cell>
          <cell r="E153">
            <v>2</v>
          </cell>
        </row>
        <row r="154">
          <cell r="D154" t="str">
            <v>STZ - 248</v>
          </cell>
          <cell r="E154">
            <v>2</v>
          </cell>
        </row>
        <row r="155">
          <cell r="D155" t="str">
            <v>STZ - 249a</v>
          </cell>
          <cell r="E155">
            <v>1</v>
          </cell>
        </row>
        <row r="156">
          <cell r="D156" t="str">
            <v>STZ - 250</v>
          </cell>
          <cell r="E156">
            <v>8</v>
          </cell>
        </row>
        <row r="157">
          <cell r="D157" t="str">
            <v>STZ - 250a</v>
          </cell>
          <cell r="E157">
            <v>13</v>
          </cell>
        </row>
        <row r="158">
          <cell r="D158" t="str">
            <v>STZ - 255</v>
          </cell>
          <cell r="E158">
            <v>2</v>
          </cell>
        </row>
        <row r="159">
          <cell r="D159" t="str">
            <v>STZ - 256</v>
          </cell>
          <cell r="E159">
            <v>1</v>
          </cell>
        </row>
        <row r="160">
          <cell r="D160" t="str">
            <v>NTZ - 422</v>
          </cell>
          <cell r="E160">
            <v>22</v>
          </cell>
        </row>
        <row r="161">
          <cell r="D161" t="str">
            <v>NTZ - 422b</v>
          </cell>
          <cell r="E161">
            <v>11</v>
          </cell>
        </row>
        <row r="162">
          <cell r="D162" t="str">
            <v>NTZ - 422c</v>
          </cell>
          <cell r="E162">
            <v>11</v>
          </cell>
        </row>
        <row r="163">
          <cell r="D163" t="str">
            <v>NTZ - 423</v>
          </cell>
          <cell r="E163">
            <v>8</v>
          </cell>
        </row>
        <row r="164">
          <cell r="D164" t="str">
            <v>NTZ - 424</v>
          </cell>
          <cell r="E164">
            <v>7</v>
          </cell>
        </row>
        <row r="165">
          <cell r="D165" t="str">
            <v>NTZ - 192</v>
          </cell>
          <cell r="E165">
            <v>2</v>
          </cell>
        </row>
        <row r="166">
          <cell r="D166" t="str">
            <v>NTZ - 301</v>
          </cell>
          <cell r="E166">
            <v>1</v>
          </cell>
        </row>
        <row r="167">
          <cell r="D167" t="str">
            <v>STZ - 156</v>
          </cell>
          <cell r="E167">
            <v>1</v>
          </cell>
        </row>
        <row r="168">
          <cell r="D168" t="str">
            <v>NTZ - 351</v>
          </cell>
          <cell r="E168">
            <v>3</v>
          </cell>
        </row>
        <row r="169">
          <cell r="D169" t="str">
            <v>NTZ - 322</v>
          </cell>
          <cell r="E169">
            <v>2</v>
          </cell>
        </row>
        <row r="170">
          <cell r="D170" t="str">
            <v>NTZ - 175</v>
          </cell>
          <cell r="E170">
            <v>3</v>
          </cell>
        </row>
        <row r="171">
          <cell r="D171" t="str">
            <v>NTZ - 422d</v>
          </cell>
          <cell r="E171">
            <v>2</v>
          </cell>
        </row>
        <row r="172">
          <cell r="D172" t="str">
            <v>NTZ - 402</v>
          </cell>
          <cell r="E172">
            <v>2</v>
          </cell>
        </row>
        <row r="173">
          <cell r="D173" t="str">
            <v>NTZ - 343</v>
          </cell>
          <cell r="E173">
            <v>3</v>
          </cell>
        </row>
        <row r="174">
          <cell r="D174" t="str">
            <v>NTZ - 254</v>
          </cell>
          <cell r="E174">
            <v>1</v>
          </cell>
        </row>
        <row r="175">
          <cell r="D175" t="str">
            <v>NTZ - 422a</v>
          </cell>
          <cell r="E175">
            <v>2</v>
          </cell>
        </row>
        <row r="176">
          <cell r="D176" t="str">
            <v>NTZ - 154</v>
          </cell>
          <cell r="E176">
            <v>1</v>
          </cell>
        </row>
        <row r="177">
          <cell r="D177" t="str">
            <v>STZ - 161a</v>
          </cell>
          <cell r="E177">
            <v>1</v>
          </cell>
        </row>
        <row r="178">
          <cell r="D178" t="str">
            <v>NTZ - 247a</v>
          </cell>
          <cell r="E178">
            <v>1</v>
          </cell>
        </row>
        <row r="179">
          <cell r="D179" t="str">
            <v>NTZ - 366</v>
          </cell>
          <cell r="E179">
            <v>1</v>
          </cell>
        </row>
        <row r="180">
          <cell r="D180" t="str">
            <v>NTZ - 300</v>
          </cell>
          <cell r="E180">
            <v>3</v>
          </cell>
        </row>
        <row r="181">
          <cell r="D181" t="str">
            <v>STZ - 212</v>
          </cell>
          <cell r="E181">
            <v>1</v>
          </cell>
        </row>
        <row r="182">
          <cell r="D182" t="str">
            <v>NTZ - 251b</v>
          </cell>
          <cell r="E182">
            <v>1</v>
          </cell>
        </row>
        <row r="183">
          <cell r="D183" t="str">
            <v>NTZ - 305a</v>
          </cell>
          <cell r="E183">
            <v>24</v>
          </cell>
        </row>
        <row r="184">
          <cell r="D184" t="str">
            <v>NTZ - 247b</v>
          </cell>
          <cell r="E184">
            <v>1</v>
          </cell>
        </row>
        <row r="185">
          <cell r="D185" t="str">
            <v>NTZ - 338</v>
          </cell>
          <cell r="E185">
            <v>5</v>
          </cell>
        </row>
        <row r="186">
          <cell r="D186" t="str">
            <v>NTZ - 337</v>
          </cell>
          <cell r="E186">
            <v>1</v>
          </cell>
        </row>
        <row r="187">
          <cell r="D187" t="str">
            <v>NTZ - 421</v>
          </cell>
          <cell r="E187">
            <v>1</v>
          </cell>
        </row>
        <row r="188">
          <cell r="D188" t="str">
            <v>NTZ - 378a</v>
          </cell>
          <cell r="E188">
            <v>1</v>
          </cell>
        </row>
        <row r="189">
          <cell r="D189" t="str">
            <v>NTZ - 360b</v>
          </cell>
          <cell r="E189">
            <v>9</v>
          </cell>
        </row>
        <row r="190">
          <cell r="D190" t="str">
            <v>NTZ - 197</v>
          </cell>
          <cell r="E190">
            <v>1</v>
          </cell>
        </row>
        <row r="191">
          <cell r="D191" t="str">
            <v>NTZ - 347</v>
          </cell>
          <cell r="E191">
            <v>1</v>
          </cell>
        </row>
        <row r="192">
          <cell r="D192" t="str">
            <v>NTZ - 419b</v>
          </cell>
          <cell r="E192">
            <v>2</v>
          </cell>
        </row>
        <row r="193">
          <cell r="D193" t="str">
            <v>NTZ - 305b</v>
          </cell>
          <cell r="E193">
            <v>3</v>
          </cell>
        </row>
        <row r="194">
          <cell r="D194" t="str">
            <v>STZ - 149</v>
          </cell>
          <cell r="E194">
            <v>1</v>
          </cell>
        </row>
        <row r="195">
          <cell r="D195" t="str">
            <v>STZ - 223</v>
          </cell>
          <cell r="E195">
            <v>2</v>
          </cell>
        </row>
        <row r="196">
          <cell r="D196" t="str">
            <v>STZ - 217</v>
          </cell>
          <cell r="E196">
            <v>1</v>
          </cell>
        </row>
        <row r="197">
          <cell r="D197" t="str">
            <v>STZ - 207</v>
          </cell>
          <cell r="E197">
            <v>1</v>
          </cell>
        </row>
        <row r="198">
          <cell r="D198" t="str">
            <v>STZ - 188</v>
          </cell>
          <cell r="E198">
            <v>1</v>
          </cell>
        </row>
        <row r="199">
          <cell r="D199" t="str">
            <v>NTZ - 170b</v>
          </cell>
          <cell r="E199">
            <v>1</v>
          </cell>
        </row>
        <row r="200">
          <cell r="D200" t="str">
            <v>NTZ - 419c</v>
          </cell>
          <cell r="E200">
            <v>1</v>
          </cell>
        </row>
        <row r="201">
          <cell r="D201" t="str">
            <v>NTZ - 233a</v>
          </cell>
          <cell r="E201">
            <v>1</v>
          </cell>
        </row>
      </sheetData>
      <sheetData sheetId="6">
        <row r="4">
          <cell r="D4" t="str">
            <v>NTZ - 144</v>
          </cell>
          <cell r="E4">
            <v>1</v>
          </cell>
        </row>
        <row r="5">
          <cell r="D5" t="str">
            <v>NTZ - 145</v>
          </cell>
          <cell r="E5">
            <v>4</v>
          </cell>
        </row>
        <row r="6">
          <cell r="D6" t="str">
            <v>NTZ - 147</v>
          </cell>
          <cell r="E6">
            <v>2</v>
          </cell>
        </row>
        <row r="7">
          <cell r="D7" t="str">
            <v>NTZ - 149</v>
          </cell>
          <cell r="E7">
            <v>25</v>
          </cell>
        </row>
        <row r="8">
          <cell r="D8" t="str">
            <v>NTZ - 155</v>
          </cell>
          <cell r="E8">
            <v>16</v>
          </cell>
        </row>
        <row r="9">
          <cell r="D9" t="str">
            <v>NTZ - 156</v>
          </cell>
          <cell r="E9">
            <v>30</v>
          </cell>
        </row>
        <row r="10">
          <cell r="D10" t="str">
            <v>NTZ - 157</v>
          </cell>
          <cell r="E10">
            <v>85</v>
          </cell>
        </row>
        <row r="11">
          <cell r="D11" t="str">
            <v>NTZ - 158</v>
          </cell>
          <cell r="E11">
            <v>61</v>
          </cell>
        </row>
        <row r="12">
          <cell r="D12" t="str">
            <v>NTZ - 170a</v>
          </cell>
          <cell r="E12">
            <v>2</v>
          </cell>
        </row>
        <row r="13">
          <cell r="D13" t="str">
            <v>NTZ - 171</v>
          </cell>
          <cell r="E13">
            <v>53</v>
          </cell>
        </row>
        <row r="14">
          <cell r="D14" t="str">
            <v>NTZ - 172</v>
          </cell>
          <cell r="E14">
            <v>25</v>
          </cell>
        </row>
        <row r="15">
          <cell r="D15" t="str">
            <v>NTZ - 173</v>
          </cell>
          <cell r="E15">
            <v>21</v>
          </cell>
        </row>
        <row r="16">
          <cell r="D16" t="str">
            <v>NTZ - 174</v>
          </cell>
          <cell r="E16">
            <v>4</v>
          </cell>
        </row>
        <row r="17">
          <cell r="D17" t="str">
            <v>NTZ - 177</v>
          </cell>
          <cell r="E17">
            <v>1</v>
          </cell>
        </row>
        <row r="18">
          <cell r="D18" t="str">
            <v>NTZ - 179</v>
          </cell>
          <cell r="E18">
            <v>7</v>
          </cell>
        </row>
        <row r="19">
          <cell r="D19" t="str">
            <v>NTZ - 183</v>
          </cell>
          <cell r="E19">
            <v>2</v>
          </cell>
        </row>
        <row r="20">
          <cell r="D20" t="str">
            <v>NTZ - 188</v>
          </cell>
          <cell r="E20">
            <v>24</v>
          </cell>
        </row>
        <row r="21">
          <cell r="D21" t="str">
            <v>NTZ - 189</v>
          </cell>
          <cell r="E21">
            <v>17</v>
          </cell>
        </row>
        <row r="22">
          <cell r="D22" t="str">
            <v>NTZ - 194</v>
          </cell>
          <cell r="E22">
            <v>77</v>
          </cell>
        </row>
        <row r="23">
          <cell r="D23" t="str">
            <v>NTZ - 196</v>
          </cell>
          <cell r="E23">
            <v>1</v>
          </cell>
        </row>
        <row r="24">
          <cell r="D24" t="str">
            <v>NTZ - 200</v>
          </cell>
          <cell r="E24">
            <v>2</v>
          </cell>
        </row>
        <row r="25">
          <cell r="D25" t="str">
            <v>NTZ - 201</v>
          </cell>
          <cell r="E25">
            <v>6</v>
          </cell>
        </row>
        <row r="26">
          <cell r="D26" t="str">
            <v>NTZ - 205</v>
          </cell>
          <cell r="E26">
            <v>3</v>
          </cell>
        </row>
        <row r="27">
          <cell r="D27" t="str">
            <v>NTZ - 206</v>
          </cell>
          <cell r="E27">
            <v>5</v>
          </cell>
        </row>
        <row r="28">
          <cell r="D28" t="str">
            <v>NTZ - 207</v>
          </cell>
          <cell r="E28">
            <v>255</v>
          </cell>
        </row>
        <row r="29">
          <cell r="D29" t="str">
            <v>NTZ - 208</v>
          </cell>
          <cell r="E29">
            <v>12</v>
          </cell>
        </row>
        <row r="30">
          <cell r="D30" t="str">
            <v>NTZ - 210</v>
          </cell>
          <cell r="E30">
            <v>1</v>
          </cell>
        </row>
        <row r="31">
          <cell r="D31" t="str">
            <v>NTZ - 211</v>
          </cell>
          <cell r="E31">
            <v>733</v>
          </cell>
        </row>
        <row r="32">
          <cell r="D32" t="str">
            <v>NTZ - 212</v>
          </cell>
          <cell r="E32">
            <v>731</v>
          </cell>
        </row>
        <row r="33">
          <cell r="D33" t="str">
            <v>NTZ - 213</v>
          </cell>
          <cell r="E33">
            <v>52</v>
          </cell>
        </row>
        <row r="34">
          <cell r="D34" t="str">
            <v>NTZ - 214</v>
          </cell>
          <cell r="E34">
            <v>1</v>
          </cell>
        </row>
        <row r="35">
          <cell r="D35" t="str">
            <v>NTZ - 216</v>
          </cell>
          <cell r="E35">
            <v>9</v>
          </cell>
        </row>
        <row r="36">
          <cell r="D36" t="str">
            <v>NTZ - 217</v>
          </cell>
          <cell r="E36">
            <v>1</v>
          </cell>
        </row>
        <row r="37">
          <cell r="D37" t="str">
            <v>NTZ - 218</v>
          </cell>
          <cell r="E37">
            <v>7</v>
          </cell>
        </row>
        <row r="38">
          <cell r="D38" t="str">
            <v>NTZ - 219</v>
          </cell>
          <cell r="E38">
            <v>115</v>
          </cell>
        </row>
        <row r="39">
          <cell r="D39" t="str">
            <v>NTZ - 221</v>
          </cell>
          <cell r="E39">
            <v>101</v>
          </cell>
        </row>
        <row r="40">
          <cell r="D40" t="str">
            <v>NTZ - 222</v>
          </cell>
          <cell r="E40">
            <v>26</v>
          </cell>
        </row>
        <row r="41">
          <cell r="D41" t="str">
            <v>NTZ - 223</v>
          </cell>
          <cell r="E41">
            <v>1</v>
          </cell>
        </row>
        <row r="42">
          <cell r="D42" t="str">
            <v>NTZ - 225</v>
          </cell>
          <cell r="E42">
            <v>38</v>
          </cell>
        </row>
        <row r="43">
          <cell r="D43" t="str">
            <v>NTZ - 231</v>
          </cell>
          <cell r="E43">
            <v>1</v>
          </cell>
        </row>
        <row r="44">
          <cell r="D44" t="str">
            <v>NTZ - 233</v>
          </cell>
          <cell r="E44">
            <v>7</v>
          </cell>
        </row>
        <row r="45">
          <cell r="D45" t="str">
            <v>NTZ - 236</v>
          </cell>
          <cell r="E45">
            <v>21</v>
          </cell>
        </row>
        <row r="46">
          <cell r="D46" t="str">
            <v>NTZ - 237</v>
          </cell>
          <cell r="E46">
            <v>9</v>
          </cell>
        </row>
        <row r="47">
          <cell r="D47" t="str">
            <v>NTZ - 239</v>
          </cell>
          <cell r="E47">
            <v>2</v>
          </cell>
        </row>
        <row r="48">
          <cell r="D48" t="str">
            <v>NTZ - 240</v>
          </cell>
          <cell r="E48">
            <v>1</v>
          </cell>
        </row>
        <row r="49">
          <cell r="D49" t="str">
            <v>NTZ - 243</v>
          </cell>
          <cell r="E49">
            <v>1</v>
          </cell>
        </row>
        <row r="50">
          <cell r="D50" t="str">
            <v>NTZ - 243a</v>
          </cell>
          <cell r="E50">
            <v>3</v>
          </cell>
        </row>
        <row r="51">
          <cell r="D51" t="str">
            <v>NTZ - 245</v>
          </cell>
          <cell r="E51">
            <v>39</v>
          </cell>
        </row>
        <row r="52">
          <cell r="D52" t="str">
            <v>NTZ - 246</v>
          </cell>
          <cell r="E52">
            <v>1</v>
          </cell>
        </row>
        <row r="53">
          <cell r="D53" t="str">
            <v>NTZ - 251</v>
          </cell>
          <cell r="E53">
            <v>4</v>
          </cell>
        </row>
        <row r="54">
          <cell r="D54" t="str">
            <v>NTZ - 259</v>
          </cell>
          <cell r="E54">
            <v>5</v>
          </cell>
        </row>
        <row r="55">
          <cell r="D55" t="str">
            <v>NTZ - 261</v>
          </cell>
          <cell r="E55">
            <v>12</v>
          </cell>
        </row>
        <row r="56">
          <cell r="D56" t="str">
            <v>NTZ - 264</v>
          </cell>
          <cell r="E56">
            <v>2</v>
          </cell>
        </row>
        <row r="57">
          <cell r="D57" t="str">
            <v>NTZ - 270</v>
          </cell>
          <cell r="E57">
            <v>7</v>
          </cell>
        </row>
        <row r="58">
          <cell r="D58" t="str">
            <v>NTZ - 276</v>
          </cell>
          <cell r="E58">
            <v>8</v>
          </cell>
        </row>
        <row r="59">
          <cell r="D59" t="str">
            <v>NTZ - 277</v>
          </cell>
          <cell r="E59">
            <v>12</v>
          </cell>
        </row>
        <row r="60">
          <cell r="D60" t="str">
            <v>NTZ - 277a</v>
          </cell>
          <cell r="E60">
            <v>2</v>
          </cell>
        </row>
        <row r="61">
          <cell r="D61" t="str">
            <v>NTZ - 278</v>
          </cell>
          <cell r="E61">
            <v>23</v>
          </cell>
        </row>
        <row r="62">
          <cell r="D62" t="str">
            <v>NTZ - 279</v>
          </cell>
          <cell r="E62">
            <v>9</v>
          </cell>
        </row>
        <row r="63">
          <cell r="D63" t="str">
            <v>NTZ - 281</v>
          </cell>
          <cell r="E63">
            <v>2</v>
          </cell>
        </row>
        <row r="64">
          <cell r="D64" t="str">
            <v>NTZ - 285</v>
          </cell>
          <cell r="E64">
            <v>5</v>
          </cell>
        </row>
        <row r="65">
          <cell r="D65" t="str">
            <v>NTZ - 288</v>
          </cell>
          <cell r="E65">
            <v>1</v>
          </cell>
        </row>
        <row r="66">
          <cell r="D66" t="str">
            <v>NTZ - 289</v>
          </cell>
          <cell r="E66">
            <v>436</v>
          </cell>
        </row>
        <row r="67">
          <cell r="D67" t="str">
            <v>NTZ - 294</v>
          </cell>
          <cell r="E67">
            <v>5</v>
          </cell>
        </row>
        <row r="68">
          <cell r="D68" t="str">
            <v>NTZ - 296</v>
          </cell>
          <cell r="E68">
            <v>4</v>
          </cell>
        </row>
        <row r="69">
          <cell r="D69" t="str">
            <v>NTZ - 302</v>
          </cell>
          <cell r="E69">
            <v>12</v>
          </cell>
        </row>
        <row r="70">
          <cell r="D70" t="str">
            <v>NTZ - 305</v>
          </cell>
          <cell r="E70">
            <v>3</v>
          </cell>
        </row>
        <row r="71">
          <cell r="D71" t="str">
            <v>NTZ - 306</v>
          </cell>
          <cell r="E71">
            <v>2</v>
          </cell>
        </row>
        <row r="72">
          <cell r="D72" t="str">
            <v>NTZ - 323</v>
          </cell>
          <cell r="E72">
            <v>16</v>
          </cell>
        </row>
        <row r="73">
          <cell r="D73" t="str">
            <v>NTZ - 324</v>
          </cell>
          <cell r="E73">
            <v>4</v>
          </cell>
        </row>
        <row r="74">
          <cell r="D74" t="str">
            <v>NTZ - 326</v>
          </cell>
          <cell r="E74">
            <v>4</v>
          </cell>
        </row>
        <row r="75">
          <cell r="D75" t="str">
            <v>NTZ - 329</v>
          </cell>
          <cell r="E75">
            <v>3</v>
          </cell>
        </row>
        <row r="76">
          <cell r="D76" t="str">
            <v>NTZ - 332</v>
          </cell>
          <cell r="E76">
            <v>1</v>
          </cell>
        </row>
        <row r="77">
          <cell r="D77" t="str">
            <v>NTZ - 333</v>
          </cell>
          <cell r="E77">
            <v>3</v>
          </cell>
        </row>
        <row r="78">
          <cell r="D78" t="str">
            <v>NTZ - 336</v>
          </cell>
          <cell r="E78">
            <v>1</v>
          </cell>
        </row>
        <row r="79">
          <cell r="D79" t="str">
            <v>NTZ - 336a</v>
          </cell>
          <cell r="E79">
            <v>1</v>
          </cell>
        </row>
        <row r="80">
          <cell r="D80" t="str">
            <v>NTZ - 339</v>
          </cell>
          <cell r="E80">
            <v>1</v>
          </cell>
        </row>
        <row r="81">
          <cell r="D81" t="str">
            <v>NTZ - 344</v>
          </cell>
          <cell r="E81">
            <v>5</v>
          </cell>
        </row>
        <row r="82">
          <cell r="D82" t="str">
            <v>NTZ - 345</v>
          </cell>
          <cell r="E82">
            <v>14</v>
          </cell>
        </row>
        <row r="83">
          <cell r="D83" t="str">
            <v>NTZ - 346</v>
          </cell>
          <cell r="E83">
            <v>18</v>
          </cell>
        </row>
        <row r="84">
          <cell r="D84" t="str">
            <v>NTZ - 348</v>
          </cell>
          <cell r="E84">
            <v>113</v>
          </cell>
        </row>
        <row r="85">
          <cell r="D85" t="str">
            <v>NTZ - 349</v>
          </cell>
          <cell r="E85">
            <v>3</v>
          </cell>
        </row>
        <row r="86">
          <cell r="D86" t="str">
            <v>NTZ - 352</v>
          </cell>
          <cell r="E86">
            <v>9</v>
          </cell>
        </row>
        <row r="87">
          <cell r="D87" t="str">
            <v>NTZ - 353</v>
          </cell>
          <cell r="E87">
            <v>1</v>
          </cell>
        </row>
        <row r="88">
          <cell r="D88" t="str">
            <v>NTZ - 355</v>
          </cell>
          <cell r="E88">
            <v>9</v>
          </cell>
        </row>
        <row r="89">
          <cell r="D89" t="str">
            <v>NTZ - 356</v>
          </cell>
          <cell r="E89">
            <v>5</v>
          </cell>
        </row>
        <row r="90">
          <cell r="D90" t="str">
            <v>NTZ - 359</v>
          </cell>
          <cell r="E90">
            <v>2</v>
          </cell>
        </row>
        <row r="91">
          <cell r="D91" t="str">
            <v>NTZ - 360</v>
          </cell>
          <cell r="E91">
            <v>43</v>
          </cell>
        </row>
        <row r="92">
          <cell r="D92" t="str">
            <v>NTZ - 360a</v>
          </cell>
          <cell r="E92">
            <v>4</v>
          </cell>
        </row>
        <row r="93">
          <cell r="D93" t="str">
            <v>NTZ - 361</v>
          </cell>
          <cell r="E93">
            <v>4</v>
          </cell>
        </row>
        <row r="94">
          <cell r="D94" t="str">
            <v>NTZ - 363</v>
          </cell>
          <cell r="E94">
            <v>4</v>
          </cell>
        </row>
        <row r="95">
          <cell r="D95" t="str">
            <v>NTZ - 364</v>
          </cell>
          <cell r="E95">
            <v>59</v>
          </cell>
        </row>
        <row r="96">
          <cell r="D96" t="str">
            <v>NTZ - 367</v>
          </cell>
          <cell r="E96">
            <v>1</v>
          </cell>
        </row>
        <row r="97">
          <cell r="D97" t="str">
            <v>NTZ - 368</v>
          </cell>
          <cell r="E97">
            <v>2</v>
          </cell>
        </row>
        <row r="98">
          <cell r="D98" t="str">
            <v>NTZ - 369</v>
          </cell>
          <cell r="E98">
            <v>3</v>
          </cell>
        </row>
        <row r="99">
          <cell r="D99" t="str">
            <v>NTZ - 372</v>
          </cell>
          <cell r="E99">
            <v>1</v>
          </cell>
        </row>
        <row r="100">
          <cell r="D100" t="str">
            <v>NTZ - 373</v>
          </cell>
          <cell r="E100">
            <v>4</v>
          </cell>
        </row>
        <row r="101">
          <cell r="D101" t="str">
            <v>NTZ - 374</v>
          </cell>
          <cell r="E101">
            <v>2</v>
          </cell>
        </row>
        <row r="102">
          <cell r="D102" t="str">
            <v>NTZ - 375</v>
          </cell>
          <cell r="E102">
            <v>8</v>
          </cell>
        </row>
        <row r="103">
          <cell r="D103" t="str">
            <v>STZ - 213</v>
          </cell>
          <cell r="E103">
            <v>1</v>
          </cell>
        </row>
        <row r="104">
          <cell r="D104" t="str">
            <v>STZ - 250a</v>
          </cell>
          <cell r="E104">
            <v>7</v>
          </cell>
        </row>
        <row r="105">
          <cell r="D105" t="str">
            <v>NTZ - 422</v>
          </cell>
          <cell r="E105">
            <v>1</v>
          </cell>
        </row>
        <row r="106">
          <cell r="D106" t="str">
            <v>NTZ - 423</v>
          </cell>
          <cell r="E106">
            <v>1</v>
          </cell>
        </row>
        <row r="107">
          <cell r="D107" t="str">
            <v>NTZ - 424</v>
          </cell>
          <cell r="E107">
            <v>1</v>
          </cell>
        </row>
        <row r="108">
          <cell r="D108" t="str">
            <v>NTZ - 301</v>
          </cell>
          <cell r="E108">
            <v>1</v>
          </cell>
        </row>
        <row r="109">
          <cell r="D109" t="str">
            <v>NTZ - 322</v>
          </cell>
          <cell r="E109">
            <v>2</v>
          </cell>
        </row>
        <row r="110">
          <cell r="D110" t="str">
            <v>NTZ - 175</v>
          </cell>
          <cell r="E110">
            <v>1</v>
          </cell>
        </row>
        <row r="111">
          <cell r="D111" t="str">
            <v>NTZ - 402</v>
          </cell>
          <cell r="E111">
            <v>1</v>
          </cell>
        </row>
        <row r="112">
          <cell r="D112" t="str">
            <v>NTZ - 343</v>
          </cell>
          <cell r="E112">
            <v>1</v>
          </cell>
        </row>
        <row r="113">
          <cell r="D113" t="str">
            <v>NTZ - 422a</v>
          </cell>
          <cell r="E113">
            <v>1</v>
          </cell>
        </row>
        <row r="114">
          <cell r="D114" t="str">
            <v>NTZ - 305a</v>
          </cell>
          <cell r="E114">
            <v>5</v>
          </cell>
        </row>
        <row r="115">
          <cell r="D115" t="str">
            <v>NTZ - 360b</v>
          </cell>
          <cell r="E115">
            <v>3</v>
          </cell>
        </row>
        <row r="116">
          <cell r="D116" t="str">
            <v>NTZ - 197</v>
          </cell>
          <cell r="E116">
            <v>1</v>
          </cell>
        </row>
        <row r="117">
          <cell r="D117" t="str">
            <v>STZ - 217</v>
          </cell>
          <cell r="E117">
            <v>1</v>
          </cell>
        </row>
        <row r="118">
          <cell r="D118" t="str">
            <v>NTZ - 233a</v>
          </cell>
          <cell r="E118">
            <v>1</v>
          </cell>
        </row>
      </sheetData>
      <sheetData sheetId="7"/>
      <sheetData sheetId="8">
        <row r="5">
          <cell r="D5" t="str">
            <v>NTZ - 145</v>
          </cell>
          <cell r="E5">
            <v>5</v>
          </cell>
        </row>
        <row r="6">
          <cell r="D6" t="str">
            <v>NTZ - 147</v>
          </cell>
          <cell r="E6">
            <v>1</v>
          </cell>
        </row>
        <row r="7">
          <cell r="D7" t="str">
            <v>NTZ - 149</v>
          </cell>
          <cell r="E7">
            <v>15</v>
          </cell>
        </row>
        <row r="8">
          <cell r="D8" t="str">
            <v>NTZ - 155</v>
          </cell>
          <cell r="E8">
            <v>57</v>
          </cell>
        </row>
        <row r="9">
          <cell r="D9" t="str">
            <v>NTZ - 156</v>
          </cell>
          <cell r="E9">
            <v>249</v>
          </cell>
        </row>
        <row r="10">
          <cell r="D10" t="str">
            <v>NTZ - 157</v>
          </cell>
          <cell r="E10">
            <v>45</v>
          </cell>
        </row>
        <row r="11">
          <cell r="D11" t="str">
            <v>NTZ - 158</v>
          </cell>
          <cell r="E11">
            <v>24</v>
          </cell>
        </row>
        <row r="12">
          <cell r="D12" t="str">
            <v>NTZ - 170a</v>
          </cell>
          <cell r="E12">
            <v>1</v>
          </cell>
        </row>
        <row r="13">
          <cell r="D13" t="str">
            <v>NTZ - 171</v>
          </cell>
          <cell r="E13">
            <v>259</v>
          </cell>
        </row>
        <row r="14">
          <cell r="D14" t="str">
            <v>NTZ - 172</v>
          </cell>
          <cell r="E14">
            <v>94</v>
          </cell>
        </row>
        <row r="15">
          <cell r="D15" t="str">
            <v>NTZ - 173</v>
          </cell>
          <cell r="E15">
            <v>73</v>
          </cell>
        </row>
        <row r="16">
          <cell r="D16" t="str">
            <v>NTZ - 174</v>
          </cell>
          <cell r="E16">
            <v>9</v>
          </cell>
        </row>
        <row r="17">
          <cell r="D17" t="str">
            <v>NTZ - 176</v>
          </cell>
          <cell r="E17">
            <v>2</v>
          </cell>
        </row>
        <row r="18">
          <cell r="D18" t="str">
            <v>NTZ - 178</v>
          </cell>
          <cell r="E18">
            <v>3</v>
          </cell>
        </row>
        <row r="19">
          <cell r="D19" t="str">
            <v>NTZ - 179</v>
          </cell>
          <cell r="E19">
            <v>5</v>
          </cell>
        </row>
        <row r="20">
          <cell r="D20" t="str">
            <v>NTZ - 183</v>
          </cell>
          <cell r="E20">
            <v>14</v>
          </cell>
        </row>
        <row r="21">
          <cell r="D21" t="str">
            <v>NTZ - 188</v>
          </cell>
          <cell r="E21">
            <v>158</v>
          </cell>
        </row>
        <row r="22">
          <cell r="D22" t="str">
            <v>NTZ - 189</v>
          </cell>
          <cell r="E22">
            <v>65</v>
          </cell>
        </row>
        <row r="23">
          <cell r="D23" t="str">
            <v>NTZ - 194</v>
          </cell>
          <cell r="E23">
            <v>468</v>
          </cell>
        </row>
        <row r="24">
          <cell r="D24" t="str">
            <v>NTZ - 194a</v>
          </cell>
          <cell r="E24">
            <v>1</v>
          </cell>
        </row>
        <row r="25">
          <cell r="D25" t="str">
            <v>NTZ - 199</v>
          </cell>
          <cell r="E25">
            <v>15</v>
          </cell>
        </row>
        <row r="26">
          <cell r="D26" t="str">
            <v>NTZ - 200</v>
          </cell>
          <cell r="E26">
            <v>16</v>
          </cell>
        </row>
        <row r="27">
          <cell r="D27" t="str">
            <v>NTZ - 201</v>
          </cell>
          <cell r="E27">
            <v>36</v>
          </cell>
        </row>
        <row r="28">
          <cell r="D28" t="str">
            <v>NTZ - 201a</v>
          </cell>
          <cell r="E28">
            <v>1</v>
          </cell>
        </row>
        <row r="29">
          <cell r="D29" t="str">
            <v>NTZ - 201b</v>
          </cell>
          <cell r="E29">
            <v>1</v>
          </cell>
        </row>
        <row r="30">
          <cell r="D30" t="str">
            <v>NTZ - 202</v>
          </cell>
          <cell r="E30">
            <v>1</v>
          </cell>
        </row>
        <row r="31">
          <cell r="D31" t="str">
            <v>NTZ - 203</v>
          </cell>
          <cell r="E31">
            <v>2</v>
          </cell>
        </row>
        <row r="32">
          <cell r="D32" t="str">
            <v>NTZ - 206</v>
          </cell>
          <cell r="E32">
            <v>1</v>
          </cell>
        </row>
        <row r="33">
          <cell r="D33" t="str">
            <v>NTZ - 207</v>
          </cell>
          <cell r="E33">
            <v>613</v>
          </cell>
        </row>
        <row r="34">
          <cell r="D34" t="str">
            <v>NTZ - 208</v>
          </cell>
          <cell r="E34">
            <v>49</v>
          </cell>
        </row>
        <row r="35">
          <cell r="D35" t="str">
            <v>NTZ - 211</v>
          </cell>
          <cell r="E35">
            <v>459</v>
          </cell>
        </row>
        <row r="36">
          <cell r="D36" t="str">
            <v>NTZ - 212</v>
          </cell>
          <cell r="E36">
            <v>2517</v>
          </cell>
        </row>
        <row r="37">
          <cell r="D37" t="str">
            <v>NTZ - 213</v>
          </cell>
          <cell r="E37">
            <v>57</v>
          </cell>
        </row>
        <row r="38">
          <cell r="D38" t="str">
            <v>NTZ - 214</v>
          </cell>
          <cell r="E38">
            <v>2</v>
          </cell>
        </row>
        <row r="39">
          <cell r="D39" t="str">
            <v>NTZ - 215</v>
          </cell>
          <cell r="E39">
            <v>1</v>
          </cell>
        </row>
        <row r="40">
          <cell r="D40" t="str">
            <v>NTZ - 216</v>
          </cell>
          <cell r="E40">
            <v>57</v>
          </cell>
        </row>
        <row r="41">
          <cell r="D41" t="str">
            <v>NTZ - 217</v>
          </cell>
          <cell r="E41">
            <v>7</v>
          </cell>
        </row>
        <row r="42">
          <cell r="D42" t="str">
            <v>NTZ - 218</v>
          </cell>
          <cell r="E42">
            <v>21</v>
          </cell>
        </row>
        <row r="43">
          <cell r="D43" t="str">
            <v>NTZ - 219</v>
          </cell>
          <cell r="E43">
            <v>266</v>
          </cell>
        </row>
        <row r="44">
          <cell r="D44" t="str">
            <v>NTZ - 221</v>
          </cell>
          <cell r="E44">
            <v>237</v>
          </cell>
        </row>
        <row r="45">
          <cell r="D45" t="str">
            <v>NTZ - 222</v>
          </cell>
          <cell r="E45">
            <v>36</v>
          </cell>
        </row>
        <row r="46">
          <cell r="D46" t="str">
            <v>NTZ - 223</v>
          </cell>
          <cell r="E46">
            <v>3</v>
          </cell>
        </row>
        <row r="47">
          <cell r="D47" t="str">
            <v>NTZ - 225</v>
          </cell>
          <cell r="E47">
            <v>13</v>
          </cell>
        </row>
        <row r="48">
          <cell r="D48" t="str">
            <v>NTZ - 231</v>
          </cell>
          <cell r="E48">
            <v>2</v>
          </cell>
        </row>
        <row r="49">
          <cell r="D49" t="str">
            <v>NTZ - 233</v>
          </cell>
          <cell r="E49">
            <v>11</v>
          </cell>
        </row>
        <row r="50">
          <cell r="D50" t="str">
            <v>NTZ - 236</v>
          </cell>
          <cell r="E50">
            <v>31</v>
          </cell>
        </row>
        <row r="51">
          <cell r="D51" t="str">
            <v>NTZ - 237</v>
          </cell>
          <cell r="E51">
            <v>4</v>
          </cell>
        </row>
        <row r="52">
          <cell r="D52" t="str">
            <v>NTZ - 239</v>
          </cell>
          <cell r="E52">
            <v>6</v>
          </cell>
        </row>
        <row r="53">
          <cell r="D53" t="str">
            <v>NTZ - 245</v>
          </cell>
          <cell r="E53">
            <v>309</v>
          </cell>
        </row>
        <row r="54">
          <cell r="D54" t="str">
            <v>NTZ - 246</v>
          </cell>
          <cell r="E54">
            <v>10</v>
          </cell>
        </row>
        <row r="55">
          <cell r="D55" t="str">
            <v>NTZ - 251</v>
          </cell>
          <cell r="E55">
            <v>5</v>
          </cell>
        </row>
        <row r="56">
          <cell r="D56" t="str">
            <v>NTZ - 253</v>
          </cell>
          <cell r="E56">
            <v>2</v>
          </cell>
        </row>
        <row r="57">
          <cell r="D57" t="str">
            <v>NTZ - 259</v>
          </cell>
          <cell r="E57">
            <v>5</v>
          </cell>
        </row>
        <row r="58">
          <cell r="D58" t="str">
            <v>NTZ - 261</v>
          </cell>
          <cell r="E58">
            <v>2</v>
          </cell>
        </row>
        <row r="59">
          <cell r="D59" t="str">
            <v>NTZ - 270</v>
          </cell>
          <cell r="E59">
            <v>14</v>
          </cell>
        </row>
        <row r="60">
          <cell r="D60" t="str">
            <v>NTZ - 271</v>
          </cell>
          <cell r="E60">
            <v>1</v>
          </cell>
        </row>
        <row r="61">
          <cell r="D61" t="str">
            <v>NTZ - 276</v>
          </cell>
          <cell r="E61">
            <v>15</v>
          </cell>
        </row>
        <row r="62">
          <cell r="D62" t="str">
            <v>NTZ - 277</v>
          </cell>
          <cell r="E62">
            <v>21</v>
          </cell>
        </row>
        <row r="63">
          <cell r="D63" t="str">
            <v>NTZ - 277a</v>
          </cell>
          <cell r="E63">
            <v>9</v>
          </cell>
        </row>
        <row r="64">
          <cell r="D64" t="str">
            <v>NTZ - 278</v>
          </cell>
          <cell r="E64">
            <v>84</v>
          </cell>
        </row>
        <row r="65">
          <cell r="D65" t="str">
            <v>NTZ - 279</v>
          </cell>
          <cell r="E65">
            <v>9</v>
          </cell>
        </row>
        <row r="66">
          <cell r="D66" t="str">
            <v>NTZ - 283</v>
          </cell>
          <cell r="E66">
            <v>1</v>
          </cell>
        </row>
        <row r="67">
          <cell r="D67" t="str">
            <v>NTZ - 284</v>
          </cell>
          <cell r="E67">
            <v>8</v>
          </cell>
        </row>
        <row r="68">
          <cell r="D68" t="str">
            <v>NTZ - 285</v>
          </cell>
          <cell r="E68">
            <v>4</v>
          </cell>
        </row>
        <row r="69">
          <cell r="D69" t="str">
            <v>NTZ - 286</v>
          </cell>
          <cell r="E69">
            <v>11</v>
          </cell>
        </row>
        <row r="70">
          <cell r="D70" t="str">
            <v>NTZ - 288</v>
          </cell>
          <cell r="E70">
            <v>2</v>
          </cell>
        </row>
        <row r="71">
          <cell r="D71" t="str">
            <v>NTZ - 289</v>
          </cell>
          <cell r="E71">
            <v>861</v>
          </cell>
        </row>
        <row r="72">
          <cell r="D72" t="str">
            <v>NTZ - 294</v>
          </cell>
          <cell r="E72">
            <v>32</v>
          </cell>
        </row>
        <row r="73">
          <cell r="D73" t="str">
            <v>NTZ - 295</v>
          </cell>
          <cell r="E73">
            <v>10</v>
          </cell>
        </row>
        <row r="74">
          <cell r="D74" t="str">
            <v>NTZ - 296</v>
          </cell>
          <cell r="E74">
            <v>1</v>
          </cell>
        </row>
        <row r="75">
          <cell r="D75" t="str">
            <v>NTZ - 298</v>
          </cell>
          <cell r="E75">
            <v>1</v>
          </cell>
        </row>
        <row r="76">
          <cell r="D76" t="str">
            <v>NTZ - 302</v>
          </cell>
          <cell r="E76">
            <v>15</v>
          </cell>
        </row>
        <row r="77">
          <cell r="D77" t="str">
            <v>NTZ - 305</v>
          </cell>
          <cell r="E77">
            <v>9</v>
          </cell>
        </row>
        <row r="78">
          <cell r="D78" t="str">
            <v>NTZ - 306</v>
          </cell>
          <cell r="E78">
            <v>4</v>
          </cell>
        </row>
        <row r="79">
          <cell r="D79" t="str">
            <v>NTZ - 310</v>
          </cell>
          <cell r="E79">
            <v>14</v>
          </cell>
        </row>
        <row r="80">
          <cell r="D80" t="str">
            <v>NTZ - 323</v>
          </cell>
          <cell r="E80">
            <v>51</v>
          </cell>
        </row>
        <row r="81">
          <cell r="D81" t="str">
            <v>NTZ - 324</v>
          </cell>
          <cell r="E81">
            <v>19</v>
          </cell>
        </row>
        <row r="82">
          <cell r="D82" t="str">
            <v>NTZ - 326</v>
          </cell>
          <cell r="E82">
            <v>1</v>
          </cell>
        </row>
        <row r="83">
          <cell r="D83" t="str">
            <v>NTZ - 333</v>
          </cell>
          <cell r="E83">
            <v>2</v>
          </cell>
        </row>
        <row r="84">
          <cell r="D84" t="str">
            <v>NTZ - 344</v>
          </cell>
          <cell r="E84">
            <v>6</v>
          </cell>
        </row>
        <row r="85">
          <cell r="D85" t="str">
            <v>NTZ - 345</v>
          </cell>
          <cell r="E85">
            <v>6</v>
          </cell>
        </row>
        <row r="86">
          <cell r="D86" t="str">
            <v>NTZ - 346</v>
          </cell>
          <cell r="E86">
            <v>10</v>
          </cell>
        </row>
        <row r="87">
          <cell r="D87" t="str">
            <v>NTZ - 348</v>
          </cell>
          <cell r="E87">
            <v>1187</v>
          </cell>
        </row>
        <row r="88">
          <cell r="D88" t="str">
            <v>NTZ - 349</v>
          </cell>
          <cell r="E88">
            <v>5</v>
          </cell>
        </row>
        <row r="89">
          <cell r="D89" t="str">
            <v>NTZ - 352</v>
          </cell>
          <cell r="E89">
            <v>11</v>
          </cell>
        </row>
        <row r="90">
          <cell r="D90" t="str">
            <v>NTZ - 355</v>
          </cell>
          <cell r="E90">
            <v>4</v>
          </cell>
        </row>
        <row r="91">
          <cell r="D91" t="str">
            <v>NTZ - 356</v>
          </cell>
          <cell r="E91">
            <v>4</v>
          </cell>
        </row>
        <row r="92">
          <cell r="D92" t="str">
            <v>NTZ - 359</v>
          </cell>
          <cell r="E92">
            <v>10</v>
          </cell>
        </row>
        <row r="93">
          <cell r="D93" t="str">
            <v>NTZ - 360</v>
          </cell>
          <cell r="E93">
            <v>507</v>
          </cell>
        </row>
        <row r="94">
          <cell r="D94" t="str">
            <v>NTZ - 360a</v>
          </cell>
          <cell r="E94">
            <v>29</v>
          </cell>
        </row>
        <row r="95">
          <cell r="D95" t="str">
            <v>NTZ - 361</v>
          </cell>
          <cell r="E95">
            <v>8</v>
          </cell>
        </row>
        <row r="96">
          <cell r="D96" t="str">
            <v>NTZ - 363</v>
          </cell>
          <cell r="E96">
            <v>12</v>
          </cell>
        </row>
        <row r="97">
          <cell r="D97" t="str">
            <v>NTZ - 364</v>
          </cell>
          <cell r="E97">
            <v>403</v>
          </cell>
        </row>
        <row r="98">
          <cell r="D98" t="str">
            <v>NTZ - 365</v>
          </cell>
          <cell r="E98">
            <v>2</v>
          </cell>
        </row>
        <row r="99">
          <cell r="D99" t="str">
            <v>NTZ - 367</v>
          </cell>
          <cell r="E99">
            <v>2</v>
          </cell>
        </row>
        <row r="100">
          <cell r="D100" t="str">
            <v>NTZ - 368</v>
          </cell>
          <cell r="E100">
            <v>1</v>
          </cell>
        </row>
        <row r="101">
          <cell r="D101" t="str">
            <v>NTZ - 369</v>
          </cell>
          <cell r="E101">
            <v>5</v>
          </cell>
        </row>
        <row r="102">
          <cell r="D102" t="str">
            <v>NTZ - 370</v>
          </cell>
          <cell r="E102">
            <v>6</v>
          </cell>
        </row>
        <row r="103">
          <cell r="D103" t="str">
            <v>NTZ - 373</v>
          </cell>
          <cell r="E103">
            <v>2</v>
          </cell>
        </row>
        <row r="104">
          <cell r="D104" t="str">
            <v>NTZ - 374</v>
          </cell>
          <cell r="E104">
            <v>3</v>
          </cell>
        </row>
        <row r="105">
          <cell r="D105" t="str">
            <v>NTZ - 375</v>
          </cell>
          <cell r="E105">
            <v>16</v>
          </cell>
        </row>
        <row r="106">
          <cell r="D106" t="str">
            <v>STZ - 171</v>
          </cell>
          <cell r="E106">
            <v>1</v>
          </cell>
        </row>
        <row r="107">
          <cell r="D107" t="str">
            <v>STZ - 179</v>
          </cell>
          <cell r="E107">
            <v>2</v>
          </cell>
        </row>
        <row r="108">
          <cell r="D108" t="str">
            <v>STZ - 197a</v>
          </cell>
          <cell r="E108">
            <v>1</v>
          </cell>
        </row>
        <row r="109">
          <cell r="D109" t="str">
            <v>STZ - 202</v>
          </cell>
          <cell r="E109">
            <v>4</v>
          </cell>
        </row>
        <row r="110">
          <cell r="D110" t="str">
            <v>STZ - 219</v>
          </cell>
          <cell r="E110">
            <v>1</v>
          </cell>
        </row>
        <row r="111">
          <cell r="D111" t="str">
            <v>STZ - 221</v>
          </cell>
          <cell r="E111">
            <v>3</v>
          </cell>
        </row>
        <row r="112">
          <cell r="D112" t="str">
            <v>STZ - 234</v>
          </cell>
          <cell r="E112">
            <v>4</v>
          </cell>
        </row>
        <row r="113">
          <cell r="D113" t="str">
            <v>STZ - 235</v>
          </cell>
          <cell r="E113">
            <v>1</v>
          </cell>
        </row>
        <row r="114">
          <cell r="D114" t="str">
            <v>STZ - 247</v>
          </cell>
          <cell r="E114">
            <v>1</v>
          </cell>
        </row>
        <row r="115">
          <cell r="D115" t="str">
            <v>STZ - 248</v>
          </cell>
          <cell r="E115">
            <v>2</v>
          </cell>
        </row>
        <row r="116">
          <cell r="D116" t="str">
            <v>STZ - 249a</v>
          </cell>
          <cell r="E116">
            <v>1</v>
          </cell>
        </row>
        <row r="117">
          <cell r="D117" t="str">
            <v>STZ - 250</v>
          </cell>
          <cell r="E117">
            <v>4</v>
          </cell>
        </row>
        <row r="118">
          <cell r="D118" t="str">
            <v>STZ - 250a</v>
          </cell>
          <cell r="E118">
            <v>4</v>
          </cell>
        </row>
        <row r="119">
          <cell r="D119" t="str">
            <v>STZ - 255</v>
          </cell>
          <cell r="E119">
            <v>2</v>
          </cell>
        </row>
        <row r="120">
          <cell r="D120" t="str">
            <v>NTZ - 422b</v>
          </cell>
          <cell r="E120">
            <v>2</v>
          </cell>
        </row>
        <row r="121">
          <cell r="D121" t="str">
            <v>NTZ - 422c</v>
          </cell>
          <cell r="E121">
            <v>1</v>
          </cell>
        </row>
        <row r="122">
          <cell r="D122" t="str">
            <v>NTZ - 351</v>
          </cell>
          <cell r="E122">
            <v>3</v>
          </cell>
        </row>
        <row r="123">
          <cell r="D123" t="str">
            <v>NTZ - 175</v>
          </cell>
          <cell r="E123">
            <v>2</v>
          </cell>
        </row>
        <row r="124">
          <cell r="D124" t="str">
            <v>NTZ - 343</v>
          </cell>
          <cell r="E124">
            <v>1</v>
          </cell>
        </row>
        <row r="125">
          <cell r="D125" t="str">
            <v>NTZ - 254</v>
          </cell>
          <cell r="E125">
            <v>1</v>
          </cell>
        </row>
        <row r="126">
          <cell r="D126" t="str">
            <v>NTZ - 300</v>
          </cell>
          <cell r="E126">
            <v>3</v>
          </cell>
        </row>
        <row r="127">
          <cell r="D127" t="str">
            <v>STZ - 212</v>
          </cell>
          <cell r="E127">
            <v>1</v>
          </cell>
        </row>
        <row r="128">
          <cell r="D128" t="str">
            <v>NTZ - 305a</v>
          </cell>
          <cell r="E128">
            <v>3</v>
          </cell>
        </row>
        <row r="129">
          <cell r="D129" t="str">
            <v>NTZ - 338</v>
          </cell>
          <cell r="E129">
            <v>1</v>
          </cell>
        </row>
        <row r="130">
          <cell r="D130" t="str">
            <v>NTZ - 360b</v>
          </cell>
          <cell r="E130">
            <v>4</v>
          </cell>
        </row>
        <row r="131">
          <cell r="D131" t="str">
            <v>NTZ - 197</v>
          </cell>
          <cell r="E131">
            <v>1</v>
          </cell>
        </row>
        <row r="132">
          <cell r="D132" t="str">
            <v>NTZ - 419b</v>
          </cell>
          <cell r="E132">
            <v>1</v>
          </cell>
        </row>
        <row r="133">
          <cell r="D133" t="str">
            <v>NTZ - 305b</v>
          </cell>
          <cell r="E133">
            <v>1</v>
          </cell>
        </row>
        <row r="134">
          <cell r="D134" t="str">
            <v>STZ - 223</v>
          </cell>
          <cell r="E134">
            <v>1</v>
          </cell>
        </row>
        <row r="135">
          <cell r="D135" t="str">
            <v>STZ - 207</v>
          </cell>
          <cell r="E135">
            <v>1</v>
          </cell>
        </row>
        <row r="136">
          <cell r="D136" t="str">
            <v>NTZ - 170b</v>
          </cell>
          <cell r="E136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6"/>
  <sheetViews>
    <sheetView view="pageBreakPreview" zoomScale="60" zoomScaleNormal="60" workbookViewId="0"/>
  </sheetViews>
  <sheetFormatPr defaultColWidth="9.42578125" defaultRowHeight="12.75" x14ac:dyDescent="0.2"/>
  <cols>
    <col min="1" max="1" width="120.5703125" style="4" customWidth="1"/>
    <col min="2" max="16384" width="9.42578125" style="4"/>
  </cols>
  <sheetData>
    <row r="1" spans="1:1" s="2" customFormat="1" ht="67.349999999999994" customHeight="1" x14ac:dyDescent="0.2">
      <c r="A1" s="1"/>
    </row>
    <row r="2" spans="1:1" s="2" customFormat="1" ht="268.35000000000002" customHeight="1" x14ac:dyDescent="0.2"/>
    <row r="3" spans="1:1" s="2" customFormat="1" ht="83.1" customHeight="1" x14ac:dyDescent="0.2">
      <c r="A3" s="3" t="s">
        <v>0</v>
      </c>
    </row>
    <row r="4" spans="1:1" s="2" customFormat="1" ht="409.15" customHeight="1" x14ac:dyDescent="0.2"/>
    <row r="5" spans="1:1" s="2" customFormat="1" ht="68.099999999999994" customHeight="1" x14ac:dyDescent="0.2">
      <c r="A5" s="1"/>
    </row>
    <row r="6" spans="1:1" s="2" customFormat="1" ht="29.1" customHeight="1" x14ac:dyDescent="0.2"/>
  </sheetData>
  <pageMargins left="0" right="0" top="0" bottom="0" header="0" footer="0"/>
  <pageSetup paperSize="9" scale="94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zoomScale="90" zoomScaleNormal="90" workbookViewId="0">
      <pane xSplit="2" ySplit="3" topLeftCell="C189" activePane="bottomRight" state="frozen"/>
      <selection pane="topRight" activeCell="C1" sqref="C1"/>
      <selection pane="bottomLeft" activeCell="A4" sqref="A4"/>
      <selection pane="bottomRight" activeCell="F203" sqref="F203:F211"/>
    </sheetView>
  </sheetViews>
  <sheetFormatPr defaultRowHeight="15" x14ac:dyDescent="0.25"/>
  <cols>
    <col min="1" max="1" width="32.140625" bestFit="1" customWidth="1"/>
    <col min="2" max="2" width="15.140625" style="224" bestFit="1" customWidth="1"/>
    <col min="3" max="4" width="18.28515625" bestFit="1" customWidth="1"/>
    <col min="5" max="5" width="21" bestFit="1" customWidth="1"/>
    <col min="6" max="6" width="18.28515625" bestFit="1" customWidth="1"/>
    <col min="7" max="7" width="21" bestFit="1" customWidth="1"/>
    <col min="8" max="8" width="18.28515625" bestFit="1" customWidth="1"/>
    <col min="9" max="9" width="21" bestFit="1" customWidth="1"/>
    <col min="10" max="10" width="1.140625" customWidth="1"/>
  </cols>
  <sheetData>
    <row r="1" spans="1:10" ht="15.75" x14ac:dyDescent="0.25">
      <c r="A1" s="295" t="s">
        <v>403</v>
      </c>
      <c r="B1" s="295"/>
      <c r="C1" s="295"/>
      <c r="D1" s="295"/>
      <c r="E1" s="295"/>
      <c r="F1" s="295"/>
      <c r="G1" s="295"/>
      <c r="H1" s="295"/>
      <c r="I1" s="295"/>
      <c r="J1" s="267"/>
    </row>
    <row r="2" spans="1:10" x14ac:dyDescent="0.25">
      <c r="A2" s="282" t="s">
        <v>49</v>
      </c>
      <c r="B2" s="297" t="s">
        <v>50</v>
      </c>
      <c r="C2" s="282" t="s">
        <v>51</v>
      </c>
      <c r="D2" s="293" t="s">
        <v>7</v>
      </c>
      <c r="E2" s="293"/>
      <c r="F2" s="293"/>
      <c r="G2" s="293"/>
      <c r="H2" s="293"/>
      <c r="I2" s="293"/>
      <c r="J2" s="267"/>
    </row>
    <row r="3" spans="1:10" x14ac:dyDescent="0.25">
      <c r="A3" s="282"/>
      <c r="B3" s="297"/>
      <c r="C3" s="282"/>
      <c r="D3" s="25" t="s">
        <v>36</v>
      </c>
      <c r="E3" s="25" t="s">
        <v>11</v>
      </c>
      <c r="F3" s="25" t="s">
        <v>37</v>
      </c>
      <c r="G3" s="25" t="s">
        <v>11</v>
      </c>
      <c r="H3" s="25" t="s">
        <v>38</v>
      </c>
      <c r="I3" s="25" t="s">
        <v>11</v>
      </c>
      <c r="J3" s="267"/>
    </row>
    <row r="4" spans="1:10" ht="15.75" x14ac:dyDescent="0.25">
      <c r="A4" s="298" t="s">
        <v>404</v>
      </c>
      <c r="B4" s="212" t="s">
        <v>405</v>
      </c>
      <c r="C4" s="46">
        <v>0</v>
      </c>
      <c r="D4" s="46">
        <v>0</v>
      </c>
      <c r="E4" s="47">
        <v>0</v>
      </c>
      <c r="F4" s="46">
        <v>0</v>
      </c>
      <c r="G4" s="47">
        <v>0</v>
      </c>
      <c r="H4" s="46">
        <v>0</v>
      </c>
      <c r="I4" s="47">
        <v>0</v>
      </c>
      <c r="J4" s="267"/>
    </row>
    <row r="5" spans="1:10" ht="15.75" x14ac:dyDescent="0.25">
      <c r="A5" s="298"/>
      <c r="B5" s="212" t="s">
        <v>406</v>
      </c>
      <c r="C5" s="46">
        <v>0</v>
      </c>
      <c r="D5" s="46">
        <v>0</v>
      </c>
      <c r="E5" s="47">
        <v>0</v>
      </c>
      <c r="F5" s="46">
        <v>0</v>
      </c>
      <c r="G5" s="47">
        <v>0</v>
      </c>
      <c r="H5" s="46">
        <v>0</v>
      </c>
      <c r="I5" s="47">
        <v>0</v>
      </c>
      <c r="J5" s="267"/>
    </row>
    <row r="6" spans="1:10" ht="15.75" x14ac:dyDescent="0.25">
      <c r="A6" s="298"/>
      <c r="B6" s="212" t="s">
        <v>407</v>
      </c>
      <c r="C6" s="46">
        <v>0</v>
      </c>
      <c r="D6" s="46">
        <v>0</v>
      </c>
      <c r="E6" s="47">
        <v>0</v>
      </c>
      <c r="F6" s="46">
        <v>0</v>
      </c>
      <c r="G6" s="47">
        <v>0</v>
      </c>
      <c r="H6" s="46">
        <v>0</v>
      </c>
      <c r="I6" s="47">
        <v>0</v>
      </c>
      <c r="J6" s="267"/>
    </row>
    <row r="7" spans="1:10" ht="15.75" x14ac:dyDescent="0.25">
      <c r="A7" s="298"/>
      <c r="B7" s="212" t="s">
        <v>408</v>
      </c>
      <c r="C7" s="46">
        <v>0</v>
      </c>
      <c r="D7" s="46">
        <v>0</v>
      </c>
      <c r="E7" s="47">
        <v>0</v>
      </c>
      <c r="F7" s="46">
        <v>0</v>
      </c>
      <c r="G7" s="47">
        <v>0</v>
      </c>
      <c r="H7" s="46">
        <v>0</v>
      </c>
      <c r="I7" s="47">
        <v>0</v>
      </c>
      <c r="J7" s="267"/>
    </row>
    <row r="8" spans="1:10" ht="15.75" x14ac:dyDescent="0.25">
      <c r="A8" s="298"/>
      <c r="B8" s="212" t="s">
        <v>409</v>
      </c>
      <c r="C8" s="46">
        <v>0</v>
      </c>
      <c r="D8" s="46">
        <v>0</v>
      </c>
      <c r="E8" s="47">
        <v>0</v>
      </c>
      <c r="F8" s="46">
        <v>0</v>
      </c>
      <c r="G8" s="47">
        <v>0</v>
      </c>
      <c r="H8" s="46">
        <v>0</v>
      </c>
      <c r="I8" s="47">
        <v>0</v>
      </c>
      <c r="J8" s="267"/>
    </row>
    <row r="9" spans="1:10" ht="15.75" x14ac:dyDescent="0.25">
      <c r="A9" s="298"/>
      <c r="B9" s="212" t="s">
        <v>410</v>
      </c>
      <c r="C9" s="46">
        <v>0</v>
      </c>
      <c r="D9" s="46">
        <v>0</v>
      </c>
      <c r="E9" s="47">
        <v>0</v>
      </c>
      <c r="F9" s="46">
        <v>0</v>
      </c>
      <c r="G9" s="47">
        <v>0</v>
      </c>
      <c r="H9" s="46">
        <v>0</v>
      </c>
      <c r="I9" s="47">
        <v>0</v>
      </c>
      <c r="J9" s="267"/>
    </row>
    <row r="10" spans="1:10" ht="15.75" x14ac:dyDescent="0.25">
      <c r="A10" s="298"/>
      <c r="B10" s="212" t="s">
        <v>411</v>
      </c>
      <c r="C10" s="46">
        <v>0</v>
      </c>
      <c r="D10" s="46">
        <v>0</v>
      </c>
      <c r="E10" s="47">
        <v>0</v>
      </c>
      <c r="F10" s="46">
        <v>0</v>
      </c>
      <c r="G10" s="47">
        <v>0</v>
      </c>
      <c r="H10" s="46">
        <v>0</v>
      </c>
      <c r="I10" s="47">
        <v>0</v>
      </c>
      <c r="J10" s="267"/>
    </row>
    <row r="11" spans="1:10" ht="15.75" x14ac:dyDescent="0.25">
      <c r="A11" s="298"/>
      <c r="B11" s="212" t="s">
        <v>412</v>
      </c>
      <c r="C11" s="46">
        <v>0</v>
      </c>
      <c r="D11" s="46">
        <v>0</v>
      </c>
      <c r="E11" s="47">
        <v>0</v>
      </c>
      <c r="F11" s="46">
        <v>0</v>
      </c>
      <c r="G11" s="47">
        <v>0</v>
      </c>
      <c r="H11" s="46">
        <v>0</v>
      </c>
      <c r="I11" s="47">
        <v>0</v>
      </c>
      <c r="J11" s="267"/>
    </row>
    <row r="12" spans="1:10" ht="15.75" x14ac:dyDescent="0.25">
      <c r="A12" s="298"/>
      <c r="B12" s="212" t="s">
        <v>413</v>
      </c>
      <c r="C12" s="46">
        <v>0</v>
      </c>
      <c r="D12" s="46">
        <v>0</v>
      </c>
      <c r="E12" s="47">
        <v>0</v>
      </c>
      <c r="F12" s="46">
        <v>0</v>
      </c>
      <c r="G12" s="47">
        <v>0</v>
      </c>
      <c r="H12" s="46">
        <v>0</v>
      </c>
      <c r="I12" s="47">
        <v>0</v>
      </c>
      <c r="J12" s="267"/>
    </row>
    <row r="13" spans="1:10" ht="15.75" x14ac:dyDescent="0.25">
      <c r="A13" s="298"/>
      <c r="B13" s="212" t="s">
        <v>414</v>
      </c>
      <c r="C13" s="46">
        <v>0</v>
      </c>
      <c r="D13" s="46">
        <v>0</v>
      </c>
      <c r="E13" s="47">
        <v>0</v>
      </c>
      <c r="F13" s="46">
        <v>0</v>
      </c>
      <c r="G13" s="47">
        <v>0</v>
      </c>
      <c r="H13" s="46">
        <v>0</v>
      </c>
      <c r="I13" s="47">
        <v>0</v>
      </c>
      <c r="J13" s="267"/>
    </row>
    <row r="14" spans="1:10" ht="15.75" x14ac:dyDescent="0.25">
      <c r="A14" s="298"/>
      <c r="B14" s="212" t="s">
        <v>415</v>
      </c>
      <c r="C14" s="46">
        <v>0</v>
      </c>
      <c r="D14" s="46">
        <v>0</v>
      </c>
      <c r="E14" s="47">
        <v>0</v>
      </c>
      <c r="F14" s="46">
        <v>0</v>
      </c>
      <c r="G14" s="47">
        <v>0</v>
      </c>
      <c r="H14" s="46">
        <v>0</v>
      </c>
      <c r="I14" s="47">
        <v>0</v>
      </c>
      <c r="J14" s="267"/>
    </row>
    <row r="15" spans="1:10" ht="15.75" x14ac:dyDescent="0.25">
      <c r="A15" s="298"/>
      <c r="B15" s="212" t="s">
        <v>416</v>
      </c>
      <c r="C15" s="46">
        <v>0</v>
      </c>
      <c r="D15" s="46">
        <v>0</v>
      </c>
      <c r="E15" s="47">
        <v>0</v>
      </c>
      <c r="F15" s="46">
        <v>0</v>
      </c>
      <c r="G15" s="47">
        <v>0</v>
      </c>
      <c r="H15" s="46">
        <v>0</v>
      </c>
      <c r="I15" s="47">
        <v>0</v>
      </c>
      <c r="J15" s="267"/>
    </row>
    <row r="16" spans="1:10" ht="15.75" x14ac:dyDescent="0.25">
      <c r="A16" s="298"/>
      <c r="B16" s="212" t="s">
        <v>417</v>
      </c>
      <c r="C16" s="46">
        <v>0</v>
      </c>
      <c r="D16" s="46">
        <v>0</v>
      </c>
      <c r="E16" s="47">
        <v>0</v>
      </c>
      <c r="F16" s="46">
        <v>0</v>
      </c>
      <c r="G16" s="47">
        <v>0</v>
      </c>
      <c r="H16" s="46">
        <v>0</v>
      </c>
      <c r="I16" s="47">
        <v>0</v>
      </c>
      <c r="J16" s="267"/>
    </row>
    <row r="17" spans="1:10" ht="15.75" x14ac:dyDescent="0.25">
      <c r="A17" s="298"/>
      <c r="B17" s="212" t="s">
        <v>418</v>
      </c>
      <c r="C17" s="46">
        <v>0</v>
      </c>
      <c r="D17" s="46">
        <v>0</v>
      </c>
      <c r="E17" s="47">
        <v>0</v>
      </c>
      <c r="F17" s="46">
        <v>0</v>
      </c>
      <c r="G17" s="47">
        <v>0</v>
      </c>
      <c r="H17" s="46">
        <v>0</v>
      </c>
      <c r="I17" s="47">
        <v>0</v>
      </c>
      <c r="J17" s="267"/>
    </row>
    <row r="18" spans="1:10" ht="15.75" x14ac:dyDescent="0.25">
      <c r="A18" s="298" t="s">
        <v>419</v>
      </c>
      <c r="B18" s="212" t="s">
        <v>420</v>
      </c>
      <c r="C18" s="46">
        <v>0</v>
      </c>
      <c r="D18" s="46">
        <v>0</v>
      </c>
      <c r="E18" s="47">
        <v>0</v>
      </c>
      <c r="F18" s="46">
        <v>0</v>
      </c>
      <c r="G18" s="47">
        <v>0</v>
      </c>
      <c r="H18" s="46">
        <v>0</v>
      </c>
      <c r="I18" s="47">
        <v>0</v>
      </c>
      <c r="J18" s="267"/>
    </row>
    <row r="19" spans="1:10" ht="15.75" x14ac:dyDescent="0.25">
      <c r="A19" s="298"/>
      <c r="B19" s="212" t="s">
        <v>421</v>
      </c>
      <c r="C19" s="46">
        <v>0</v>
      </c>
      <c r="D19" s="46">
        <v>0</v>
      </c>
      <c r="E19" s="47">
        <v>0</v>
      </c>
      <c r="F19" s="46">
        <v>0</v>
      </c>
      <c r="G19" s="47">
        <v>0</v>
      </c>
      <c r="H19" s="46">
        <v>0</v>
      </c>
      <c r="I19" s="47">
        <v>0</v>
      </c>
      <c r="J19" s="267"/>
    </row>
    <row r="20" spans="1:10" ht="15.75" x14ac:dyDescent="0.25">
      <c r="A20" s="298"/>
      <c r="B20" s="212" t="s">
        <v>422</v>
      </c>
      <c r="C20" s="46">
        <v>0</v>
      </c>
      <c r="D20" s="46">
        <v>0</v>
      </c>
      <c r="E20" s="47">
        <v>0</v>
      </c>
      <c r="F20" s="46">
        <v>0</v>
      </c>
      <c r="G20" s="47">
        <v>0</v>
      </c>
      <c r="H20" s="46">
        <v>0</v>
      </c>
      <c r="I20" s="47">
        <v>0</v>
      </c>
      <c r="J20" s="267"/>
    </row>
    <row r="21" spans="1:10" ht="15.75" x14ac:dyDescent="0.25">
      <c r="A21" s="298"/>
      <c r="B21" s="212" t="s">
        <v>423</v>
      </c>
      <c r="C21" s="46">
        <v>0</v>
      </c>
      <c r="D21" s="46">
        <v>0</v>
      </c>
      <c r="E21" s="47">
        <v>0</v>
      </c>
      <c r="F21" s="46">
        <v>0</v>
      </c>
      <c r="G21" s="47">
        <v>0</v>
      </c>
      <c r="H21" s="46">
        <v>0</v>
      </c>
      <c r="I21" s="47">
        <v>0</v>
      </c>
      <c r="J21" s="267"/>
    </row>
    <row r="22" spans="1:10" ht="15.75" x14ac:dyDescent="0.25">
      <c r="A22" s="298"/>
      <c r="B22" s="212" t="s">
        <v>424</v>
      </c>
      <c r="C22" s="46">
        <v>0</v>
      </c>
      <c r="D22" s="46">
        <v>0</v>
      </c>
      <c r="E22" s="47">
        <v>0</v>
      </c>
      <c r="F22" s="46">
        <v>0</v>
      </c>
      <c r="G22" s="47">
        <v>0</v>
      </c>
      <c r="H22" s="46">
        <v>0</v>
      </c>
      <c r="I22" s="47">
        <v>0</v>
      </c>
      <c r="J22" s="267"/>
    </row>
    <row r="23" spans="1:10" ht="15.75" x14ac:dyDescent="0.25">
      <c r="A23" s="298"/>
      <c r="B23" s="212" t="s">
        <v>425</v>
      </c>
      <c r="C23" s="46">
        <v>0</v>
      </c>
      <c r="D23" s="46">
        <v>0</v>
      </c>
      <c r="E23" s="47">
        <v>0</v>
      </c>
      <c r="F23" s="46">
        <v>0</v>
      </c>
      <c r="G23" s="47">
        <v>0</v>
      </c>
      <c r="H23" s="46">
        <v>0</v>
      </c>
      <c r="I23" s="47">
        <v>0</v>
      </c>
      <c r="J23" s="267"/>
    </row>
    <row r="24" spans="1:10" ht="15.75" x14ac:dyDescent="0.25">
      <c r="A24" s="298"/>
      <c r="B24" s="212" t="s">
        <v>426</v>
      </c>
      <c r="C24" s="46">
        <v>0</v>
      </c>
      <c r="D24" s="46">
        <v>0</v>
      </c>
      <c r="E24" s="47">
        <v>0</v>
      </c>
      <c r="F24" s="46">
        <v>0</v>
      </c>
      <c r="G24" s="47">
        <v>0</v>
      </c>
      <c r="H24" s="46">
        <v>0</v>
      </c>
      <c r="I24" s="47">
        <v>0</v>
      </c>
      <c r="J24" s="267"/>
    </row>
    <row r="25" spans="1:10" ht="15.75" x14ac:dyDescent="0.25">
      <c r="A25" s="298"/>
      <c r="B25" s="212" t="s">
        <v>427</v>
      </c>
      <c r="C25" s="46">
        <v>0</v>
      </c>
      <c r="D25" s="46">
        <v>0</v>
      </c>
      <c r="E25" s="47">
        <v>0</v>
      </c>
      <c r="F25" s="46">
        <v>0</v>
      </c>
      <c r="G25" s="47">
        <v>0</v>
      </c>
      <c r="H25" s="46">
        <v>0</v>
      </c>
      <c r="I25" s="47">
        <v>0</v>
      </c>
      <c r="J25" s="267"/>
    </row>
    <row r="26" spans="1:10" ht="15.75" x14ac:dyDescent="0.25">
      <c r="A26" s="298"/>
      <c r="B26" s="212" t="s">
        <v>428</v>
      </c>
      <c r="C26" s="46">
        <f>VLOOKUP(B26,'[1]Odsúdení podľa § '!$D$4:$E$201,2,0)</f>
        <v>1</v>
      </c>
      <c r="D26" s="46">
        <v>0</v>
      </c>
      <c r="E26" s="47">
        <f t="shared" ref="E26:E65" si="0">(D26/C26)*100</f>
        <v>0</v>
      </c>
      <c r="F26" s="46">
        <v>0</v>
      </c>
      <c r="G26" s="47">
        <f t="shared" ref="G26:G65" si="1">(F26/C26)*100</f>
        <v>0</v>
      </c>
      <c r="H26" s="46">
        <v>0</v>
      </c>
      <c r="I26" s="47">
        <f>H26/C26*100</f>
        <v>0</v>
      </c>
      <c r="J26" s="267"/>
    </row>
    <row r="27" spans="1:10" ht="15.75" x14ac:dyDescent="0.25">
      <c r="A27" s="298"/>
      <c r="B27" s="212" t="s">
        <v>429</v>
      </c>
      <c r="C27" s="46">
        <v>0</v>
      </c>
      <c r="D27" s="46">
        <v>0</v>
      </c>
      <c r="E27" s="47">
        <v>0</v>
      </c>
      <c r="F27" s="46">
        <v>0</v>
      </c>
      <c r="G27" s="47">
        <v>0</v>
      </c>
      <c r="H27" s="46">
        <v>0</v>
      </c>
      <c r="I27" s="47">
        <v>0</v>
      </c>
      <c r="J27" s="267"/>
    </row>
    <row r="28" spans="1:10" ht="15.75" x14ac:dyDescent="0.25">
      <c r="A28" s="298"/>
      <c r="B28" s="212" t="s">
        <v>430</v>
      </c>
      <c r="C28" s="46">
        <v>0</v>
      </c>
      <c r="D28" s="46">
        <v>0</v>
      </c>
      <c r="E28" s="47">
        <v>0</v>
      </c>
      <c r="F28" s="46">
        <v>0</v>
      </c>
      <c r="G28" s="47">
        <v>0</v>
      </c>
      <c r="H28" s="46">
        <v>0</v>
      </c>
      <c r="I28" s="47">
        <v>0</v>
      </c>
      <c r="J28" s="267"/>
    </row>
    <row r="29" spans="1:10" ht="15.75" x14ac:dyDescent="0.25">
      <c r="A29" s="298"/>
      <c r="B29" s="212" t="s">
        <v>431</v>
      </c>
      <c r="C29" s="46">
        <v>0</v>
      </c>
      <c r="D29" s="46">
        <v>0</v>
      </c>
      <c r="E29" s="47">
        <v>0</v>
      </c>
      <c r="F29" s="46">
        <v>0</v>
      </c>
      <c r="G29" s="47">
        <v>0</v>
      </c>
      <c r="H29" s="46">
        <v>0</v>
      </c>
      <c r="I29" s="47">
        <v>0</v>
      </c>
      <c r="J29" s="267"/>
    </row>
    <row r="30" spans="1:10" ht="15.75" x14ac:dyDescent="0.25">
      <c r="A30" s="298"/>
      <c r="B30" s="212" t="s">
        <v>432</v>
      </c>
      <c r="C30" s="46">
        <v>0</v>
      </c>
      <c r="D30" s="46">
        <v>0</v>
      </c>
      <c r="E30" s="47">
        <v>0</v>
      </c>
      <c r="F30" s="46">
        <v>0</v>
      </c>
      <c r="G30" s="47">
        <v>0</v>
      </c>
      <c r="H30" s="46">
        <v>0</v>
      </c>
      <c r="I30" s="47">
        <v>0</v>
      </c>
      <c r="J30" s="267"/>
    </row>
    <row r="31" spans="1:10" ht="15.75" x14ac:dyDescent="0.25">
      <c r="A31" s="298"/>
      <c r="B31" s="212" t="s">
        <v>433</v>
      </c>
      <c r="C31" s="46">
        <v>0</v>
      </c>
      <c r="D31" s="46">
        <v>0</v>
      </c>
      <c r="E31" s="47">
        <v>0</v>
      </c>
      <c r="F31" s="46">
        <v>0</v>
      </c>
      <c r="G31" s="47">
        <v>0</v>
      </c>
      <c r="H31" s="46">
        <v>0</v>
      </c>
      <c r="I31" s="47">
        <v>0</v>
      </c>
      <c r="J31" s="267"/>
    </row>
    <row r="32" spans="1:10" ht="15.75" x14ac:dyDescent="0.25">
      <c r="A32" s="298"/>
      <c r="B32" s="212" t="s">
        <v>434</v>
      </c>
      <c r="C32" s="46">
        <v>0</v>
      </c>
      <c r="D32" s="46">
        <v>0</v>
      </c>
      <c r="E32" s="47">
        <v>0</v>
      </c>
      <c r="F32" s="46">
        <v>0</v>
      </c>
      <c r="G32" s="47">
        <v>0</v>
      </c>
      <c r="H32" s="46">
        <v>0</v>
      </c>
      <c r="I32" s="47">
        <v>0</v>
      </c>
      <c r="J32" s="267"/>
    </row>
    <row r="33" spans="1:10" ht="15.75" x14ac:dyDescent="0.25">
      <c r="A33" s="298"/>
      <c r="B33" s="212" t="s">
        <v>435</v>
      </c>
      <c r="C33" s="46">
        <v>0</v>
      </c>
      <c r="D33" s="46">
        <v>0</v>
      </c>
      <c r="E33" s="47">
        <v>0</v>
      </c>
      <c r="F33" s="46">
        <v>0</v>
      </c>
      <c r="G33" s="47">
        <v>0</v>
      </c>
      <c r="H33" s="46">
        <v>0</v>
      </c>
      <c r="I33" s="47">
        <v>0</v>
      </c>
      <c r="J33" s="267"/>
    </row>
    <row r="34" spans="1:10" ht="15.75" x14ac:dyDescent="0.25">
      <c r="A34" s="298"/>
      <c r="B34" s="212" t="s">
        <v>436</v>
      </c>
      <c r="C34" s="46">
        <v>0</v>
      </c>
      <c r="D34" s="46">
        <v>0</v>
      </c>
      <c r="E34" s="47">
        <v>0</v>
      </c>
      <c r="F34" s="46">
        <v>0</v>
      </c>
      <c r="G34" s="47">
        <v>0</v>
      </c>
      <c r="H34" s="46">
        <v>0</v>
      </c>
      <c r="I34" s="47">
        <v>0</v>
      </c>
      <c r="J34" s="267"/>
    </row>
    <row r="35" spans="1:10" ht="15.75" x14ac:dyDescent="0.25">
      <c r="A35" s="298"/>
      <c r="B35" s="212" t="s">
        <v>437</v>
      </c>
      <c r="C35" s="46">
        <v>0</v>
      </c>
      <c r="D35" s="46">
        <v>0</v>
      </c>
      <c r="E35" s="47">
        <v>0</v>
      </c>
      <c r="F35" s="46">
        <v>0</v>
      </c>
      <c r="G35" s="47">
        <v>0</v>
      </c>
      <c r="H35" s="46">
        <v>0</v>
      </c>
      <c r="I35" s="47">
        <v>0</v>
      </c>
      <c r="J35" s="267"/>
    </row>
    <row r="36" spans="1:10" ht="15.75" x14ac:dyDescent="0.25">
      <c r="A36" s="298"/>
      <c r="B36" s="212" t="s">
        <v>438</v>
      </c>
      <c r="C36" s="46">
        <v>0</v>
      </c>
      <c r="D36" s="46">
        <v>0</v>
      </c>
      <c r="E36" s="47">
        <v>0</v>
      </c>
      <c r="F36" s="46">
        <v>0</v>
      </c>
      <c r="G36" s="47">
        <v>0</v>
      </c>
      <c r="H36" s="46">
        <v>0</v>
      </c>
      <c r="I36" s="47">
        <v>0</v>
      </c>
      <c r="J36" s="267"/>
    </row>
    <row r="37" spans="1:10" ht="15.75" x14ac:dyDescent="0.25">
      <c r="A37" s="298"/>
      <c r="B37" s="212" t="s">
        <v>439</v>
      </c>
      <c r="C37" s="46">
        <v>0</v>
      </c>
      <c r="D37" s="46">
        <v>0</v>
      </c>
      <c r="E37" s="47">
        <v>0</v>
      </c>
      <c r="F37" s="46">
        <v>0</v>
      </c>
      <c r="G37" s="47">
        <v>0</v>
      </c>
      <c r="H37" s="46">
        <v>0</v>
      </c>
      <c r="I37" s="47">
        <v>0</v>
      </c>
      <c r="J37" s="267"/>
    </row>
    <row r="38" spans="1:10" ht="15.75" x14ac:dyDescent="0.25">
      <c r="A38" s="298"/>
      <c r="B38" s="212" t="s">
        <v>440</v>
      </c>
      <c r="C38" s="46">
        <v>0</v>
      </c>
      <c r="D38" s="46">
        <v>0</v>
      </c>
      <c r="E38" s="47">
        <v>0</v>
      </c>
      <c r="F38" s="46">
        <v>0</v>
      </c>
      <c r="G38" s="47">
        <v>0</v>
      </c>
      <c r="H38" s="46">
        <v>0</v>
      </c>
      <c r="I38" s="47">
        <v>0</v>
      </c>
      <c r="J38" s="267"/>
    </row>
    <row r="39" spans="1:10" ht="15.75" x14ac:dyDescent="0.25">
      <c r="A39" s="298"/>
      <c r="B39" s="212" t="s">
        <v>441</v>
      </c>
      <c r="C39" s="46">
        <v>0</v>
      </c>
      <c r="D39" s="46">
        <v>0</v>
      </c>
      <c r="E39" s="47">
        <v>0</v>
      </c>
      <c r="F39" s="46">
        <v>0</v>
      </c>
      <c r="G39" s="47">
        <v>0</v>
      </c>
      <c r="H39" s="46">
        <v>0</v>
      </c>
      <c r="I39" s="47">
        <v>0</v>
      </c>
      <c r="J39" s="267"/>
    </row>
    <row r="40" spans="1:10" ht="15.75" x14ac:dyDescent="0.25">
      <c r="A40" s="298"/>
      <c r="B40" s="212" t="s">
        <v>442</v>
      </c>
      <c r="C40" s="46">
        <v>0</v>
      </c>
      <c r="D40" s="46">
        <v>0</v>
      </c>
      <c r="E40" s="47">
        <v>0</v>
      </c>
      <c r="F40" s="46">
        <v>0</v>
      </c>
      <c r="G40" s="47">
        <v>0</v>
      </c>
      <c r="H40" s="46">
        <v>0</v>
      </c>
      <c r="I40" s="47">
        <v>0</v>
      </c>
      <c r="J40" s="267"/>
    </row>
    <row r="41" spans="1:10" ht="15.75" x14ac:dyDescent="0.25">
      <c r="A41" s="298"/>
      <c r="B41" s="212" t="s">
        <v>443</v>
      </c>
      <c r="C41" s="46">
        <v>0</v>
      </c>
      <c r="D41" s="46">
        <v>0</v>
      </c>
      <c r="E41" s="47">
        <v>0</v>
      </c>
      <c r="F41" s="46">
        <v>0</v>
      </c>
      <c r="G41" s="47">
        <v>0</v>
      </c>
      <c r="H41" s="46">
        <v>0</v>
      </c>
      <c r="I41" s="47">
        <v>0</v>
      </c>
      <c r="J41" s="267"/>
    </row>
    <row r="42" spans="1:10" ht="15.75" x14ac:dyDescent="0.25">
      <c r="A42" s="298"/>
      <c r="B42" s="212" t="s">
        <v>444</v>
      </c>
      <c r="C42" s="46">
        <v>0</v>
      </c>
      <c r="D42" s="46">
        <v>0</v>
      </c>
      <c r="E42" s="47">
        <v>0</v>
      </c>
      <c r="F42" s="46">
        <v>0</v>
      </c>
      <c r="G42" s="47">
        <v>0</v>
      </c>
      <c r="H42" s="46">
        <v>0</v>
      </c>
      <c r="I42" s="47">
        <v>0</v>
      </c>
      <c r="J42" s="267"/>
    </row>
    <row r="43" spans="1:10" ht="15.75" x14ac:dyDescent="0.25">
      <c r="A43" s="298"/>
      <c r="B43" s="212" t="s">
        <v>445</v>
      </c>
      <c r="C43" s="46">
        <v>0</v>
      </c>
      <c r="D43" s="46">
        <v>0</v>
      </c>
      <c r="E43" s="47">
        <v>0</v>
      </c>
      <c r="F43" s="46">
        <v>0</v>
      </c>
      <c r="G43" s="47">
        <v>0</v>
      </c>
      <c r="H43" s="46">
        <v>0</v>
      </c>
      <c r="I43" s="47">
        <v>0</v>
      </c>
      <c r="J43" s="267"/>
    </row>
    <row r="44" spans="1:10" ht="15.75" x14ac:dyDescent="0.25">
      <c r="A44" s="298"/>
      <c r="B44" s="212" t="s">
        <v>446</v>
      </c>
      <c r="C44" s="46">
        <f>VLOOKUP(B44,'[1]Odsúdení podľa § '!$D$4:$E$201,2,0)</f>
        <v>3</v>
      </c>
      <c r="D44" s="46">
        <v>0</v>
      </c>
      <c r="E44" s="47">
        <f t="shared" si="0"/>
        <v>0</v>
      </c>
      <c r="F44" s="46">
        <v>0</v>
      </c>
      <c r="G44" s="47">
        <f t="shared" si="1"/>
        <v>0</v>
      </c>
      <c r="H44" s="46">
        <v>0</v>
      </c>
      <c r="I44" s="47">
        <f t="shared" ref="I44:I65" si="2">H44/C44</f>
        <v>0</v>
      </c>
      <c r="J44" s="267"/>
    </row>
    <row r="45" spans="1:10" ht="15.75" x14ac:dyDescent="0.25">
      <c r="A45" s="298"/>
      <c r="B45" s="212" t="s">
        <v>447</v>
      </c>
      <c r="C45" s="46">
        <f>VLOOKUP(B45,'[1]Odsúdení podľa § '!$D$4:$E$201,2,0)</f>
        <v>1</v>
      </c>
      <c r="D45" s="46">
        <v>0</v>
      </c>
      <c r="E45" s="47">
        <f t="shared" si="0"/>
        <v>0</v>
      </c>
      <c r="F45" s="46">
        <v>0</v>
      </c>
      <c r="G45" s="47">
        <f t="shared" si="1"/>
        <v>0</v>
      </c>
      <c r="H45" s="46">
        <v>0</v>
      </c>
      <c r="I45" s="47">
        <f t="shared" si="2"/>
        <v>0</v>
      </c>
      <c r="J45" s="267"/>
    </row>
    <row r="46" spans="1:10" ht="15.75" x14ac:dyDescent="0.25">
      <c r="A46" s="298"/>
      <c r="B46" s="212" t="s">
        <v>448</v>
      </c>
      <c r="C46" s="46">
        <v>0</v>
      </c>
      <c r="D46" s="46">
        <v>0</v>
      </c>
      <c r="E46" s="47">
        <v>0</v>
      </c>
      <c r="F46" s="46">
        <v>0</v>
      </c>
      <c r="G46" s="47">
        <v>0</v>
      </c>
      <c r="H46" s="46">
        <v>0</v>
      </c>
      <c r="I46" s="47">
        <v>0</v>
      </c>
      <c r="J46" s="267"/>
    </row>
    <row r="47" spans="1:10" ht="15.75" x14ac:dyDescent="0.25">
      <c r="A47" s="298"/>
      <c r="B47" s="212" t="s">
        <v>449</v>
      </c>
      <c r="C47" s="46">
        <v>0</v>
      </c>
      <c r="D47" s="46">
        <v>0</v>
      </c>
      <c r="E47" s="47">
        <v>0</v>
      </c>
      <c r="F47" s="46">
        <v>0</v>
      </c>
      <c r="G47" s="47">
        <v>0</v>
      </c>
      <c r="H47" s="46">
        <v>0</v>
      </c>
      <c r="I47" s="47">
        <v>0</v>
      </c>
      <c r="J47" s="267"/>
    </row>
    <row r="48" spans="1:10" ht="15.75" x14ac:dyDescent="0.25">
      <c r="A48" s="298"/>
      <c r="B48" s="212" t="s">
        <v>450</v>
      </c>
      <c r="C48" s="46">
        <v>0</v>
      </c>
      <c r="D48" s="46">
        <v>0</v>
      </c>
      <c r="E48" s="47">
        <v>0</v>
      </c>
      <c r="F48" s="46">
        <v>0</v>
      </c>
      <c r="G48" s="47">
        <v>0</v>
      </c>
      <c r="H48" s="46">
        <v>0</v>
      </c>
      <c r="I48" s="47">
        <v>0</v>
      </c>
      <c r="J48" s="267"/>
    </row>
    <row r="49" spans="1:10" ht="15.75" x14ac:dyDescent="0.25">
      <c r="A49" s="298"/>
      <c r="B49" s="212" t="s">
        <v>451</v>
      </c>
      <c r="C49" s="46">
        <f>VLOOKUP(B49,'[1]Odsúdení podľa § '!$D$4:$E$201,2,0)</f>
        <v>1</v>
      </c>
      <c r="D49" s="46">
        <v>0</v>
      </c>
      <c r="E49" s="47">
        <f t="shared" si="0"/>
        <v>0</v>
      </c>
      <c r="F49" s="46">
        <v>0</v>
      </c>
      <c r="G49" s="47">
        <f t="shared" si="1"/>
        <v>0</v>
      </c>
      <c r="H49" s="46">
        <v>0</v>
      </c>
      <c r="I49" s="47">
        <f t="shared" si="2"/>
        <v>0</v>
      </c>
      <c r="J49" s="267"/>
    </row>
    <row r="50" spans="1:10" ht="15.75" x14ac:dyDescent="0.25">
      <c r="A50" s="298"/>
      <c r="B50" s="212" t="s">
        <v>452</v>
      </c>
      <c r="C50" s="46">
        <v>0</v>
      </c>
      <c r="D50" s="46">
        <v>0</v>
      </c>
      <c r="E50" s="47">
        <v>0</v>
      </c>
      <c r="F50" s="46">
        <v>0</v>
      </c>
      <c r="G50" s="47">
        <v>0</v>
      </c>
      <c r="H50" s="46">
        <v>0</v>
      </c>
      <c r="I50" s="47">
        <v>0</v>
      </c>
      <c r="J50" s="267"/>
    </row>
    <row r="51" spans="1:10" ht="15.75" x14ac:dyDescent="0.25">
      <c r="A51" s="298"/>
      <c r="B51" s="212" t="s">
        <v>453</v>
      </c>
      <c r="C51" s="46">
        <v>0</v>
      </c>
      <c r="D51" s="46">
        <v>0</v>
      </c>
      <c r="E51" s="47">
        <v>0</v>
      </c>
      <c r="F51" s="46">
        <v>0</v>
      </c>
      <c r="G51" s="47">
        <v>0</v>
      </c>
      <c r="H51" s="46">
        <v>0</v>
      </c>
      <c r="I51" s="47">
        <v>0</v>
      </c>
      <c r="J51" s="267"/>
    </row>
    <row r="52" spans="1:10" ht="15.75" x14ac:dyDescent="0.25">
      <c r="A52" s="298"/>
      <c r="B52" s="212" t="s">
        <v>454</v>
      </c>
      <c r="C52" s="46">
        <v>0</v>
      </c>
      <c r="D52" s="46">
        <v>0</v>
      </c>
      <c r="E52" s="47">
        <v>0</v>
      </c>
      <c r="F52" s="46">
        <v>0</v>
      </c>
      <c r="G52" s="47">
        <v>0</v>
      </c>
      <c r="H52" s="46">
        <v>0</v>
      </c>
      <c r="I52" s="47">
        <v>0</v>
      </c>
      <c r="J52" s="267"/>
    </row>
    <row r="53" spans="1:10" ht="15.75" x14ac:dyDescent="0.25">
      <c r="A53" s="298" t="s">
        <v>455</v>
      </c>
      <c r="B53" s="212" t="s">
        <v>456</v>
      </c>
      <c r="C53" s="46">
        <v>0</v>
      </c>
      <c r="D53" s="46">
        <v>0</v>
      </c>
      <c r="E53" s="47">
        <v>0</v>
      </c>
      <c r="F53" s="46">
        <v>0</v>
      </c>
      <c r="G53" s="47">
        <v>0</v>
      </c>
      <c r="H53" s="46">
        <v>0</v>
      </c>
      <c r="I53" s="47">
        <v>0</v>
      </c>
      <c r="J53" s="267"/>
    </row>
    <row r="54" spans="1:10" ht="15.75" x14ac:dyDescent="0.25">
      <c r="A54" s="298"/>
      <c r="B54" s="212" t="s">
        <v>457</v>
      </c>
      <c r="C54" s="46">
        <v>0</v>
      </c>
      <c r="D54" s="46">
        <v>0</v>
      </c>
      <c r="E54" s="47">
        <v>0</v>
      </c>
      <c r="F54" s="46">
        <v>0</v>
      </c>
      <c r="G54" s="47">
        <v>0</v>
      </c>
      <c r="H54" s="46">
        <v>0</v>
      </c>
      <c r="I54" s="47">
        <v>0</v>
      </c>
      <c r="J54" s="267"/>
    </row>
    <row r="55" spans="1:10" ht="15.75" x14ac:dyDescent="0.25">
      <c r="A55" s="298"/>
      <c r="B55" s="212" t="s">
        <v>458</v>
      </c>
      <c r="C55" s="46">
        <v>0</v>
      </c>
      <c r="D55" s="46">
        <v>0</v>
      </c>
      <c r="E55" s="47">
        <v>0</v>
      </c>
      <c r="F55" s="46">
        <v>0</v>
      </c>
      <c r="G55" s="47">
        <v>0</v>
      </c>
      <c r="H55" s="46">
        <v>0</v>
      </c>
      <c r="I55" s="47">
        <v>0</v>
      </c>
      <c r="J55" s="267"/>
    </row>
    <row r="56" spans="1:10" ht="15.75" x14ac:dyDescent="0.25">
      <c r="A56" s="298"/>
      <c r="B56" s="212" t="s">
        <v>459</v>
      </c>
      <c r="C56" s="46">
        <f>VLOOKUP(B56,'[1]Odsúdení podľa § '!$D$4:$E$201,2,0)</f>
        <v>1</v>
      </c>
      <c r="D56" s="46">
        <v>0</v>
      </c>
      <c r="E56" s="47">
        <f t="shared" si="0"/>
        <v>0</v>
      </c>
      <c r="F56" s="46">
        <v>0</v>
      </c>
      <c r="G56" s="47">
        <f t="shared" si="1"/>
        <v>0</v>
      </c>
      <c r="H56" s="46">
        <v>0</v>
      </c>
      <c r="I56" s="47">
        <f t="shared" si="2"/>
        <v>0</v>
      </c>
      <c r="J56" s="267"/>
    </row>
    <row r="57" spans="1:10" ht="15.75" x14ac:dyDescent="0.25">
      <c r="A57" s="298"/>
      <c r="B57" s="212" t="s">
        <v>460</v>
      </c>
      <c r="C57" s="46">
        <v>0</v>
      </c>
      <c r="D57" s="46">
        <v>0</v>
      </c>
      <c r="E57" s="47">
        <v>0</v>
      </c>
      <c r="F57" s="46">
        <v>0</v>
      </c>
      <c r="G57" s="47">
        <v>0</v>
      </c>
      <c r="H57" s="46">
        <v>0</v>
      </c>
      <c r="I57" s="47">
        <v>0</v>
      </c>
      <c r="J57" s="267"/>
    </row>
    <row r="58" spans="1:10" ht="15.75" x14ac:dyDescent="0.25">
      <c r="A58" s="298"/>
      <c r="B58" s="212" t="s">
        <v>461</v>
      </c>
      <c r="C58" s="46">
        <f>VLOOKUP(B58,'[1]Odsúdení podľa § '!$D$4:$E$201,2,0)</f>
        <v>1</v>
      </c>
      <c r="D58" s="46">
        <v>0</v>
      </c>
      <c r="E58" s="47">
        <f t="shared" si="0"/>
        <v>0</v>
      </c>
      <c r="F58" s="46">
        <v>0</v>
      </c>
      <c r="G58" s="47">
        <f t="shared" si="1"/>
        <v>0</v>
      </c>
      <c r="H58" s="46">
        <v>0</v>
      </c>
      <c r="I58" s="47">
        <f t="shared" si="2"/>
        <v>0</v>
      </c>
      <c r="J58" s="267"/>
    </row>
    <row r="59" spans="1:10" ht="15.75" x14ac:dyDescent="0.25">
      <c r="A59" s="298"/>
      <c r="B59" s="212" t="s">
        <v>462</v>
      </c>
      <c r="C59" s="46">
        <v>0</v>
      </c>
      <c r="D59" s="46">
        <v>0</v>
      </c>
      <c r="E59" s="47">
        <v>0</v>
      </c>
      <c r="F59" s="46">
        <v>0</v>
      </c>
      <c r="G59" s="47">
        <v>0</v>
      </c>
      <c r="H59" s="46">
        <v>0</v>
      </c>
      <c r="I59" s="47">
        <v>0</v>
      </c>
      <c r="J59" s="267"/>
    </row>
    <row r="60" spans="1:10" ht="15.75" x14ac:dyDescent="0.25">
      <c r="A60" s="298"/>
      <c r="B60" s="212" t="s">
        <v>463</v>
      </c>
      <c r="C60" s="46">
        <v>0</v>
      </c>
      <c r="D60" s="46">
        <v>0</v>
      </c>
      <c r="E60" s="47">
        <v>0</v>
      </c>
      <c r="F60" s="46">
        <v>0</v>
      </c>
      <c r="G60" s="47">
        <v>0</v>
      </c>
      <c r="H60" s="46">
        <v>0</v>
      </c>
      <c r="I60" s="47">
        <v>0</v>
      </c>
      <c r="J60" s="267"/>
    </row>
    <row r="61" spans="1:10" ht="15.75" x14ac:dyDescent="0.25">
      <c r="A61" s="298"/>
      <c r="B61" s="212" t="s">
        <v>464</v>
      </c>
      <c r="C61" s="46">
        <v>0</v>
      </c>
      <c r="D61" s="46">
        <v>0</v>
      </c>
      <c r="E61" s="47">
        <v>0</v>
      </c>
      <c r="F61" s="46">
        <v>0</v>
      </c>
      <c r="G61" s="47">
        <v>0</v>
      </c>
      <c r="H61" s="46">
        <v>0</v>
      </c>
      <c r="I61" s="47">
        <v>0</v>
      </c>
      <c r="J61" s="267"/>
    </row>
    <row r="62" spans="1:10" ht="15.75" x14ac:dyDescent="0.25">
      <c r="A62" s="298"/>
      <c r="B62" s="212" t="s">
        <v>465</v>
      </c>
      <c r="C62" s="46">
        <v>0</v>
      </c>
      <c r="D62" s="46">
        <v>0</v>
      </c>
      <c r="E62" s="47">
        <v>0</v>
      </c>
      <c r="F62" s="46">
        <v>0</v>
      </c>
      <c r="G62" s="47">
        <v>0</v>
      </c>
      <c r="H62" s="46">
        <v>0</v>
      </c>
      <c r="I62" s="47">
        <v>0</v>
      </c>
      <c r="J62" s="267"/>
    </row>
    <row r="63" spans="1:10" ht="15.75" x14ac:dyDescent="0.25">
      <c r="A63" s="298"/>
      <c r="B63" s="212" t="s">
        <v>466</v>
      </c>
      <c r="C63" s="46">
        <v>0</v>
      </c>
      <c r="D63" s="46">
        <v>0</v>
      </c>
      <c r="E63" s="47">
        <v>0</v>
      </c>
      <c r="F63" s="46">
        <v>0</v>
      </c>
      <c r="G63" s="47">
        <v>0</v>
      </c>
      <c r="H63" s="46">
        <v>0</v>
      </c>
      <c r="I63" s="47">
        <v>0</v>
      </c>
      <c r="J63" s="267"/>
    </row>
    <row r="64" spans="1:10" ht="15.75" x14ac:dyDescent="0.25">
      <c r="A64" s="298"/>
      <c r="B64" s="212" t="s">
        <v>467</v>
      </c>
      <c r="C64" s="46">
        <v>0</v>
      </c>
      <c r="D64" s="46">
        <v>0</v>
      </c>
      <c r="E64" s="47">
        <v>0</v>
      </c>
      <c r="F64" s="46">
        <v>0</v>
      </c>
      <c r="G64" s="47">
        <v>0</v>
      </c>
      <c r="H64" s="46">
        <v>0</v>
      </c>
      <c r="I64" s="47">
        <v>0</v>
      </c>
      <c r="J64" s="267"/>
    </row>
    <row r="65" spans="1:10" ht="15.75" x14ac:dyDescent="0.25">
      <c r="A65" s="298"/>
      <c r="B65" s="212" t="s">
        <v>468</v>
      </c>
      <c r="C65" s="46">
        <f>VLOOKUP(B65,'[1]Odsúdení podľa § '!$D$4:$E$201,2,0)</f>
        <v>1</v>
      </c>
      <c r="D65" s="46">
        <v>0</v>
      </c>
      <c r="E65" s="47">
        <f t="shared" si="0"/>
        <v>0</v>
      </c>
      <c r="F65" s="46">
        <v>0</v>
      </c>
      <c r="G65" s="47">
        <f t="shared" si="1"/>
        <v>0</v>
      </c>
      <c r="H65" s="46">
        <v>0</v>
      </c>
      <c r="I65" s="47">
        <f t="shared" si="2"/>
        <v>0</v>
      </c>
      <c r="J65" s="267"/>
    </row>
    <row r="66" spans="1:10" ht="15.75" x14ac:dyDescent="0.25">
      <c r="A66" s="298"/>
      <c r="B66" s="212" t="s">
        <v>469</v>
      </c>
      <c r="C66" s="46">
        <v>0</v>
      </c>
      <c r="D66" s="46">
        <v>0</v>
      </c>
      <c r="E66" s="47">
        <v>0</v>
      </c>
      <c r="F66" s="46">
        <v>0</v>
      </c>
      <c r="G66" s="47">
        <v>0</v>
      </c>
      <c r="H66" s="46">
        <v>0</v>
      </c>
      <c r="I66" s="47">
        <v>0</v>
      </c>
      <c r="J66" s="267"/>
    </row>
    <row r="67" spans="1:10" ht="15.75" x14ac:dyDescent="0.25">
      <c r="A67" s="298"/>
      <c r="B67" s="212" t="s">
        <v>470</v>
      </c>
      <c r="C67" s="46">
        <v>0</v>
      </c>
      <c r="D67" s="46">
        <v>0</v>
      </c>
      <c r="E67" s="47">
        <v>0</v>
      </c>
      <c r="F67" s="46">
        <v>0</v>
      </c>
      <c r="G67" s="47">
        <v>0</v>
      </c>
      <c r="H67" s="46">
        <v>0</v>
      </c>
      <c r="I67" s="47">
        <v>0</v>
      </c>
      <c r="J67" s="267"/>
    </row>
    <row r="68" spans="1:10" ht="15.75" x14ac:dyDescent="0.25">
      <c r="A68" s="298"/>
      <c r="B68" s="212" t="s">
        <v>471</v>
      </c>
      <c r="C68" s="46">
        <v>0</v>
      </c>
      <c r="D68" s="46">
        <v>0</v>
      </c>
      <c r="E68" s="47">
        <v>0</v>
      </c>
      <c r="F68" s="46">
        <v>0</v>
      </c>
      <c r="G68" s="47">
        <v>0</v>
      </c>
      <c r="H68" s="46">
        <v>0</v>
      </c>
      <c r="I68" s="47">
        <v>0</v>
      </c>
      <c r="J68" s="267"/>
    </row>
    <row r="69" spans="1:10" ht="15.75" x14ac:dyDescent="0.25">
      <c r="A69" s="298"/>
      <c r="B69" s="212" t="s">
        <v>472</v>
      </c>
      <c r="C69" s="46">
        <v>0</v>
      </c>
      <c r="D69" s="46">
        <v>0</v>
      </c>
      <c r="E69" s="47">
        <v>0</v>
      </c>
      <c r="F69" s="46">
        <v>0</v>
      </c>
      <c r="G69" s="47">
        <v>0</v>
      </c>
      <c r="H69" s="46">
        <v>0</v>
      </c>
      <c r="I69" s="47">
        <v>0</v>
      </c>
      <c r="J69" s="267"/>
    </row>
    <row r="70" spans="1:10" ht="15.75" x14ac:dyDescent="0.25">
      <c r="A70" s="298"/>
      <c r="B70" s="212" t="s">
        <v>473</v>
      </c>
      <c r="C70" s="46">
        <v>0</v>
      </c>
      <c r="D70" s="46">
        <v>0</v>
      </c>
      <c r="E70" s="47">
        <v>0</v>
      </c>
      <c r="F70" s="46">
        <v>0</v>
      </c>
      <c r="G70" s="47">
        <v>0</v>
      </c>
      <c r="H70" s="46">
        <v>0</v>
      </c>
      <c r="I70" s="47">
        <v>0</v>
      </c>
      <c r="J70" s="267"/>
    </row>
    <row r="71" spans="1:10" ht="15.75" x14ac:dyDescent="0.25">
      <c r="A71" s="298"/>
      <c r="B71" s="212" t="s">
        <v>474</v>
      </c>
      <c r="C71" s="46">
        <v>0</v>
      </c>
      <c r="D71" s="46">
        <v>0</v>
      </c>
      <c r="E71" s="47">
        <v>0</v>
      </c>
      <c r="F71" s="46">
        <v>0</v>
      </c>
      <c r="G71" s="47">
        <v>0</v>
      </c>
      <c r="H71" s="46">
        <v>0</v>
      </c>
      <c r="I71" s="47">
        <v>0</v>
      </c>
      <c r="J71" s="267"/>
    </row>
    <row r="72" spans="1:10" ht="15.75" x14ac:dyDescent="0.25">
      <c r="A72" s="298"/>
      <c r="B72" s="212" t="s">
        <v>475</v>
      </c>
      <c r="C72" s="46">
        <v>0</v>
      </c>
      <c r="D72" s="46">
        <v>0</v>
      </c>
      <c r="E72" s="47">
        <v>0</v>
      </c>
      <c r="F72" s="46">
        <v>0</v>
      </c>
      <c r="G72" s="47">
        <v>0</v>
      </c>
      <c r="H72" s="46">
        <v>0</v>
      </c>
      <c r="I72" s="47">
        <v>0</v>
      </c>
      <c r="J72" s="267"/>
    </row>
    <row r="73" spans="1:10" ht="15.75" x14ac:dyDescent="0.25">
      <c r="A73" s="298"/>
      <c r="B73" s="212" t="s">
        <v>476</v>
      </c>
      <c r="C73" s="46">
        <v>0</v>
      </c>
      <c r="D73" s="46">
        <v>0</v>
      </c>
      <c r="E73" s="47">
        <v>0</v>
      </c>
      <c r="F73" s="46">
        <v>0</v>
      </c>
      <c r="G73" s="47">
        <v>0</v>
      </c>
      <c r="H73" s="46">
        <v>0</v>
      </c>
      <c r="I73" s="47">
        <v>0</v>
      </c>
      <c r="J73" s="267"/>
    </row>
    <row r="74" spans="1:10" ht="15.75" x14ac:dyDescent="0.25">
      <c r="A74" s="298"/>
      <c r="B74" s="212" t="s">
        <v>477</v>
      </c>
      <c r="C74" s="46">
        <v>0</v>
      </c>
      <c r="D74" s="46">
        <v>0</v>
      </c>
      <c r="E74" s="47">
        <v>0</v>
      </c>
      <c r="F74" s="46">
        <v>0</v>
      </c>
      <c r="G74" s="47">
        <v>0</v>
      </c>
      <c r="H74" s="46">
        <v>0</v>
      </c>
      <c r="I74" s="47">
        <v>0</v>
      </c>
      <c r="J74" s="267"/>
    </row>
    <row r="75" spans="1:10" ht="15.75" x14ac:dyDescent="0.25">
      <c r="A75" s="298"/>
      <c r="B75" s="212" t="s">
        <v>478</v>
      </c>
      <c r="C75" s="46">
        <v>0</v>
      </c>
      <c r="D75" s="46">
        <v>0</v>
      </c>
      <c r="E75" s="47">
        <v>0</v>
      </c>
      <c r="F75" s="46">
        <v>0</v>
      </c>
      <c r="G75" s="47">
        <v>0</v>
      </c>
      <c r="H75" s="46">
        <v>0</v>
      </c>
      <c r="I75" s="47">
        <v>0</v>
      </c>
      <c r="J75" s="267"/>
    </row>
    <row r="76" spans="1:10" ht="15.75" x14ac:dyDescent="0.25">
      <c r="A76" s="298"/>
      <c r="B76" s="212" t="s">
        <v>479</v>
      </c>
      <c r="C76" s="46">
        <v>0</v>
      </c>
      <c r="D76" s="46">
        <v>0</v>
      </c>
      <c r="E76" s="47">
        <v>0</v>
      </c>
      <c r="F76" s="46">
        <v>0</v>
      </c>
      <c r="G76" s="47">
        <v>0</v>
      </c>
      <c r="H76" s="46">
        <v>0</v>
      </c>
      <c r="I76" s="47">
        <v>0</v>
      </c>
      <c r="J76" s="267"/>
    </row>
    <row r="77" spans="1:10" ht="15.75" x14ac:dyDescent="0.25">
      <c r="A77" s="298"/>
      <c r="B77" s="212" t="s">
        <v>480</v>
      </c>
      <c r="C77" s="46">
        <v>0</v>
      </c>
      <c r="D77" s="46">
        <v>0</v>
      </c>
      <c r="E77" s="47">
        <v>0</v>
      </c>
      <c r="F77" s="46">
        <v>0</v>
      </c>
      <c r="G77" s="47">
        <v>0</v>
      </c>
      <c r="H77" s="46">
        <v>0</v>
      </c>
      <c r="I77" s="47">
        <v>0</v>
      </c>
      <c r="J77" s="267"/>
    </row>
    <row r="78" spans="1:10" ht="15.75" x14ac:dyDescent="0.25">
      <c r="A78" s="298"/>
      <c r="B78" s="212" t="s">
        <v>481</v>
      </c>
      <c r="C78" s="46">
        <v>0</v>
      </c>
      <c r="D78" s="46">
        <v>0</v>
      </c>
      <c r="E78" s="47">
        <v>0</v>
      </c>
      <c r="F78" s="46">
        <v>0</v>
      </c>
      <c r="G78" s="47">
        <v>0</v>
      </c>
      <c r="H78" s="46">
        <v>0</v>
      </c>
      <c r="I78" s="47">
        <v>0</v>
      </c>
      <c r="J78" s="267"/>
    </row>
    <row r="79" spans="1:10" ht="15.75" x14ac:dyDescent="0.25">
      <c r="A79" s="298"/>
      <c r="B79" s="212" t="s">
        <v>482</v>
      </c>
      <c r="C79" s="46">
        <f>VLOOKUP(B79,'[1]Odsúdení podľa § '!$D$4:$E$201,2,0)</f>
        <v>1</v>
      </c>
      <c r="D79" s="46">
        <v>0</v>
      </c>
      <c r="E79" s="47">
        <f t="shared" ref="E79:E126" si="3">(D79/C79)*100</f>
        <v>0</v>
      </c>
      <c r="F79" s="46">
        <v>0</v>
      </c>
      <c r="G79" s="47">
        <f t="shared" ref="G79:G126" si="4">(F79/C79)*100</f>
        <v>0</v>
      </c>
      <c r="H79" s="46">
        <f>VLOOKUP(B79,'[1]Odsúdení podľa § recidivisti'!$D$5:$E$136,2,0)</f>
        <v>1</v>
      </c>
      <c r="I79" s="47">
        <f>H79/C79*100</f>
        <v>100</v>
      </c>
      <c r="J79" s="267"/>
    </row>
    <row r="80" spans="1:10" ht="15.75" x14ac:dyDescent="0.25">
      <c r="A80" s="298"/>
      <c r="B80" s="212" t="s">
        <v>483</v>
      </c>
      <c r="C80" s="46">
        <f>VLOOKUP(B80,'[1]Odsúdení podľa § '!$D$4:$E$201,2,0)</f>
        <v>3</v>
      </c>
      <c r="D80" s="46">
        <v>0</v>
      </c>
      <c r="E80" s="47">
        <f t="shared" si="3"/>
        <v>0</v>
      </c>
      <c r="F80" s="46">
        <v>0</v>
      </c>
      <c r="G80" s="47">
        <f t="shared" si="4"/>
        <v>0</v>
      </c>
      <c r="H80" s="46">
        <v>0</v>
      </c>
      <c r="I80" s="47">
        <f t="shared" ref="I80:I115" si="5">H80/C80</f>
        <v>0</v>
      </c>
      <c r="J80" s="267"/>
    </row>
    <row r="81" spans="1:10" ht="15.75" x14ac:dyDescent="0.25">
      <c r="A81" s="298"/>
      <c r="B81" s="212" t="s">
        <v>484</v>
      </c>
      <c r="C81" s="46">
        <v>0</v>
      </c>
      <c r="D81" s="46">
        <v>0</v>
      </c>
      <c r="E81" s="47">
        <v>0</v>
      </c>
      <c r="F81" s="46">
        <v>0</v>
      </c>
      <c r="G81" s="47">
        <v>0</v>
      </c>
      <c r="H81" s="46">
        <v>0</v>
      </c>
      <c r="I81" s="47">
        <v>0</v>
      </c>
      <c r="J81" s="267"/>
    </row>
    <row r="82" spans="1:10" ht="15.75" x14ac:dyDescent="0.25">
      <c r="A82" s="298"/>
      <c r="B82" s="212" t="s">
        <v>485</v>
      </c>
      <c r="C82" s="46">
        <v>0</v>
      </c>
      <c r="D82" s="46">
        <v>0</v>
      </c>
      <c r="E82" s="47">
        <v>0</v>
      </c>
      <c r="F82" s="46">
        <v>0</v>
      </c>
      <c r="G82" s="47">
        <v>0</v>
      </c>
      <c r="H82" s="46">
        <v>0</v>
      </c>
      <c r="I82" s="47">
        <v>0</v>
      </c>
      <c r="J82" s="267"/>
    </row>
    <row r="83" spans="1:10" ht="15.75" x14ac:dyDescent="0.25">
      <c r="A83" s="298"/>
      <c r="B83" s="212" t="s">
        <v>486</v>
      </c>
      <c r="C83" s="46">
        <v>0</v>
      </c>
      <c r="D83" s="46">
        <v>0</v>
      </c>
      <c r="E83" s="47">
        <v>0</v>
      </c>
      <c r="F83" s="46">
        <v>0</v>
      </c>
      <c r="G83" s="47">
        <v>0</v>
      </c>
      <c r="H83" s="46">
        <v>0</v>
      </c>
      <c r="I83" s="47">
        <v>0</v>
      </c>
      <c r="J83" s="267"/>
    </row>
    <row r="84" spans="1:10" ht="15.75" x14ac:dyDescent="0.25">
      <c r="A84" s="298"/>
      <c r="B84" s="212" t="s">
        <v>487</v>
      </c>
      <c r="C84" s="46">
        <v>0</v>
      </c>
      <c r="D84" s="46">
        <v>0</v>
      </c>
      <c r="E84" s="47">
        <v>0</v>
      </c>
      <c r="F84" s="46">
        <v>0</v>
      </c>
      <c r="G84" s="47">
        <v>0</v>
      </c>
      <c r="H84" s="46">
        <v>0</v>
      </c>
      <c r="I84" s="47">
        <v>0</v>
      </c>
      <c r="J84" s="267"/>
    </row>
    <row r="85" spans="1:10" ht="15.75" x14ac:dyDescent="0.25">
      <c r="A85" s="298"/>
      <c r="B85" s="212" t="s">
        <v>488</v>
      </c>
      <c r="C85" s="46">
        <v>0</v>
      </c>
      <c r="D85" s="46">
        <v>0</v>
      </c>
      <c r="E85" s="47">
        <v>0</v>
      </c>
      <c r="F85" s="46">
        <v>0</v>
      </c>
      <c r="G85" s="47">
        <v>0</v>
      </c>
      <c r="H85" s="46">
        <v>0</v>
      </c>
      <c r="I85" s="47">
        <v>0</v>
      </c>
      <c r="J85" s="267"/>
    </row>
    <row r="86" spans="1:10" ht="15.75" x14ac:dyDescent="0.25">
      <c r="A86" s="298"/>
      <c r="B86" s="212" t="s">
        <v>489</v>
      </c>
      <c r="C86" s="46">
        <v>0</v>
      </c>
      <c r="D86" s="46">
        <v>0</v>
      </c>
      <c r="E86" s="47">
        <v>0</v>
      </c>
      <c r="F86" s="46">
        <v>0</v>
      </c>
      <c r="G86" s="47">
        <v>0</v>
      </c>
      <c r="H86" s="46">
        <v>0</v>
      </c>
      <c r="I86" s="47">
        <v>0</v>
      </c>
      <c r="J86" s="267"/>
    </row>
    <row r="87" spans="1:10" ht="15.75" x14ac:dyDescent="0.25">
      <c r="A87" s="298"/>
      <c r="B87" s="212" t="s">
        <v>490</v>
      </c>
      <c r="C87" s="46">
        <v>0</v>
      </c>
      <c r="D87" s="46">
        <v>0</v>
      </c>
      <c r="E87" s="47">
        <v>0</v>
      </c>
      <c r="F87" s="46">
        <v>0</v>
      </c>
      <c r="G87" s="47">
        <v>0</v>
      </c>
      <c r="H87" s="46">
        <v>0</v>
      </c>
      <c r="I87" s="47">
        <v>0</v>
      </c>
      <c r="J87" s="267"/>
    </row>
    <row r="88" spans="1:10" ht="15.75" x14ac:dyDescent="0.25">
      <c r="A88" s="298"/>
      <c r="B88" s="212" t="s">
        <v>491</v>
      </c>
      <c r="C88" s="46">
        <v>0</v>
      </c>
      <c r="D88" s="46">
        <v>0</v>
      </c>
      <c r="E88" s="47">
        <v>0</v>
      </c>
      <c r="F88" s="46">
        <v>0</v>
      </c>
      <c r="G88" s="47">
        <v>0</v>
      </c>
      <c r="H88" s="46">
        <v>0</v>
      </c>
      <c r="I88" s="47">
        <v>0</v>
      </c>
      <c r="J88" s="267"/>
    </row>
    <row r="89" spans="1:10" ht="15.75" x14ac:dyDescent="0.25">
      <c r="A89" s="298"/>
      <c r="B89" s="212" t="s">
        <v>492</v>
      </c>
      <c r="C89" s="46">
        <v>0</v>
      </c>
      <c r="D89" s="46">
        <v>0</v>
      </c>
      <c r="E89" s="47">
        <v>0</v>
      </c>
      <c r="F89" s="46">
        <v>0</v>
      </c>
      <c r="G89" s="47">
        <v>0</v>
      </c>
      <c r="H89" s="46">
        <v>0</v>
      </c>
      <c r="I89" s="47">
        <v>0</v>
      </c>
      <c r="J89" s="267"/>
    </row>
    <row r="90" spans="1:10" ht="15.75" x14ac:dyDescent="0.25">
      <c r="A90" s="298" t="s">
        <v>493</v>
      </c>
      <c r="B90" s="212" t="s">
        <v>494</v>
      </c>
      <c r="C90" s="46">
        <f>VLOOKUP(B90,'[1]Odsúdení podľa § '!$D$4:$E$201,2,0)</f>
        <v>2</v>
      </c>
      <c r="D90" s="46">
        <v>0</v>
      </c>
      <c r="E90" s="47">
        <f t="shared" si="3"/>
        <v>0</v>
      </c>
      <c r="F90" s="46">
        <v>0</v>
      </c>
      <c r="G90" s="47">
        <f t="shared" si="4"/>
        <v>0</v>
      </c>
      <c r="H90" s="46">
        <f>VLOOKUP(B90,'[1]Odsúdení podľa § recidivisti'!$D$5:$E$136,2,0)</f>
        <v>2</v>
      </c>
      <c r="I90" s="47">
        <f>H90/C90*100</f>
        <v>100</v>
      </c>
      <c r="J90" s="267"/>
    </row>
    <row r="91" spans="1:10" ht="15.75" x14ac:dyDescent="0.25">
      <c r="A91" s="298"/>
      <c r="B91" s="212" t="s">
        <v>495</v>
      </c>
      <c r="C91" s="46">
        <v>0</v>
      </c>
      <c r="D91" s="46">
        <v>0</v>
      </c>
      <c r="E91" s="47">
        <v>0</v>
      </c>
      <c r="F91" s="46">
        <v>0</v>
      </c>
      <c r="G91" s="47">
        <v>0</v>
      </c>
      <c r="H91" s="46">
        <v>0</v>
      </c>
      <c r="I91" s="47">
        <v>0</v>
      </c>
      <c r="J91" s="267"/>
    </row>
    <row r="92" spans="1:10" ht="15.75" x14ac:dyDescent="0.25">
      <c r="A92" s="298"/>
      <c r="B92" s="212" t="s">
        <v>496</v>
      </c>
      <c r="C92" s="46">
        <v>0</v>
      </c>
      <c r="D92" s="46">
        <v>0</v>
      </c>
      <c r="E92" s="47">
        <v>0</v>
      </c>
      <c r="F92" s="46">
        <v>0</v>
      </c>
      <c r="G92" s="47">
        <v>0</v>
      </c>
      <c r="H92" s="46">
        <v>0</v>
      </c>
      <c r="I92" s="47">
        <v>0</v>
      </c>
      <c r="J92" s="267"/>
    </row>
    <row r="93" spans="1:10" ht="15.75" x14ac:dyDescent="0.25">
      <c r="A93" s="298"/>
      <c r="B93" s="212" t="s">
        <v>497</v>
      </c>
      <c r="C93" s="46">
        <v>0</v>
      </c>
      <c r="D93" s="46">
        <v>0</v>
      </c>
      <c r="E93" s="47">
        <v>0</v>
      </c>
      <c r="F93" s="46">
        <v>0</v>
      </c>
      <c r="G93" s="47">
        <v>0</v>
      </c>
      <c r="H93" s="46">
        <v>0</v>
      </c>
      <c r="I93" s="47">
        <v>0</v>
      </c>
      <c r="J93" s="267"/>
    </row>
    <row r="94" spans="1:10" ht="15.75" x14ac:dyDescent="0.25">
      <c r="A94" s="298"/>
      <c r="B94" s="212" t="s">
        <v>498</v>
      </c>
      <c r="C94" s="46">
        <v>0</v>
      </c>
      <c r="D94" s="46">
        <v>0</v>
      </c>
      <c r="E94" s="47">
        <v>0</v>
      </c>
      <c r="F94" s="46">
        <v>0</v>
      </c>
      <c r="G94" s="47">
        <v>0</v>
      </c>
      <c r="H94" s="46">
        <v>0</v>
      </c>
      <c r="I94" s="47">
        <v>0</v>
      </c>
      <c r="J94" s="267"/>
    </row>
    <row r="95" spans="1:10" ht="15.75" x14ac:dyDescent="0.25">
      <c r="A95" s="298"/>
      <c r="B95" s="212" t="s">
        <v>499</v>
      </c>
      <c r="C95" s="46">
        <v>0</v>
      </c>
      <c r="D95" s="46">
        <v>0</v>
      </c>
      <c r="E95" s="47">
        <v>0</v>
      </c>
      <c r="F95" s="46">
        <v>0</v>
      </c>
      <c r="G95" s="47">
        <v>0</v>
      </c>
      <c r="H95" s="46">
        <v>0</v>
      </c>
      <c r="I95" s="47">
        <v>0</v>
      </c>
      <c r="J95" s="267"/>
    </row>
    <row r="96" spans="1:10" ht="15.75" x14ac:dyDescent="0.25">
      <c r="A96" s="298"/>
      <c r="B96" s="212" t="s">
        <v>500</v>
      </c>
      <c r="C96" s="46">
        <v>0</v>
      </c>
      <c r="D96" s="46">
        <v>0</v>
      </c>
      <c r="E96" s="47">
        <v>0</v>
      </c>
      <c r="F96" s="46">
        <v>0</v>
      </c>
      <c r="G96" s="47">
        <v>0</v>
      </c>
      <c r="H96" s="46">
        <v>0</v>
      </c>
      <c r="I96" s="47">
        <v>0</v>
      </c>
      <c r="J96" s="267"/>
    </row>
    <row r="97" spans="1:10" ht="15.75" x14ac:dyDescent="0.25">
      <c r="A97" s="298"/>
      <c r="B97" s="212" t="s">
        <v>501</v>
      </c>
      <c r="C97" s="46">
        <v>0</v>
      </c>
      <c r="D97" s="46">
        <v>0</v>
      </c>
      <c r="E97" s="47">
        <v>0</v>
      </c>
      <c r="F97" s="46">
        <v>0</v>
      </c>
      <c r="G97" s="47">
        <v>0</v>
      </c>
      <c r="H97" s="46">
        <v>0</v>
      </c>
      <c r="I97" s="47">
        <v>0</v>
      </c>
      <c r="J97" s="267"/>
    </row>
    <row r="98" spans="1:10" ht="15.75" x14ac:dyDescent="0.25">
      <c r="A98" s="298"/>
      <c r="B98" s="212" t="s">
        <v>502</v>
      </c>
      <c r="C98" s="46">
        <v>0</v>
      </c>
      <c r="D98" s="46">
        <v>0</v>
      </c>
      <c r="E98" s="47">
        <v>0</v>
      </c>
      <c r="F98" s="46">
        <v>0</v>
      </c>
      <c r="G98" s="47">
        <v>0</v>
      </c>
      <c r="H98" s="46">
        <v>0</v>
      </c>
      <c r="I98" s="47">
        <v>0</v>
      </c>
      <c r="J98" s="267"/>
    </row>
    <row r="99" spans="1:10" ht="15.75" x14ac:dyDescent="0.25">
      <c r="A99" s="298"/>
      <c r="B99" s="212" t="s">
        <v>503</v>
      </c>
      <c r="C99" s="46">
        <v>0</v>
      </c>
      <c r="D99" s="46">
        <v>0</v>
      </c>
      <c r="E99" s="47">
        <v>0</v>
      </c>
      <c r="F99" s="46">
        <v>0</v>
      </c>
      <c r="G99" s="47">
        <v>0</v>
      </c>
      <c r="H99" s="46">
        <v>0</v>
      </c>
      <c r="I99" s="47">
        <v>0</v>
      </c>
      <c r="J99" s="267"/>
    </row>
    <row r="100" spans="1:10" ht="15.75" x14ac:dyDescent="0.25">
      <c r="A100" s="298"/>
      <c r="B100" s="212" t="s">
        <v>504</v>
      </c>
      <c r="C100" s="46">
        <v>0</v>
      </c>
      <c r="D100" s="46">
        <v>0</v>
      </c>
      <c r="E100" s="47">
        <v>0</v>
      </c>
      <c r="F100" s="46">
        <v>0</v>
      </c>
      <c r="G100" s="47">
        <v>0</v>
      </c>
      <c r="H100" s="46">
        <v>0</v>
      </c>
      <c r="I100" s="47">
        <v>0</v>
      </c>
      <c r="J100" s="267"/>
    </row>
    <row r="101" spans="1:10" ht="15.75" x14ac:dyDescent="0.25">
      <c r="A101" s="298"/>
      <c r="B101" s="212" t="s">
        <v>505</v>
      </c>
      <c r="C101" s="46">
        <v>0</v>
      </c>
      <c r="D101" s="46">
        <v>0</v>
      </c>
      <c r="E101" s="47">
        <v>0</v>
      </c>
      <c r="F101" s="46">
        <v>0</v>
      </c>
      <c r="G101" s="47">
        <v>0</v>
      </c>
      <c r="H101" s="46">
        <v>0</v>
      </c>
      <c r="I101" s="47">
        <v>0</v>
      </c>
      <c r="J101" s="267"/>
    </row>
    <row r="102" spans="1:10" ht="15.75" x14ac:dyDescent="0.25">
      <c r="A102" s="298"/>
      <c r="B102" s="212" t="s">
        <v>506</v>
      </c>
      <c r="C102" s="46">
        <v>0</v>
      </c>
      <c r="D102" s="46">
        <v>0</v>
      </c>
      <c r="E102" s="47">
        <v>0</v>
      </c>
      <c r="F102" s="46">
        <v>0</v>
      </c>
      <c r="G102" s="47">
        <v>0</v>
      </c>
      <c r="H102" s="46">
        <v>0</v>
      </c>
      <c r="I102" s="47">
        <v>0</v>
      </c>
      <c r="J102" s="267"/>
    </row>
    <row r="103" spans="1:10" ht="15.75" x14ac:dyDescent="0.25">
      <c r="A103" s="298"/>
      <c r="B103" s="212" t="s">
        <v>507</v>
      </c>
      <c r="C103" s="46">
        <v>0</v>
      </c>
      <c r="D103" s="46">
        <v>0</v>
      </c>
      <c r="E103" s="47">
        <v>0</v>
      </c>
      <c r="F103" s="46">
        <v>0</v>
      </c>
      <c r="G103" s="47">
        <v>0</v>
      </c>
      <c r="H103" s="46">
        <v>0</v>
      </c>
      <c r="I103" s="47">
        <v>0</v>
      </c>
      <c r="J103" s="267"/>
    </row>
    <row r="104" spans="1:10" ht="15.75" x14ac:dyDescent="0.25">
      <c r="A104" s="298"/>
      <c r="B104" s="212" t="s">
        <v>508</v>
      </c>
      <c r="C104" s="46">
        <v>0</v>
      </c>
      <c r="D104" s="46">
        <v>0</v>
      </c>
      <c r="E104" s="47">
        <v>0</v>
      </c>
      <c r="F104" s="46">
        <v>0</v>
      </c>
      <c r="G104" s="47">
        <v>0</v>
      </c>
      <c r="H104" s="46">
        <v>0</v>
      </c>
      <c r="I104" s="47">
        <v>0</v>
      </c>
      <c r="J104" s="267"/>
    </row>
    <row r="105" spans="1:10" ht="15.75" x14ac:dyDescent="0.25">
      <c r="A105" s="298"/>
      <c r="B105" s="212" t="s">
        <v>509</v>
      </c>
      <c r="C105" s="46">
        <v>0</v>
      </c>
      <c r="D105" s="46">
        <v>0</v>
      </c>
      <c r="E105" s="47">
        <v>0</v>
      </c>
      <c r="F105" s="46">
        <v>0</v>
      </c>
      <c r="G105" s="47">
        <v>0</v>
      </c>
      <c r="H105" s="46">
        <v>0</v>
      </c>
      <c r="I105" s="47">
        <v>0</v>
      </c>
      <c r="J105" s="267"/>
    </row>
    <row r="106" spans="1:10" ht="15.75" x14ac:dyDescent="0.25">
      <c r="A106" s="298"/>
      <c r="B106" s="212" t="s">
        <v>510</v>
      </c>
      <c r="C106" s="46">
        <v>0</v>
      </c>
      <c r="D106" s="46">
        <v>0</v>
      </c>
      <c r="E106" s="47">
        <v>0</v>
      </c>
      <c r="F106" s="46">
        <v>0</v>
      </c>
      <c r="G106" s="47">
        <v>0</v>
      </c>
      <c r="H106" s="46">
        <v>0</v>
      </c>
      <c r="I106" s="47">
        <v>0</v>
      </c>
      <c r="J106" s="267"/>
    </row>
    <row r="107" spans="1:10" ht="15.75" x14ac:dyDescent="0.25">
      <c r="A107" s="298"/>
      <c r="B107" s="212" t="s">
        <v>511</v>
      </c>
      <c r="C107" s="46">
        <v>0</v>
      </c>
      <c r="D107" s="46">
        <v>0</v>
      </c>
      <c r="E107" s="47">
        <v>0</v>
      </c>
      <c r="F107" s="46">
        <v>0</v>
      </c>
      <c r="G107" s="47">
        <v>0</v>
      </c>
      <c r="H107" s="46">
        <v>0</v>
      </c>
      <c r="I107" s="47">
        <v>0</v>
      </c>
      <c r="J107" s="267"/>
    </row>
    <row r="108" spans="1:10" ht="15.75" x14ac:dyDescent="0.25">
      <c r="A108" s="298"/>
      <c r="B108" s="212" t="s">
        <v>512</v>
      </c>
      <c r="C108" s="46">
        <f>VLOOKUP(B108,'[1]Odsúdení podľa § '!$D$4:$E$201,2,0)</f>
        <v>1</v>
      </c>
      <c r="D108" s="46">
        <v>0</v>
      </c>
      <c r="E108" s="47">
        <f t="shared" si="3"/>
        <v>0</v>
      </c>
      <c r="F108" s="46">
        <v>0</v>
      </c>
      <c r="G108" s="47">
        <f t="shared" si="4"/>
        <v>0</v>
      </c>
      <c r="H108" s="46">
        <v>0</v>
      </c>
      <c r="I108" s="47">
        <f t="shared" si="5"/>
        <v>0</v>
      </c>
      <c r="J108" s="267"/>
    </row>
    <row r="109" spans="1:10" ht="15.75" x14ac:dyDescent="0.25">
      <c r="A109" s="298"/>
      <c r="B109" s="212" t="s">
        <v>513</v>
      </c>
      <c r="C109" s="46">
        <v>0</v>
      </c>
      <c r="D109" s="46">
        <v>0</v>
      </c>
      <c r="E109" s="47">
        <v>0</v>
      </c>
      <c r="F109" s="46">
        <v>0</v>
      </c>
      <c r="G109" s="47">
        <v>0</v>
      </c>
      <c r="H109" s="46">
        <v>0</v>
      </c>
      <c r="I109" s="47">
        <v>0</v>
      </c>
      <c r="J109" s="267"/>
    </row>
    <row r="110" spans="1:10" ht="15.75" x14ac:dyDescent="0.25">
      <c r="A110" s="298"/>
      <c r="B110" s="212" t="s">
        <v>514</v>
      </c>
      <c r="C110" s="46">
        <v>0</v>
      </c>
      <c r="D110" s="46">
        <v>0</v>
      </c>
      <c r="E110" s="47">
        <v>0</v>
      </c>
      <c r="F110" s="46">
        <v>0</v>
      </c>
      <c r="G110" s="47">
        <v>0</v>
      </c>
      <c r="H110" s="46">
        <v>0</v>
      </c>
      <c r="I110" s="47">
        <v>0</v>
      </c>
      <c r="J110" s="267"/>
    </row>
    <row r="111" spans="1:10" ht="15.75" x14ac:dyDescent="0.25">
      <c r="A111" s="298"/>
      <c r="B111" s="212" t="s">
        <v>515</v>
      </c>
      <c r="C111" s="46">
        <v>0</v>
      </c>
      <c r="D111" s="46">
        <v>0</v>
      </c>
      <c r="E111" s="47">
        <v>0</v>
      </c>
      <c r="F111" s="46">
        <v>0</v>
      </c>
      <c r="G111" s="47">
        <v>0</v>
      </c>
      <c r="H111" s="46">
        <v>0</v>
      </c>
      <c r="I111" s="47">
        <v>0</v>
      </c>
      <c r="J111" s="267"/>
    </row>
    <row r="112" spans="1:10" ht="15.75" x14ac:dyDescent="0.25">
      <c r="A112" s="298"/>
      <c r="B112" s="212" t="s">
        <v>516</v>
      </c>
      <c r="C112" s="46">
        <v>0</v>
      </c>
      <c r="D112" s="46">
        <v>0</v>
      </c>
      <c r="E112" s="47">
        <v>0</v>
      </c>
      <c r="F112" s="46">
        <v>0</v>
      </c>
      <c r="G112" s="47">
        <v>0</v>
      </c>
      <c r="H112" s="46">
        <v>0</v>
      </c>
      <c r="I112" s="47">
        <v>0</v>
      </c>
      <c r="J112" s="267"/>
    </row>
    <row r="113" spans="1:10" ht="15.75" x14ac:dyDescent="0.25">
      <c r="A113" s="298"/>
      <c r="B113" s="212" t="s">
        <v>517</v>
      </c>
      <c r="C113" s="46">
        <f>VLOOKUP(B113,'[1]Odsúdení podľa § '!$D$4:$E$201,2,0)</f>
        <v>1</v>
      </c>
      <c r="D113" s="46">
        <v>0</v>
      </c>
      <c r="E113" s="47">
        <f t="shared" si="3"/>
        <v>0</v>
      </c>
      <c r="F113" s="46">
        <v>0</v>
      </c>
      <c r="G113" s="47">
        <f t="shared" si="4"/>
        <v>0</v>
      </c>
      <c r="H113" s="46">
        <v>0</v>
      </c>
      <c r="I113" s="47">
        <f t="shared" si="5"/>
        <v>0</v>
      </c>
      <c r="J113" s="267"/>
    </row>
    <row r="114" spans="1:10" ht="15.75" x14ac:dyDescent="0.25">
      <c r="A114" s="298"/>
      <c r="B114" s="212" t="s">
        <v>518</v>
      </c>
      <c r="C114" s="46">
        <v>0</v>
      </c>
      <c r="D114" s="46">
        <v>0</v>
      </c>
      <c r="E114" s="47">
        <v>0</v>
      </c>
      <c r="F114" s="46">
        <v>0</v>
      </c>
      <c r="G114" s="47">
        <v>0</v>
      </c>
      <c r="H114" s="46">
        <v>0</v>
      </c>
      <c r="I114" s="47">
        <v>0</v>
      </c>
      <c r="J114" s="267"/>
    </row>
    <row r="115" spans="1:10" ht="15.75" x14ac:dyDescent="0.25">
      <c r="A115" s="298"/>
      <c r="B115" s="212" t="s">
        <v>519</v>
      </c>
      <c r="C115" s="46">
        <f>VLOOKUP(B115,'[1]Odsúdení podľa § '!$D$4:$E$201,2,0)</f>
        <v>1</v>
      </c>
      <c r="D115" s="46">
        <v>0</v>
      </c>
      <c r="E115" s="47">
        <f t="shared" si="3"/>
        <v>0</v>
      </c>
      <c r="F115" s="46">
        <v>0</v>
      </c>
      <c r="G115" s="47">
        <f t="shared" si="4"/>
        <v>0</v>
      </c>
      <c r="H115" s="46">
        <v>0</v>
      </c>
      <c r="I115" s="47">
        <f t="shared" si="5"/>
        <v>0</v>
      </c>
      <c r="J115" s="267"/>
    </row>
    <row r="116" spans="1:10" ht="15.75" x14ac:dyDescent="0.25">
      <c r="A116" s="298"/>
      <c r="B116" s="212" t="s">
        <v>520</v>
      </c>
      <c r="C116" s="46">
        <v>0</v>
      </c>
      <c r="D116" s="46">
        <v>0</v>
      </c>
      <c r="E116" s="47">
        <v>0</v>
      </c>
      <c r="F116" s="46">
        <v>0</v>
      </c>
      <c r="G116" s="47">
        <v>0</v>
      </c>
      <c r="H116" s="46">
        <v>0</v>
      </c>
      <c r="I116" s="47">
        <v>0</v>
      </c>
      <c r="J116" s="267"/>
    </row>
    <row r="117" spans="1:10" ht="15.75" x14ac:dyDescent="0.25">
      <c r="A117" s="298"/>
      <c r="B117" s="212" t="s">
        <v>521</v>
      </c>
      <c r="C117" s="46">
        <v>0</v>
      </c>
      <c r="D117" s="46">
        <v>0</v>
      </c>
      <c r="E117" s="47">
        <v>0</v>
      </c>
      <c r="F117" s="46">
        <v>0</v>
      </c>
      <c r="G117" s="47">
        <v>0</v>
      </c>
      <c r="H117" s="46">
        <v>0</v>
      </c>
      <c r="I117" s="47">
        <v>0</v>
      </c>
      <c r="J117" s="267"/>
    </row>
    <row r="118" spans="1:10" ht="15.75" x14ac:dyDescent="0.25">
      <c r="A118" s="298"/>
      <c r="B118" s="212" t="s">
        <v>522</v>
      </c>
      <c r="C118" s="46">
        <v>0</v>
      </c>
      <c r="D118" s="46">
        <v>0</v>
      </c>
      <c r="E118" s="47">
        <v>0</v>
      </c>
      <c r="F118" s="46">
        <v>0</v>
      </c>
      <c r="G118" s="47">
        <v>0</v>
      </c>
      <c r="H118" s="46">
        <v>0</v>
      </c>
      <c r="I118" s="47">
        <v>0</v>
      </c>
      <c r="J118" s="267"/>
    </row>
    <row r="119" spans="1:10" ht="15.75" x14ac:dyDescent="0.25">
      <c r="A119" s="298"/>
      <c r="B119" s="212" t="s">
        <v>523</v>
      </c>
      <c r="C119" s="46">
        <v>0</v>
      </c>
      <c r="D119" s="46">
        <v>0</v>
      </c>
      <c r="E119" s="47">
        <v>0</v>
      </c>
      <c r="F119" s="46">
        <v>0</v>
      </c>
      <c r="G119" s="47">
        <v>0</v>
      </c>
      <c r="H119" s="46">
        <v>0</v>
      </c>
      <c r="I119" s="47">
        <v>0</v>
      </c>
      <c r="J119" s="267"/>
    </row>
    <row r="120" spans="1:10" ht="15.75" x14ac:dyDescent="0.25">
      <c r="A120" s="298"/>
      <c r="B120" s="212" t="s">
        <v>524</v>
      </c>
      <c r="C120" s="46">
        <v>0</v>
      </c>
      <c r="D120" s="46">
        <v>0</v>
      </c>
      <c r="E120" s="47">
        <v>0</v>
      </c>
      <c r="F120" s="46">
        <v>0</v>
      </c>
      <c r="G120" s="47">
        <v>0</v>
      </c>
      <c r="H120" s="46">
        <v>0</v>
      </c>
      <c r="I120" s="47">
        <v>0</v>
      </c>
      <c r="J120" s="267"/>
    </row>
    <row r="121" spans="1:10" ht="15.75" x14ac:dyDescent="0.25">
      <c r="A121" s="298"/>
      <c r="B121" s="212" t="s">
        <v>525</v>
      </c>
      <c r="C121" s="46">
        <v>0</v>
      </c>
      <c r="D121" s="46">
        <v>0</v>
      </c>
      <c r="E121" s="47">
        <v>0</v>
      </c>
      <c r="F121" s="46">
        <v>0</v>
      </c>
      <c r="G121" s="47">
        <v>0</v>
      </c>
      <c r="H121" s="46">
        <v>0</v>
      </c>
      <c r="I121" s="47">
        <v>0</v>
      </c>
      <c r="J121" s="267"/>
    </row>
    <row r="122" spans="1:10" ht="15.75" x14ac:dyDescent="0.25">
      <c r="A122" s="298"/>
      <c r="B122" s="212" t="s">
        <v>526</v>
      </c>
      <c r="C122" s="46">
        <v>0</v>
      </c>
      <c r="D122" s="46">
        <v>0</v>
      </c>
      <c r="E122" s="47">
        <v>0</v>
      </c>
      <c r="F122" s="46">
        <v>0</v>
      </c>
      <c r="G122" s="47">
        <v>0</v>
      </c>
      <c r="H122" s="46">
        <v>0</v>
      </c>
      <c r="I122" s="47">
        <v>0</v>
      </c>
      <c r="J122" s="267"/>
    </row>
    <row r="123" spans="1:10" ht="15.75" x14ac:dyDescent="0.25">
      <c r="A123" s="298"/>
      <c r="B123" s="212" t="s">
        <v>527</v>
      </c>
      <c r="C123" s="46">
        <v>0</v>
      </c>
      <c r="D123" s="46">
        <v>0</v>
      </c>
      <c r="E123" s="47">
        <v>0</v>
      </c>
      <c r="F123" s="46">
        <v>0</v>
      </c>
      <c r="G123" s="47">
        <v>0</v>
      </c>
      <c r="H123" s="46">
        <v>0</v>
      </c>
      <c r="I123" s="47">
        <v>0</v>
      </c>
      <c r="J123" s="267"/>
    </row>
    <row r="124" spans="1:10" ht="15.75" x14ac:dyDescent="0.25">
      <c r="A124" s="298"/>
      <c r="B124" s="212" t="s">
        <v>528</v>
      </c>
      <c r="C124" s="46">
        <v>0</v>
      </c>
      <c r="D124" s="46">
        <v>0</v>
      </c>
      <c r="E124" s="47">
        <v>0</v>
      </c>
      <c r="F124" s="46">
        <v>0</v>
      </c>
      <c r="G124" s="47">
        <v>0</v>
      </c>
      <c r="H124" s="46">
        <v>0</v>
      </c>
      <c r="I124" s="47">
        <v>0</v>
      </c>
      <c r="J124" s="267"/>
    </row>
    <row r="125" spans="1:10" ht="15.75" x14ac:dyDescent="0.25">
      <c r="A125" s="298" t="s">
        <v>529</v>
      </c>
      <c r="B125" s="212" t="s">
        <v>530</v>
      </c>
      <c r="C125" s="46">
        <v>0</v>
      </c>
      <c r="D125" s="46">
        <v>0</v>
      </c>
      <c r="E125" s="47">
        <v>0</v>
      </c>
      <c r="F125" s="46">
        <v>0</v>
      </c>
      <c r="G125" s="47">
        <v>0</v>
      </c>
      <c r="H125" s="46">
        <v>0</v>
      </c>
      <c r="I125" s="47">
        <v>0</v>
      </c>
      <c r="J125" s="267"/>
    </row>
    <row r="126" spans="1:10" ht="15.75" x14ac:dyDescent="0.25">
      <c r="A126" s="298"/>
      <c r="B126" s="212" t="s">
        <v>531</v>
      </c>
      <c r="C126" s="46">
        <f>VLOOKUP(B126,'[1]Odsúdení podľa § '!$D$4:$E$201,2,0)</f>
        <v>1</v>
      </c>
      <c r="D126" s="46">
        <v>0</v>
      </c>
      <c r="E126" s="47">
        <f t="shared" si="3"/>
        <v>0</v>
      </c>
      <c r="F126" s="46">
        <v>0</v>
      </c>
      <c r="G126" s="47">
        <f t="shared" si="4"/>
        <v>0</v>
      </c>
      <c r="H126" s="46">
        <f>VLOOKUP(B126,'[1]Odsúdení podľa § recidivisti'!$D$5:$E$136,2,0)</f>
        <v>1</v>
      </c>
      <c r="I126" s="47">
        <f>H126/C126*100</f>
        <v>100</v>
      </c>
      <c r="J126" s="267"/>
    </row>
    <row r="127" spans="1:10" ht="15.75" x14ac:dyDescent="0.25">
      <c r="A127" s="298"/>
      <c r="B127" s="212" t="s">
        <v>532</v>
      </c>
      <c r="C127" s="46">
        <v>0</v>
      </c>
      <c r="D127" s="46">
        <v>0</v>
      </c>
      <c r="E127" s="47">
        <v>0</v>
      </c>
      <c r="F127" s="46">
        <v>0</v>
      </c>
      <c r="G127" s="47">
        <v>0</v>
      </c>
      <c r="H127" s="46">
        <v>0</v>
      </c>
      <c r="I127" s="47">
        <v>0</v>
      </c>
      <c r="J127" s="267"/>
    </row>
    <row r="128" spans="1:10" ht="15.75" x14ac:dyDescent="0.25">
      <c r="A128" s="298"/>
      <c r="B128" s="212" t="s">
        <v>533</v>
      </c>
      <c r="C128" s="46">
        <v>0</v>
      </c>
      <c r="D128" s="46">
        <v>0</v>
      </c>
      <c r="E128" s="47">
        <v>0</v>
      </c>
      <c r="F128" s="46">
        <v>0</v>
      </c>
      <c r="G128" s="47">
        <v>0</v>
      </c>
      <c r="H128" s="46">
        <v>0</v>
      </c>
      <c r="I128" s="47">
        <v>0</v>
      </c>
      <c r="J128" s="267"/>
    </row>
    <row r="129" spans="1:10" ht="15.75" x14ac:dyDescent="0.25">
      <c r="A129" s="298"/>
      <c r="B129" s="212" t="s">
        <v>534</v>
      </c>
      <c r="C129" s="46">
        <v>0</v>
      </c>
      <c r="D129" s="46">
        <v>0</v>
      </c>
      <c r="E129" s="47">
        <v>0</v>
      </c>
      <c r="F129" s="46">
        <v>0</v>
      </c>
      <c r="G129" s="47">
        <v>0</v>
      </c>
      <c r="H129" s="46">
        <v>0</v>
      </c>
      <c r="I129" s="47">
        <v>0</v>
      </c>
      <c r="J129" s="267"/>
    </row>
    <row r="130" spans="1:10" ht="15.75" x14ac:dyDescent="0.25">
      <c r="A130" s="298"/>
      <c r="B130" s="212" t="s">
        <v>535</v>
      </c>
      <c r="C130" s="46">
        <v>0</v>
      </c>
      <c r="D130" s="46">
        <v>0</v>
      </c>
      <c r="E130" s="47">
        <v>0</v>
      </c>
      <c r="F130" s="46">
        <v>0</v>
      </c>
      <c r="G130" s="47">
        <v>0</v>
      </c>
      <c r="H130" s="46">
        <v>0</v>
      </c>
      <c r="I130" s="47">
        <v>0</v>
      </c>
      <c r="J130" s="267"/>
    </row>
    <row r="131" spans="1:10" ht="15.75" x14ac:dyDescent="0.25">
      <c r="A131" s="298"/>
      <c r="B131" s="212" t="s">
        <v>536</v>
      </c>
      <c r="C131" s="46">
        <v>0</v>
      </c>
      <c r="D131" s="46">
        <v>0</v>
      </c>
      <c r="E131" s="47">
        <v>0</v>
      </c>
      <c r="F131" s="46">
        <v>0</v>
      </c>
      <c r="G131" s="47">
        <v>0</v>
      </c>
      <c r="H131" s="46">
        <v>0</v>
      </c>
      <c r="I131" s="47">
        <v>0</v>
      </c>
      <c r="J131" s="267"/>
    </row>
    <row r="132" spans="1:10" ht="15.75" x14ac:dyDescent="0.25">
      <c r="A132" s="298"/>
      <c r="B132" s="212" t="s">
        <v>537</v>
      </c>
      <c r="C132" s="46">
        <v>0</v>
      </c>
      <c r="D132" s="46">
        <v>0</v>
      </c>
      <c r="E132" s="47">
        <v>0</v>
      </c>
      <c r="F132" s="46">
        <v>0</v>
      </c>
      <c r="G132" s="47">
        <v>0</v>
      </c>
      <c r="H132" s="46">
        <v>0</v>
      </c>
      <c r="I132" s="47">
        <v>0</v>
      </c>
      <c r="J132" s="267"/>
    </row>
    <row r="133" spans="1:10" ht="15.75" x14ac:dyDescent="0.25">
      <c r="A133" s="298"/>
      <c r="B133" s="212" t="s">
        <v>538</v>
      </c>
      <c r="C133" s="46">
        <f>VLOOKUP(B133,'[1]Odsúdení podľa § '!$D$4:$E$201,2,0)</f>
        <v>4</v>
      </c>
      <c r="D133" s="46">
        <v>0</v>
      </c>
      <c r="E133" s="47">
        <f t="shared" ref="E133:E195" si="6">(D133/C133)*100</f>
        <v>0</v>
      </c>
      <c r="F133" s="46">
        <v>0</v>
      </c>
      <c r="G133" s="47">
        <f t="shared" ref="G133:G195" si="7">(F133/C133)*100</f>
        <v>0</v>
      </c>
      <c r="H133" s="46">
        <f>VLOOKUP(B133,'[1]Odsúdení podľa § recidivisti'!$D$5:$E$136,2,0)</f>
        <v>4</v>
      </c>
      <c r="I133" s="47">
        <f>H133/C133*100</f>
        <v>100</v>
      </c>
      <c r="J133" s="267"/>
    </row>
    <row r="134" spans="1:10" ht="15.75" x14ac:dyDescent="0.25">
      <c r="A134" s="298"/>
      <c r="B134" s="212" t="s">
        <v>539</v>
      </c>
      <c r="C134" s="46">
        <v>0</v>
      </c>
      <c r="D134" s="46">
        <v>0</v>
      </c>
      <c r="E134" s="47">
        <v>0</v>
      </c>
      <c r="F134" s="46">
        <v>0</v>
      </c>
      <c r="G134" s="47">
        <v>0</v>
      </c>
      <c r="H134" s="46">
        <v>0</v>
      </c>
      <c r="I134" s="47">
        <v>0</v>
      </c>
      <c r="J134" s="267"/>
    </row>
    <row r="135" spans="1:10" ht="15.75" x14ac:dyDescent="0.25">
      <c r="A135" s="298"/>
      <c r="B135" s="212" t="s">
        <v>540</v>
      </c>
      <c r="C135" s="46">
        <v>0</v>
      </c>
      <c r="D135" s="46">
        <v>0</v>
      </c>
      <c r="E135" s="47">
        <v>0</v>
      </c>
      <c r="F135" s="46">
        <v>0</v>
      </c>
      <c r="G135" s="47">
        <v>0</v>
      </c>
      <c r="H135" s="46">
        <v>0</v>
      </c>
      <c r="I135" s="47">
        <v>0</v>
      </c>
      <c r="J135" s="267"/>
    </row>
    <row r="136" spans="1:10" ht="15.75" x14ac:dyDescent="0.25">
      <c r="A136" s="298"/>
      <c r="B136" s="212" t="s">
        <v>541</v>
      </c>
      <c r="C136" s="46">
        <v>0</v>
      </c>
      <c r="D136" s="46">
        <v>0</v>
      </c>
      <c r="E136" s="47">
        <v>0</v>
      </c>
      <c r="F136" s="46">
        <v>0</v>
      </c>
      <c r="G136" s="47">
        <v>0</v>
      </c>
      <c r="H136" s="46">
        <v>0</v>
      </c>
      <c r="I136" s="47">
        <v>0</v>
      </c>
      <c r="J136" s="267"/>
    </row>
    <row r="137" spans="1:10" ht="15.75" x14ac:dyDescent="0.25">
      <c r="A137" s="298"/>
      <c r="B137" s="212" t="s">
        <v>542</v>
      </c>
      <c r="C137" s="46">
        <v>0</v>
      </c>
      <c r="D137" s="46">
        <v>0</v>
      </c>
      <c r="E137" s="47">
        <v>0</v>
      </c>
      <c r="F137" s="46">
        <v>0</v>
      </c>
      <c r="G137" s="47">
        <v>0</v>
      </c>
      <c r="H137" s="46">
        <v>0</v>
      </c>
      <c r="I137" s="47">
        <v>0</v>
      </c>
      <c r="J137" s="267"/>
    </row>
    <row r="138" spans="1:10" ht="15.75" x14ac:dyDescent="0.25">
      <c r="A138" s="298"/>
      <c r="B138" s="212" t="s">
        <v>543</v>
      </c>
      <c r="C138" s="46">
        <v>0</v>
      </c>
      <c r="D138" s="46">
        <v>0</v>
      </c>
      <c r="E138" s="47">
        <v>0</v>
      </c>
      <c r="F138" s="46">
        <v>0</v>
      </c>
      <c r="G138" s="47">
        <v>0</v>
      </c>
      <c r="H138" s="46">
        <v>0</v>
      </c>
      <c r="I138" s="47">
        <v>0</v>
      </c>
      <c r="J138" s="267"/>
    </row>
    <row r="139" spans="1:10" ht="15.75" x14ac:dyDescent="0.25">
      <c r="A139" s="298"/>
      <c r="B139" s="212" t="s">
        <v>544</v>
      </c>
      <c r="C139" s="46">
        <v>0</v>
      </c>
      <c r="D139" s="46">
        <v>0</v>
      </c>
      <c r="E139" s="47">
        <v>0</v>
      </c>
      <c r="F139" s="46">
        <v>0</v>
      </c>
      <c r="G139" s="47">
        <v>0</v>
      </c>
      <c r="H139" s="46">
        <v>0</v>
      </c>
      <c r="I139" s="47">
        <v>0</v>
      </c>
      <c r="J139" s="267"/>
    </row>
    <row r="140" spans="1:10" ht="15.75" x14ac:dyDescent="0.25">
      <c r="A140" s="298"/>
      <c r="B140" s="212" t="s">
        <v>545</v>
      </c>
      <c r="C140" s="46">
        <v>0</v>
      </c>
      <c r="D140" s="46">
        <v>0</v>
      </c>
      <c r="E140" s="47">
        <v>0</v>
      </c>
      <c r="F140" s="46">
        <v>0</v>
      </c>
      <c r="G140" s="47">
        <v>0</v>
      </c>
      <c r="H140" s="46">
        <v>0</v>
      </c>
      <c r="I140" s="47">
        <v>0</v>
      </c>
      <c r="J140" s="267"/>
    </row>
    <row r="141" spans="1:10" ht="15.75" x14ac:dyDescent="0.25">
      <c r="A141" s="298"/>
      <c r="B141" s="212" t="s">
        <v>546</v>
      </c>
      <c r="C141" s="46">
        <v>0</v>
      </c>
      <c r="D141" s="46">
        <v>0</v>
      </c>
      <c r="E141" s="47">
        <v>0</v>
      </c>
      <c r="F141" s="46">
        <v>0</v>
      </c>
      <c r="G141" s="47">
        <v>0</v>
      </c>
      <c r="H141" s="46">
        <v>0</v>
      </c>
      <c r="I141" s="47">
        <v>0</v>
      </c>
      <c r="J141" s="267"/>
    </row>
    <row r="142" spans="1:10" ht="15.75" x14ac:dyDescent="0.25">
      <c r="A142" s="298"/>
      <c r="B142" s="212" t="s">
        <v>547</v>
      </c>
      <c r="C142" s="46">
        <f>VLOOKUP(B142,'[1]Odsúdení podľa § '!$D$4:$E$201,2,0)</f>
        <v>1</v>
      </c>
      <c r="D142" s="46">
        <v>0</v>
      </c>
      <c r="E142" s="47">
        <f t="shared" si="6"/>
        <v>0</v>
      </c>
      <c r="F142" s="46">
        <v>0</v>
      </c>
      <c r="G142" s="47">
        <f t="shared" si="7"/>
        <v>0</v>
      </c>
      <c r="H142" s="46">
        <f>VLOOKUP(B142,'[1]Odsúdení podľa § recidivisti'!$D$5:$E$136,2,0)</f>
        <v>1</v>
      </c>
      <c r="I142" s="47">
        <f>H142/C142*100</f>
        <v>100</v>
      </c>
      <c r="J142" s="267"/>
    </row>
    <row r="143" spans="1:10" ht="15.75" x14ac:dyDescent="0.25">
      <c r="A143" s="298"/>
      <c r="B143" s="212" t="s">
        <v>548</v>
      </c>
      <c r="C143" s="46">
        <v>0</v>
      </c>
      <c r="D143" s="46">
        <v>0</v>
      </c>
      <c r="E143" s="47">
        <v>0</v>
      </c>
      <c r="F143" s="46">
        <v>0</v>
      </c>
      <c r="G143" s="47">
        <v>0</v>
      </c>
      <c r="H143" s="46">
        <v>0</v>
      </c>
      <c r="I143" s="47">
        <v>0</v>
      </c>
      <c r="J143" s="267"/>
    </row>
    <row r="144" spans="1:10" ht="15.75" x14ac:dyDescent="0.25">
      <c r="A144" s="298"/>
      <c r="B144" s="212" t="s">
        <v>549</v>
      </c>
      <c r="C144" s="46">
        <v>0</v>
      </c>
      <c r="D144" s="46">
        <v>0</v>
      </c>
      <c r="E144" s="47">
        <v>0</v>
      </c>
      <c r="F144" s="46">
        <v>0</v>
      </c>
      <c r="G144" s="47">
        <v>0</v>
      </c>
      <c r="H144" s="46">
        <v>0</v>
      </c>
      <c r="I144" s="47">
        <v>0</v>
      </c>
      <c r="J144" s="267"/>
    </row>
    <row r="145" spans="1:10" ht="15.75" x14ac:dyDescent="0.25">
      <c r="A145" s="298"/>
      <c r="B145" s="212" t="s">
        <v>550</v>
      </c>
      <c r="C145" s="46">
        <v>0</v>
      </c>
      <c r="D145" s="46">
        <v>0</v>
      </c>
      <c r="E145" s="47">
        <v>0</v>
      </c>
      <c r="F145" s="46">
        <v>0</v>
      </c>
      <c r="G145" s="47">
        <v>0</v>
      </c>
      <c r="H145" s="46">
        <v>0</v>
      </c>
      <c r="I145" s="47">
        <v>0</v>
      </c>
      <c r="J145" s="267"/>
    </row>
    <row r="146" spans="1:10" ht="15.75" x14ac:dyDescent="0.25">
      <c r="A146" s="298"/>
      <c r="B146" s="212" t="s">
        <v>551</v>
      </c>
      <c r="C146" s="46">
        <v>0</v>
      </c>
      <c r="D146" s="46">
        <v>0</v>
      </c>
      <c r="E146" s="47">
        <v>0</v>
      </c>
      <c r="F146" s="46">
        <v>0</v>
      </c>
      <c r="G146" s="47">
        <v>0</v>
      </c>
      <c r="H146" s="46">
        <v>0</v>
      </c>
      <c r="I146" s="47">
        <v>0</v>
      </c>
      <c r="J146" s="267"/>
    </row>
    <row r="147" spans="1:10" ht="15.75" x14ac:dyDescent="0.25">
      <c r="A147" s="298" t="s">
        <v>552</v>
      </c>
      <c r="B147" s="212" t="s">
        <v>553</v>
      </c>
      <c r="C147" s="46">
        <v>0</v>
      </c>
      <c r="D147" s="46">
        <v>0</v>
      </c>
      <c r="E147" s="47">
        <v>0</v>
      </c>
      <c r="F147" s="46">
        <v>0</v>
      </c>
      <c r="G147" s="47">
        <v>0</v>
      </c>
      <c r="H147" s="46">
        <v>0</v>
      </c>
      <c r="I147" s="47">
        <v>0</v>
      </c>
      <c r="J147" s="267"/>
    </row>
    <row r="148" spans="1:10" ht="15.75" x14ac:dyDescent="0.25">
      <c r="A148" s="298"/>
      <c r="B148" s="212" t="s">
        <v>554</v>
      </c>
      <c r="C148" s="46">
        <f>VLOOKUP(B148,'[1]Odsúdení podľa § '!$D$4:$E$201,2,0)</f>
        <v>1</v>
      </c>
      <c r="D148" s="46">
        <v>0</v>
      </c>
      <c r="E148" s="47">
        <f t="shared" si="6"/>
        <v>0</v>
      </c>
      <c r="F148" s="46">
        <v>0</v>
      </c>
      <c r="G148" s="47">
        <f t="shared" si="7"/>
        <v>0</v>
      </c>
      <c r="H148" s="46">
        <f>VLOOKUP(B148,'[1]Odsúdení podľa § recidivisti'!$D$5:$E$136,2,0)</f>
        <v>1</v>
      </c>
      <c r="I148" s="47">
        <f>H148/C148*100</f>
        <v>100</v>
      </c>
      <c r="J148" s="267"/>
    </row>
    <row r="149" spans="1:10" ht="15.75" x14ac:dyDescent="0.25">
      <c r="A149" s="298"/>
      <c r="B149" s="212" t="s">
        <v>555</v>
      </c>
      <c r="C149" s="46">
        <f>VLOOKUP(B149,'[1]Odsúdení podľa § '!$D$4:$E$201,2,0)</f>
        <v>1</v>
      </c>
      <c r="D149" s="46">
        <f>VLOOKUP(B149,'[1]Odsúdení podľa §  ženy'!$D$4:$E$118,2,0)</f>
        <v>1</v>
      </c>
      <c r="E149" s="47">
        <f t="shared" si="6"/>
        <v>100</v>
      </c>
      <c r="F149" s="46">
        <v>0</v>
      </c>
      <c r="G149" s="47">
        <f t="shared" si="7"/>
        <v>0</v>
      </c>
      <c r="H149" s="46">
        <v>0</v>
      </c>
      <c r="I149" s="47">
        <f t="shared" ref="I149:I181" si="8">H149/C149</f>
        <v>0</v>
      </c>
      <c r="J149" s="267"/>
    </row>
    <row r="150" spans="1:10" ht="15.75" x14ac:dyDescent="0.25">
      <c r="A150" s="298"/>
      <c r="B150" s="212" t="s">
        <v>556</v>
      </c>
      <c r="C150" s="46">
        <v>0</v>
      </c>
      <c r="D150" s="46">
        <v>0</v>
      </c>
      <c r="E150" s="47">
        <v>0</v>
      </c>
      <c r="F150" s="46">
        <v>0</v>
      </c>
      <c r="G150" s="47">
        <v>0</v>
      </c>
      <c r="H150" s="46">
        <v>0</v>
      </c>
      <c r="I150" s="47">
        <v>0</v>
      </c>
      <c r="J150" s="267"/>
    </row>
    <row r="151" spans="1:10" ht="15.75" x14ac:dyDescent="0.25">
      <c r="A151" s="298"/>
      <c r="B151" s="212" t="s">
        <v>557</v>
      </c>
      <c r="C151" s="46">
        <v>0</v>
      </c>
      <c r="D151" s="46">
        <v>0</v>
      </c>
      <c r="E151" s="47">
        <v>0</v>
      </c>
      <c r="F151" s="46">
        <v>0</v>
      </c>
      <c r="G151" s="47">
        <v>0</v>
      </c>
      <c r="H151" s="46">
        <v>0</v>
      </c>
      <c r="I151" s="47">
        <v>0</v>
      </c>
      <c r="J151" s="267"/>
    </row>
    <row r="152" spans="1:10" ht="15.75" x14ac:dyDescent="0.25">
      <c r="A152" s="298"/>
      <c r="B152" s="212" t="s">
        <v>558</v>
      </c>
      <c r="C152" s="46">
        <v>0</v>
      </c>
      <c r="D152" s="46">
        <v>0</v>
      </c>
      <c r="E152" s="47">
        <v>0</v>
      </c>
      <c r="F152" s="46">
        <v>0</v>
      </c>
      <c r="G152" s="47">
        <v>0</v>
      </c>
      <c r="H152" s="46">
        <v>0</v>
      </c>
      <c r="I152" s="47">
        <v>0</v>
      </c>
      <c r="J152" s="267"/>
    </row>
    <row r="153" spans="1:10" ht="15.75" x14ac:dyDescent="0.25">
      <c r="A153" s="298"/>
      <c r="B153" s="212" t="s">
        <v>559</v>
      </c>
      <c r="C153" s="46">
        <v>0</v>
      </c>
      <c r="D153" s="46">
        <v>0</v>
      </c>
      <c r="E153" s="47">
        <v>0</v>
      </c>
      <c r="F153" s="46">
        <v>0</v>
      </c>
      <c r="G153" s="47">
        <v>0</v>
      </c>
      <c r="H153" s="46">
        <v>0</v>
      </c>
      <c r="I153" s="47">
        <v>0</v>
      </c>
      <c r="J153" s="267"/>
    </row>
    <row r="154" spans="1:10" ht="15.75" x14ac:dyDescent="0.25">
      <c r="A154" s="298"/>
      <c r="B154" s="212" t="s">
        <v>560</v>
      </c>
      <c r="C154" s="46">
        <v>0</v>
      </c>
      <c r="D154" s="46">
        <v>0</v>
      </c>
      <c r="E154" s="47">
        <v>0</v>
      </c>
      <c r="F154" s="46">
        <v>0</v>
      </c>
      <c r="G154" s="47">
        <v>0</v>
      </c>
      <c r="H154" s="46">
        <v>0</v>
      </c>
      <c r="I154" s="47">
        <v>0</v>
      </c>
      <c r="J154" s="267"/>
    </row>
    <row r="155" spans="1:10" ht="15.75" x14ac:dyDescent="0.25">
      <c r="A155" s="298"/>
      <c r="B155" s="212" t="s">
        <v>561</v>
      </c>
      <c r="C155" s="46">
        <f>VLOOKUP(B155,'[1]Odsúdení podľa § '!$D$4:$E$201,2,0)</f>
        <v>1</v>
      </c>
      <c r="D155" s="46">
        <f>VLOOKUP(B155,'[1]Odsúdení podľa §  ženy'!$D$4:$E$118,2,0)</f>
        <v>1</v>
      </c>
      <c r="E155" s="47">
        <f t="shared" si="6"/>
        <v>100</v>
      </c>
      <c r="F155" s="46">
        <v>0</v>
      </c>
      <c r="G155" s="47">
        <f t="shared" si="7"/>
        <v>0</v>
      </c>
      <c r="H155" s="46">
        <v>0</v>
      </c>
      <c r="I155" s="47">
        <f t="shared" si="8"/>
        <v>0</v>
      </c>
      <c r="J155" s="267"/>
    </row>
    <row r="156" spans="1:10" ht="15.75" x14ac:dyDescent="0.25">
      <c r="A156" s="298"/>
      <c r="B156" s="212" t="s">
        <v>562</v>
      </c>
      <c r="C156" s="46">
        <v>0</v>
      </c>
      <c r="D156" s="46">
        <v>0</v>
      </c>
      <c r="E156" s="47">
        <v>0</v>
      </c>
      <c r="F156" s="46">
        <v>0</v>
      </c>
      <c r="G156" s="47">
        <v>0</v>
      </c>
      <c r="H156" s="46">
        <v>0</v>
      </c>
      <c r="I156" s="47">
        <v>0</v>
      </c>
      <c r="J156" s="267"/>
    </row>
    <row r="157" spans="1:10" ht="15.75" x14ac:dyDescent="0.25">
      <c r="A157" s="298"/>
      <c r="B157" s="212" t="s">
        <v>563</v>
      </c>
      <c r="C157" s="46">
        <v>0</v>
      </c>
      <c r="D157" s="46">
        <v>0</v>
      </c>
      <c r="E157" s="47">
        <v>0</v>
      </c>
      <c r="F157" s="46">
        <v>0</v>
      </c>
      <c r="G157" s="47">
        <v>0</v>
      </c>
      <c r="H157" s="46">
        <v>0</v>
      </c>
      <c r="I157" s="47">
        <v>0</v>
      </c>
      <c r="J157" s="267"/>
    </row>
    <row r="158" spans="1:10" ht="15.75" x14ac:dyDescent="0.25">
      <c r="A158" s="298"/>
      <c r="B158" s="212" t="s">
        <v>564</v>
      </c>
      <c r="C158" s="46">
        <v>0</v>
      </c>
      <c r="D158" s="46">
        <v>0</v>
      </c>
      <c r="E158" s="47">
        <v>0</v>
      </c>
      <c r="F158" s="46">
        <v>0</v>
      </c>
      <c r="G158" s="47">
        <v>0</v>
      </c>
      <c r="H158" s="46">
        <v>0</v>
      </c>
      <c r="I158" s="47">
        <v>0</v>
      </c>
      <c r="J158" s="267"/>
    </row>
    <row r="159" spans="1:10" ht="15.75" x14ac:dyDescent="0.25">
      <c r="A159" s="298" t="s">
        <v>565</v>
      </c>
      <c r="B159" s="212" t="s">
        <v>566</v>
      </c>
      <c r="C159" s="46">
        <f>VLOOKUP(B159,'[1]Odsúdení podľa § '!$D$4:$E$201,2,0)</f>
        <v>5</v>
      </c>
      <c r="D159" s="46">
        <v>0</v>
      </c>
      <c r="E159" s="47">
        <f t="shared" si="6"/>
        <v>0</v>
      </c>
      <c r="F159" s="46">
        <v>0</v>
      </c>
      <c r="G159" s="47">
        <f t="shared" si="7"/>
        <v>0</v>
      </c>
      <c r="H159" s="46">
        <f>VLOOKUP(B159,'[1]Odsúdení podľa § recidivisti'!$D$5:$E$136,2,0)</f>
        <v>1</v>
      </c>
      <c r="I159" s="47">
        <f>H159/C159*100</f>
        <v>20</v>
      </c>
      <c r="J159" s="267"/>
    </row>
    <row r="160" spans="1:10" ht="15.75" x14ac:dyDescent="0.25">
      <c r="A160" s="298"/>
      <c r="B160" s="212" t="s">
        <v>567</v>
      </c>
      <c r="C160" s="46">
        <v>0</v>
      </c>
      <c r="D160" s="46">
        <v>0</v>
      </c>
      <c r="E160" s="47">
        <v>0</v>
      </c>
      <c r="F160" s="46">
        <v>0</v>
      </c>
      <c r="G160" s="47">
        <v>0</v>
      </c>
      <c r="H160" s="46">
        <v>0</v>
      </c>
      <c r="I160" s="47">
        <v>0</v>
      </c>
      <c r="J160" s="267"/>
    </row>
    <row r="161" spans="1:10" ht="15.75" x14ac:dyDescent="0.25">
      <c r="A161" s="298"/>
      <c r="B161" s="212" t="s">
        <v>568</v>
      </c>
      <c r="C161" s="46">
        <f>VLOOKUP(B161,'[1]Odsúdení podľa § '!$D$4:$E$201,2,0)</f>
        <v>4</v>
      </c>
      <c r="D161" s="46">
        <v>0</v>
      </c>
      <c r="E161" s="47">
        <f t="shared" si="6"/>
        <v>0</v>
      </c>
      <c r="F161" s="46">
        <v>0</v>
      </c>
      <c r="G161" s="47">
        <f t="shared" si="7"/>
        <v>0</v>
      </c>
      <c r="H161" s="46">
        <f>VLOOKUP(B161,'[1]Odsúdení podľa § recidivisti'!$D$5:$E$136,2,0)</f>
        <v>3</v>
      </c>
      <c r="I161" s="47">
        <f>H161/C161*100</f>
        <v>75</v>
      </c>
      <c r="J161" s="267"/>
    </row>
    <row r="162" spans="1:10" ht="15.75" x14ac:dyDescent="0.25">
      <c r="A162" s="298"/>
      <c r="B162" s="212" t="s">
        <v>569</v>
      </c>
      <c r="C162" s="46">
        <v>0</v>
      </c>
      <c r="D162" s="46">
        <v>0</v>
      </c>
      <c r="E162" s="47">
        <v>0</v>
      </c>
      <c r="F162" s="46">
        <v>0</v>
      </c>
      <c r="G162" s="47">
        <v>0</v>
      </c>
      <c r="H162" s="46">
        <v>0</v>
      </c>
      <c r="I162" s="47">
        <v>0</v>
      </c>
      <c r="J162" s="267"/>
    </row>
    <row r="163" spans="1:10" ht="15.75" x14ac:dyDescent="0.25">
      <c r="A163" s="298"/>
      <c r="B163" s="212" t="s">
        <v>570</v>
      </c>
      <c r="C163" s="46">
        <f>VLOOKUP(B163,'[1]Odsúdení podľa § '!$D$4:$E$201,2,0)</f>
        <v>2</v>
      </c>
      <c r="D163" s="46">
        <v>0</v>
      </c>
      <c r="E163" s="47">
        <f t="shared" si="6"/>
        <v>0</v>
      </c>
      <c r="F163" s="46">
        <v>0</v>
      </c>
      <c r="G163" s="47">
        <f t="shared" si="7"/>
        <v>0</v>
      </c>
      <c r="H163" s="46">
        <f>VLOOKUP(B163,'[1]Odsúdení podľa § recidivisti'!$D$5:$E$136,2,0)</f>
        <v>1</v>
      </c>
      <c r="I163" s="47">
        <f>H163/C163*100</f>
        <v>50</v>
      </c>
      <c r="J163" s="267"/>
    </row>
    <row r="164" spans="1:10" ht="15.75" x14ac:dyDescent="0.25">
      <c r="A164" s="298"/>
      <c r="B164" s="212" t="s">
        <v>571</v>
      </c>
      <c r="C164" s="46">
        <v>0</v>
      </c>
      <c r="D164" s="46">
        <v>0</v>
      </c>
      <c r="E164" s="47">
        <v>0</v>
      </c>
      <c r="F164" s="46">
        <v>0</v>
      </c>
      <c r="G164" s="47">
        <v>0</v>
      </c>
      <c r="H164" s="46">
        <v>0</v>
      </c>
      <c r="I164" s="47">
        <v>0</v>
      </c>
      <c r="J164" s="267"/>
    </row>
    <row r="165" spans="1:10" ht="15.75" x14ac:dyDescent="0.25">
      <c r="A165" s="298"/>
      <c r="B165" s="212" t="s">
        <v>572</v>
      </c>
      <c r="C165" s="46">
        <v>0</v>
      </c>
      <c r="D165" s="46">
        <v>0</v>
      </c>
      <c r="E165" s="47">
        <v>0</v>
      </c>
      <c r="F165" s="46">
        <v>0</v>
      </c>
      <c r="G165" s="47">
        <v>0</v>
      </c>
      <c r="H165" s="46">
        <v>0</v>
      </c>
      <c r="I165" s="47">
        <v>0</v>
      </c>
      <c r="J165" s="267"/>
    </row>
    <row r="166" spans="1:10" ht="15.75" x14ac:dyDescent="0.25">
      <c r="A166" s="298"/>
      <c r="B166" s="212" t="s">
        <v>573</v>
      </c>
      <c r="C166" s="46">
        <v>0</v>
      </c>
      <c r="D166" s="46">
        <v>0</v>
      </c>
      <c r="E166" s="47">
        <v>0</v>
      </c>
      <c r="F166" s="46">
        <v>0</v>
      </c>
      <c r="G166" s="47">
        <v>0</v>
      </c>
      <c r="H166" s="46">
        <v>0</v>
      </c>
      <c r="I166" s="47">
        <v>0</v>
      </c>
      <c r="J166" s="267"/>
    </row>
    <row r="167" spans="1:10" ht="15.75" x14ac:dyDescent="0.25">
      <c r="A167" s="298"/>
      <c r="B167" s="212" t="s">
        <v>574</v>
      </c>
      <c r="C167" s="46">
        <v>0</v>
      </c>
      <c r="D167" s="46">
        <v>0</v>
      </c>
      <c r="E167" s="47">
        <v>0</v>
      </c>
      <c r="F167" s="46">
        <v>0</v>
      </c>
      <c r="G167" s="47">
        <v>0</v>
      </c>
      <c r="H167" s="46">
        <v>0</v>
      </c>
      <c r="I167" s="47">
        <v>0</v>
      </c>
      <c r="J167" s="267"/>
    </row>
    <row r="168" spans="1:10" ht="15.75" x14ac:dyDescent="0.25">
      <c r="A168" s="298"/>
      <c r="B168" s="212" t="s">
        <v>575</v>
      </c>
      <c r="C168" s="46">
        <v>0</v>
      </c>
      <c r="D168" s="46">
        <v>0</v>
      </c>
      <c r="E168" s="47">
        <v>0</v>
      </c>
      <c r="F168" s="46">
        <v>0</v>
      </c>
      <c r="G168" s="47">
        <v>0</v>
      </c>
      <c r="H168" s="46">
        <v>0</v>
      </c>
      <c r="I168" s="47">
        <v>0</v>
      </c>
      <c r="J168" s="267"/>
    </row>
    <row r="169" spans="1:10" ht="15.75" x14ac:dyDescent="0.25">
      <c r="A169" s="298"/>
      <c r="B169" s="212" t="s">
        <v>576</v>
      </c>
      <c r="C169" s="46">
        <v>0</v>
      </c>
      <c r="D169" s="46">
        <v>0</v>
      </c>
      <c r="E169" s="47">
        <v>0</v>
      </c>
      <c r="F169" s="46">
        <v>0</v>
      </c>
      <c r="G169" s="47">
        <v>0</v>
      </c>
      <c r="H169" s="46">
        <v>0</v>
      </c>
      <c r="I169" s="47">
        <v>0</v>
      </c>
      <c r="J169" s="267"/>
    </row>
    <row r="170" spans="1:10" ht="15.75" x14ac:dyDescent="0.25">
      <c r="A170" s="298"/>
      <c r="B170" s="212" t="s">
        <v>577</v>
      </c>
      <c r="C170" s="46">
        <v>0</v>
      </c>
      <c r="D170" s="46">
        <v>0</v>
      </c>
      <c r="E170" s="47">
        <v>0</v>
      </c>
      <c r="F170" s="46">
        <v>0</v>
      </c>
      <c r="G170" s="47">
        <v>0</v>
      </c>
      <c r="H170" s="46">
        <v>0</v>
      </c>
      <c r="I170" s="47">
        <v>0</v>
      </c>
      <c r="J170" s="267"/>
    </row>
    <row r="171" spans="1:10" ht="15.75" x14ac:dyDescent="0.25">
      <c r="A171" s="298" t="s">
        <v>578</v>
      </c>
      <c r="B171" s="212" t="s">
        <v>579</v>
      </c>
      <c r="C171" s="46">
        <f>VLOOKUP(B171,'[1]Odsúdení podľa § '!$D$4:$E$201,2,0)</f>
        <v>1</v>
      </c>
      <c r="D171" s="46">
        <v>0</v>
      </c>
      <c r="E171" s="47">
        <f t="shared" si="6"/>
        <v>0</v>
      </c>
      <c r="F171" s="46">
        <v>0</v>
      </c>
      <c r="G171" s="47">
        <f t="shared" si="7"/>
        <v>0</v>
      </c>
      <c r="H171" s="46">
        <v>0</v>
      </c>
      <c r="I171" s="47">
        <f t="shared" si="8"/>
        <v>0</v>
      </c>
      <c r="J171" s="267"/>
    </row>
    <row r="172" spans="1:10" ht="15.75" x14ac:dyDescent="0.25">
      <c r="A172" s="298"/>
      <c r="B172" s="212" t="s">
        <v>580</v>
      </c>
      <c r="C172" s="46">
        <v>0</v>
      </c>
      <c r="D172" s="46">
        <v>0</v>
      </c>
      <c r="E172" s="47">
        <v>0</v>
      </c>
      <c r="F172" s="46">
        <v>0</v>
      </c>
      <c r="G172" s="47">
        <v>0</v>
      </c>
      <c r="H172" s="46">
        <v>0</v>
      </c>
      <c r="I172" s="47">
        <v>0</v>
      </c>
      <c r="J172" s="267"/>
    </row>
    <row r="173" spans="1:10" ht="15.75" x14ac:dyDescent="0.25">
      <c r="A173" s="298"/>
      <c r="B173" s="212" t="s">
        <v>581</v>
      </c>
      <c r="C173" s="46">
        <v>0</v>
      </c>
      <c r="D173" s="46">
        <v>0</v>
      </c>
      <c r="E173" s="47">
        <v>0</v>
      </c>
      <c r="F173" s="46">
        <v>0</v>
      </c>
      <c r="G173" s="47">
        <v>0</v>
      </c>
      <c r="H173" s="46">
        <v>0</v>
      </c>
      <c r="I173" s="47">
        <v>0</v>
      </c>
      <c r="J173" s="267"/>
    </row>
    <row r="174" spans="1:10" ht="15.75" x14ac:dyDescent="0.25">
      <c r="A174" s="298"/>
      <c r="B174" s="212" t="s">
        <v>582</v>
      </c>
      <c r="C174" s="46">
        <f>VLOOKUP(B174,'[1]Odsúdení podľa § '!$D$4:$E$201,2,0)</f>
        <v>6</v>
      </c>
      <c r="D174" s="46">
        <v>0</v>
      </c>
      <c r="E174" s="47">
        <f t="shared" si="6"/>
        <v>0</v>
      </c>
      <c r="F174" s="46">
        <v>0</v>
      </c>
      <c r="G174" s="47">
        <f t="shared" si="7"/>
        <v>0</v>
      </c>
      <c r="H174" s="46">
        <f>VLOOKUP(B174,'[1]Odsúdení podľa § recidivisti'!$D$5:$E$136,2,0)</f>
        <v>4</v>
      </c>
      <c r="I174" s="47">
        <f>H174/C174*100</f>
        <v>66.666666666666657</v>
      </c>
      <c r="J174" s="267"/>
    </row>
    <row r="175" spans="1:10" ht="15.75" x14ac:dyDescent="0.25">
      <c r="A175" s="298"/>
      <c r="B175" s="212" t="s">
        <v>583</v>
      </c>
      <c r="C175" s="46">
        <v>0</v>
      </c>
      <c r="D175" s="46">
        <v>0</v>
      </c>
      <c r="E175" s="47">
        <v>0</v>
      </c>
      <c r="F175" s="46">
        <v>0</v>
      </c>
      <c r="G175" s="47">
        <v>0</v>
      </c>
      <c r="H175" s="46">
        <v>0</v>
      </c>
      <c r="I175" s="47">
        <v>0</v>
      </c>
      <c r="J175" s="267"/>
    </row>
    <row r="176" spans="1:10" ht="15.75" x14ac:dyDescent="0.25">
      <c r="A176" s="298"/>
      <c r="B176" s="212" t="s">
        <v>584</v>
      </c>
      <c r="C176" s="46">
        <f>VLOOKUP(B176,'[1]Odsúdení podľa § '!$D$4:$E$201,2,0)</f>
        <v>1</v>
      </c>
      <c r="D176" s="46">
        <v>0</v>
      </c>
      <c r="E176" s="47">
        <f t="shared" si="6"/>
        <v>0</v>
      </c>
      <c r="F176" s="46">
        <v>0</v>
      </c>
      <c r="G176" s="47">
        <f t="shared" si="7"/>
        <v>0</v>
      </c>
      <c r="H176" s="46">
        <f>VLOOKUP(B176,'[1]Odsúdení podľa § recidivisti'!$D$5:$E$136,2,0)</f>
        <v>1</v>
      </c>
      <c r="I176" s="47">
        <f>H176/C176*100</f>
        <v>100</v>
      </c>
      <c r="J176" s="267"/>
    </row>
    <row r="177" spans="1:10" ht="15.75" x14ac:dyDescent="0.25">
      <c r="A177" s="298"/>
      <c r="B177" s="212" t="s">
        <v>585</v>
      </c>
      <c r="C177" s="46">
        <v>0</v>
      </c>
      <c r="D177" s="46">
        <v>0</v>
      </c>
      <c r="E177" s="47">
        <v>0</v>
      </c>
      <c r="F177" s="46">
        <v>0</v>
      </c>
      <c r="G177" s="47">
        <v>0</v>
      </c>
      <c r="H177" s="46">
        <v>0</v>
      </c>
      <c r="I177" s="47">
        <v>0</v>
      </c>
      <c r="J177" s="267"/>
    </row>
    <row r="178" spans="1:10" ht="15.75" x14ac:dyDescent="0.25">
      <c r="A178" s="298"/>
      <c r="B178" s="212" t="s">
        <v>586</v>
      </c>
      <c r="C178" s="46">
        <v>0</v>
      </c>
      <c r="D178" s="46">
        <v>0</v>
      </c>
      <c r="E178" s="47">
        <v>0</v>
      </c>
      <c r="F178" s="46">
        <v>0</v>
      </c>
      <c r="G178" s="47">
        <v>0</v>
      </c>
      <c r="H178" s="46">
        <v>0</v>
      </c>
      <c r="I178" s="47">
        <v>0</v>
      </c>
      <c r="J178" s="267"/>
    </row>
    <row r="179" spans="1:10" ht="15.75" x14ac:dyDescent="0.25">
      <c r="A179" s="298"/>
      <c r="B179" s="212" t="s">
        <v>587</v>
      </c>
      <c r="C179" s="46">
        <v>0</v>
      </c>
      <c r="D179" s="46">
        <v>0</v>
      </c>
      <c r="E179" s="47">
        <v>0</v>
      </c>
      <c r="F179" s="46">
        <v>0</v>
      </c>
      <c r="G179" s="47">
        <v>0</v>
      </c>
      <c r="H179" s="46">
        <v>0</v>
      </c>
      <c r="I179" s="47">
        <v>0</v>
      </c>
      <c r="J179" s="267"/>
    </row>
    <row r="180" spans="1:10" ht="15.75" x14ac:dyDescent="0.25">
      <c r="A180" s="298"/>
      <c r="B180" s="212" t="s">
        <v>588</v>
      </c>
      <c r="C180" s="46">
        <v>0</v>
      </c>
      <c r="D180" s="46">
        <v>0</v>
      </c>
      <c r="E180" s="47">
        <v>0</v>
      </c>
      <c r="F180" s="46">
        <v>0</v>
      </c>
      <c r="G180" s="47">
        <v>0</v>
      </c>
      <c r="H180" s="46">
        <v>0</v>
      </c>
      <c r="I180" s="47">
        <v>0</v>
      </c>
      <c r="J180" s="267"/>
    </row>
    <row r="181" spans="1:10" ht="15.75" x14ac:dyDescent="0.25">
      <c r="A181" s="298"/>
      <c r="B181" s="212" t="s">
        <v>589</v>
      </c>
      <c r="C181" s="46">
        <f>VLOOKUP(B181,'[1]Odsúdení podľa § '!$D$4:$E$201,2,0)</f>
        <v>1</v>
      </c>
      <c r="D181" s="46">
        <v>0</v>
      </c>
      <c r="E181" s="47">
        <f t="shared" si="6"/>
        <v>0</v>
      </c>
      <c r="F181" s="46">
        <v>0</v>
      </c>
      <c r="G181" s="47">
        <f t="shared" si="7"/>
        <v>0</v>
      </c>
      <c r="H181" s="46">
        <v>0</v>
      </c>
      <c r="I181" s="47">
        <f t="shared" si="8"/>
        <v>0</v>
      </c>
      <c r="J181" s="267"/>
    </row>
    <row r="182" spans="1:10" ht="15.75" x14ac:dyDescent="0.25">
      <c r="A182" s="298"/>
      <c r="B182" s="212" t="s">
        <v>590</v>
      </c>
      <c r="C182" s="46">
        <v>0</v>
      </c>
      <c r="D182" s="46">
        <v>0</v>
      </c>
      <c r="E182" s="47">
        <v>0</v>
      </c>
      <c r="F182" s="46">
        <v>0</v>
      </c>
      <c r="G182" s="47">
        <v>0</v>
      </c>
      <c r="H182" s="46">
        <v>0</v>
      </c>
      <c r="I182" s="47">
        <v>0</v>
      </c>
      <c r="J182" s="267"/>
    </row>
    <row r="183" spans="1:10" ht="15.75" x14ac:dyDescent="0.25">
      <c r="A183" s="298"/>
      <c r="B183" s="212" t="s">
        <v>591</v>
      </c>
      <c r="C183" s="46">
        <v>0</v>
      </c>
      <c r="D183" s="46">
        <v>0</v>
      </c>
      <c r="E183" s="47">
        <v>0</v>
      </c>
      <c r="F183" s="46">
        <v>0</v>
      </c>
      <c r="G183" s="47">
        <v>0</v>
      </c>
      <c r="H183" s="46">
        <v>0</v>
      </c>
      <c r="I183" s="47">
        <v>0</v>
      </c>
      <c r="J183" s="267"/>
    </row>
    <row r="184" spans="1:10" ht="15.75" x14ac:dyDescent="0.25">
      <c r="A184" s="298"/>
      <c r="B184" s="212" t="s">
        <v>592</v>
      </c>
      <c r="C184" s="46">
        <v>0</v>
      </c>
      <c r="D184" s="46">
        <v>0</v>
      </c>
      <c r="E184" s="47">
        <v>0</v>
      </c>
      <c r="F184" s="46">
        <v>0</v>
      </c>
      <c r="G184" s="47">
        <v>0</v>
      </c>
      <c r="H184" s="46">
        <v>0</v>
      </c>
      <c r="I184" s="47">
        <v>0</v>
      </c>
      <c r="J184" s="267"/>
    </row>
    <row r="185" spans="1:10" ht="15.75" x14ac:dyDescent="0.25">
      <c r="A185" s="298"/>
      <c r="B185" s="212" t="s">
        <v>593</v>
      </c>
      <c r="C185" s="46">
        <v>0</v>
      </c>
      <c r="D185" s="46">
        <v>0</v>
      </c>
      <c r="E185" s="47">
        <v>0</v>
      </c>
      <c r="F185" s="46">
        <v>0</v>
      </c>
      <c r="G185" s="47">
        <v>0</v>
      </c>
      <c r="H185" s="46">
        <v>0</v>
      </c>
      <c r="I185" s="47">
        <v>0</v>
      </c>
      <c r="J185" s="267"/>
    </row>
    <row r="186" spans="1:10" ht="15.75" x14ac:dyDescent="0.25">
      <c r="A186" s="298"/>
      <c r="B186" s="212" t="s">
        <v>594</v>
      </c>
      <c r="C186" s="46">
        <v>0</v>
      </c>
      <c r="D186" s="46">
        <v>0</v>
      </c>
      <c r="E186" s="47">
        <v>0</v>
      </c>
      <c r="F186" s="46">
        <v>0</v>
      </c>
      <c r="G186" s="47">
        <v>0</v>
      </c>
      <c r="H186" s="46">
        <v>0</v>
      </c>
      <c r="I186" s="47">
        <v>0</v>
      </c>
      <c r="J186" s="267"/>
    </row>
    <row r="187" spans="1:10" ht="15.75" x14ac:dyDescent="0.25">
      <c r="A187" s="298"/>
      <c r="B187" s="212" t="s">
        <v>595</v>
      </c>
      <c r="C187" s="46">
        <v>0</v>
      </c>
      <c r="D187" s="46">
        <v>0</v>
      </c>
      <c r="E187" s="47">
        <v>0</v>
      </c>
      <c r="F187" s="46">
        <v>0</v>
      </c>
      <c r="G187" s="47">
        <v>0</v>
      </c>
      <c r="H187" s="46">
        <v>0</v>
      </c>
      <c r="I187" s="47">
        <v>0</v>
      </c>
      <c r="J187" s="267"/>
    </row>
    <row r="188" spans="1:10" ht="15.75" x14ac:dyDescent="0.25">
      <c r="A188" s="298"/>
      <c r="B188" s="212" t="s">
        <v>596</v>
      </c>
      <c r="C188" s="46">
        <v>0</v>
      </c>
      <c r="D188" s="46">
        <v>0</v>
      </c>
      <c r="E188" s="47">
        <v>0</v>
      </c>
      <c r="F188" s="46">
        <v>0</v>
      </c>
      <c r="G188" s="47">
        <v>0</v>
      </c>
      <c r="H188" s="46">
        <v>0</v>
      </c>
      <c r="I188" s="47">
        <v>0</v>
      </c>
      <c r="J188" s="267"/>
    </row>
    <row r="189" spans="1:10" ht="15.75" x14ac:dyDescent="0.25">
      <c r="A189" s="298"/>
      <c r="B189" s="212" t="s">
        <v>597</v>
      </c>
      <c r="C189" s="46">
        <v>0</v>
      </c>
      <c r="D189" s="46">
        <v>0</v>
      </c>
      <c r="E189" s="47">
        <v>0</v>
      </c>
      <c r="F189" s="46">
        <v>0</v>
      </c>
      <c r="G189" s="47">
        <v>0</v>
      </c>
      <c r="H189" s="46">
        <v>0</v>
      </c>
      <c r="I189" s="47">
        <v>0</v>
      </c>
      <c r="J189" s="267"/>
    </row>
    <row r="190" spans="1:10" ht="15.75" x14ac:dyDescent="0.25">
      <c r="A190" s="298"/>
      <c r="B190" s="212" t="s">
        <v>598</v>
      </c>
      <c r="C190" s="46">
        <v>0</v>
      </c>
      <c r="D190" s="46">
        <v>0</v>
      </c>
      <c r="E190" s="47">
        <v>0</v>
      </c>
      <c r="F190" s="46">
        <v>0</v>
      </c>
      <c r="G190" s="47">
        <v>0</v>
      </c>
      <c r="H190" s="46">
        <v>0</v>
      </c>
      <c r="I190" s="47">
        <v>0</v>
      </c>
      <c r="J190" s="267"/>
    </row>
    <row r="191" spans="1:10" ht="15.75" x14ac:dyDescent="0.25">
      <c r="A191" s="298"/>
      <c r="B191" s="212" t="s">
        <v>599</v>
      </c>
      <c r="C191" s="46">
        <v>0</v>
      </c>
      <c r="D191" s="46">
        <v>0</v>
      </c>
      <c r="E191" s="47">
        <v>0</v>
      </c>
      <c r="F191" s="46">
        <v>0</v>
      </c>
      <c r="G191" s="47">
        <v>0</v>
      </c>
      <c r="H191" s="46">
        <v>0</v>
      </c>
      <c r="I191" s="47">
        <v>0</v>
      </c>
      <c r="J191" s="267"/>
    </row>
    <row r="192" spans="1:10" ht="15.75" x14ac:dyDescent="0.25">
      <c r="A192" s="298"/>
      <c r="B192" s="212" t="s">
        <v>600</v>
      </c>
      <c r="C192" s="46">
        <v>0</v>
      </c>
      <c r="D192" s="46">
        <v>0</v>
      </c>
      <c r="E192" s="47">
        <v>0</v>
      </c>
      <c r="F192" s="46">
        <v>0</v>
      </c>
      <c r="G192" s="47">
        <v>0</v>
      </c>
      <c r="H192" s="46">
        <v>0</v>
      </c>
      <c r="I192" s="47">
        <v>0</v>
      </c>
      <c r="J192" s="267"/>
    </row>
    <row r="193" spans="1:10" ht="15.75" x14ac:dyDescent="0.25">
      <c r="A193" s="298"/>
      <c r="B193" s="212" t="s">
        <v>601</v>
      </c>
      <c r="C193" s="46">
        <v>0</v>
      </c>
      <c r="D193" s="46">
        <v>0</v>
      </c>
      <c r="E193" s="47">
        <v>0</v>
      </c>
      <c r="F193" s="46">
        <v>0</v>
      </c>
      <c r="G193" s="47">
        <v>0</v>
      </c>
      <c r="H193" s="46">
        <v>0</v>
      </c>
      <c r="I193" s="47">
        <v>0</v>
      </c>
      <c r="J193" s="267"/>
    </row>
    <row r="194" spans="1:10" ht="15.75" x14ac:dyDescent="0.25">
      <c r="A194" s="298" t="s">
        <v>602</v>
      </c>
      <c r="B194" s="212" t="s">
        <v>603</v>
      </c>
      <c r="C194" s="46">
        <f>VLOOKUP(B194,'[1]Odsúdení podľa § '!$D$4:$E$201,2,0)</f>
        <v>2</v>
      </c>
      <c r="D194" s="46">
        <v>0</v>
      </c>
      <c r="E194" s="47">
        <f t="shared" si="6"/>
        <v>0</v>
      </c>
      <c r="F194" s="46">
        <v>0</v>
      </c>
      <c r="G194" s="47">
        <f t="shared" si="7"/>
        <v>0</v>
      </c>
      <c r="H194" s="46">
        <f>VLOOKUP(B194,'[1]Odsúdení podľa § recidivisti'!$D$5:$E$136,2,0)</f>
        <v>1</v>
      </c>
      <c r="I194" s="47">
        <f t="shared" ref="I194:I195" si="9">H194/C194*100</f>
        <v>50</v>
      </c>
      <c r="J194" s="267"/>
    </row>
    <row r="195" spans="1:10" ht="15.75" x14ac:dyDescent="0.25">
      <c r="A195" s="298"/>
      <c r="B195" s="212" t="s">
        <v>604</v>
      </c>
      <c r="C195" s="46">
        <f>VLOOKUP(B195,'[1]Odsúdení podľa § '!$D$4:$E$201,2,0)</f>
        <v>2</v>
      </c>
      <c r="D195" s="46">
        <v>0</v>
      </c>
      <c r="E195" s="47">
        <f t="shared" si="6"/>
        <v>0</v>
      </c>
      <c r="F195" s="46">
        <v>0</v>
      </c>
      <c r="G195" s="47">
        <f t="shared" si="7"/>
        <v>0</v>
      </c>
      <c r="H195" s="46">
        <f>VLOOKUP(B195,'[1]Odsúdení podľa § recidivisti'!$D$5:$E$136,2,0)</f>
        <v>2</v>
      </c>
      <c r="I195" s="47">
        <f t="shared" si="9"/>
        <v>100</v>
      </c>
      <c r="J195" s="267"/>
    </row>
    <row r="196" spans="1:10" ht="15.75" x14ac:dyDescent="0.25">
      <c r="A196" s="298"/>
      <c r="B196" s="212" t="s">
        <v>605</v>
      </c>
      <c r="C196" s="46">
        <v>0</v>
      </c>
      <c r="D196" s="46">
        <v>0</v>
      </c>
      <c r="E196" s="47">
        <v>0</v>
      </c>
      <c r="F196" s="46">
        <v>0</v>
      </c>
      <c r="G196" s="47">
        <v>0</v>
      </c>
      <c r="H196" s="46">
        <v>0</v>
      </c>
      <c r="I196" s="47">
        <v>0</v>
      </c>
      <c r="J196" s="267"/>
    </row>
    <row r="197" spans="1:10" ht="15.75" x14ac:dyDescent="0.25">
      <c r="A197" s="298"/>
      <c r="B197" s="212" t="s">
        <v>606</v>
      </c>
      <c r="C197" s="46">
        <v>0</v>
      </c>
      <c r="D197" s="46">
        <v>0</v>
      </c>
      <c r="E197" s="47">
        <v>0</v>
      </c>
      <c r="F197" s="46">
        <v>0</v>
      </c>
      <c r="G197" s="47">
        <v>0</v>
      </c>
      <c r="H197" s="46">
        <v>0</v>
      </c>
      <c r="I197" s="47">
        <v>0</v>
      </c>
      <c r="J197" s="267"/>
    </row>
    <row r="198" spans="1:10" ht="15.75" x14ac:dyDescent="0.25">
      <c r="A198" s="298"/>
      <c r="B198" s="212" t="s">
        <v>607</v>
      </c>
      <c r="C198" s="46">
        <f>VLOOKUP(B198,'[1]Odsúdení podľa § '!$D$4:$E$201,2,0)</f>
        <v>1</v>
      </c>
      <c r="D198" s="46">
        <v>0</v>
      </c>
      <c r="E198" s="47">
        <f t="shared" ref="E198:E220" si="10">(D198/C198)*100</f>
        <v>0</v>
      </c>
      <c r="F198" s="46">
        <v>0</v>
      </c>
      <c r="G198" s="47">
        <f t="shared" ref="G198:G220" si="11">(F198/C198)*100</f>
        <v>0</v>
      </c>
      <c r="H198" s="46">
        <f>VLOOKUP(B198,'[1]Odsúdení podľa § recidivisti'!$D$5:$E$136,2,0)</f>
        <v>1</v>
      </c>
      <c r="I198" s="47">
        <f>H198/C198*100</f>
        <v>100</v>
      </c>
      <c r="J198" s="267"/>
    </row>
    <row r="199" spans="1:10" ht="15.75" x14ac:dyDescent="0.25">
      <c r="A199" s="298"/>
      <c r="B199" s="212" t="s">
        <v>608</v>
      </c>
      <c r="C199" s="46">
        <v>0</v>
      </c>
      <c r="D199" s="46">
        <v>0</v>
      </c>
      <c r="E199" s="47">
        <v>0</v>
      </c>
      <c r="F199" s="46">
        <v>0</v>
      </c>
      <c r="G199" s="47">
        <v>0</v>
      </c>
      <c r="H199" s="46">
        <v>0</v>
      </c>
      <c r="I199" s="47">
        <v>0</v>
      </c>
      <c r="J199" s="267"/>
    </row>
    <row r="200" spans="1:10" ht="15.75" x14ac:dyDescent="0.25">
      <c r="A200" s="298"/>
      <c r="B200" s="212" t="s">
        <v>609</v>
      </c>
      <c r="C200" s="46">
        <v>0</v>
      </c>
      <c r="D200" s="46">
        <v>0</v>
      </c>
      <c r="E200" s="47">
        <v>0</v>
      </c>
      <c r="F200" s="46">
        <v>0</v>
      </c>
      <c r="G200" s="47">
        <v>0</v>
      </c>
      <c r="H200" s="46">
        <v>0</v>
      </c>
      <c r="I200" s="47">
        <v>0</v>
      </c>
      <c r="J200" s="267"/>
    </row>
    <row r="201" spans="1:10" ht="15.75" x14ac:dyDescent="0.25">
      <c r="A201" s="298"/>
      <c r="B201" s="212" t="s">
        <v>610</v>
      </c>
      <c r="C201" s="46">
        <v>0</v>
      </c>
      <c r="D201" s="46">
        <v>0</v>
      </c>
      <c r="E201" s="47">
        <v>0</v>
      </c>
      <c r="F201" s="46">
        <v>0</v>
      </c>
      <c r="G201" s="47">
        <v>0</v>
      </c>
      <c r="H201" s="46">
        <v>0</v>
      </c>
      <c r="I201" s="47">
        <v>0</v>
      </c>
      <c r="J201" s="267"/>
    </row>
    <row r="202" spans="1:10" ht="15.75" x14ac:dyDescent="0.25">
      <c r="A202" s="298"/>
      <c r="B202" s="212" t="s">
        <v>611</v>
      </c>
      <c r="C202" s="46">
        <v>0</v>
      </c>
      <c r="D202" s="46">
        <v>0</v>
      </c>
      <c r="E202" s="47">
        <v>0</v>
      </c>
      <c r="F202" s="46">
        <v>0</v>
      </c>
      <c r="G202" s="47">
        <v>0</v>
      </c>
      <c r="H202" s="46">
        <v>0</v>
      </c>
      <c r="I202" s="47">
        <v>0</v>
      </c>
      <c r="J202" s="267"/>
    </row>
    <row r="203" spans="1:10" ht="15.75" x14ac:dyDescent="0.25">
      <c r="A203" s="298"/>
      <c r="B203" s="212" t="s">
        <v>612</v>
      </c>
      <c r="C203" s="46">
        <f>VLOOKUP(B203,'[1]Odsúdení podľa § '!$D$4:$E$201,2,0)</f>
        <v>8</v>
      </c>
      <c r="D203" s="46">
        <v>0</v>
      </c>
      <c r="E203" s="47">
        <f t="shared" si="10"/>
        <v>0</v>
      </c>
      <c r="F203" s="46">
        <v>0</v>
      </c>
      <c r="G203" s="47">
        <f t="shared" si="11"/>
        <v>0</v>
      </c>
      <c r="H203" s="46">
        <f>VLOOKUP(B203,'[1]Odsúdení podľa § recidivisti'!$D$5:$E$136,2,0)</f>
        <v>4</v>
      </c>
      <c r="I203" s="47">
        <f t="shared" ref="I203:I204" si="12">H203/C203*100</f>
        <v>50</v>
      </c>
      <c r="J203" s="267"/>
    </row>
    <row r="204" spans="1:10" ht="15.75" x14ac:dyDescent="0.25">
      <c r="A204" s="298"/>
      <c r="B204" s="212" t="s">
        <v>613</v>
      </c>
      <c r="C204" s="46">
        <f>VLOOKUP(B204,'[1]Odsúdení podľa § '!$D$4:$E$201,2,0)</f>
        <v>13</v>
      </c>
      <c r="D204" s="46">
        <f>VLOOKUP(B204,'[1]Odsúdení podľa §  ženy'!$D$4:$E$118,2,0)</f>
        <v>7</v>
      </c>
      <c r="E204" s="47">
        <f t="shared" si="10"/>
        <v>53.846153846153847</v>
      </c>
      <c r="F204" s="46">
        <v>0</v>
      </c>
      <c r="G204" s="47">
        <f t="shared" si="11"/>
        <v>0</v>
      </c>
      <c r="H204" s="46">
        <f>VLOOKUP(B204,'[1]Odsúdení podľa § recidivisti'!$D$5:$E$136,2,0)</f>
        <v>4</v>
      </c>
      <c r="I204" s="47">
        <f t="shared" si="12"/>
        <v>30.76923076923077</v>
      </c>
      <c r="J204" s="267"/>
    </row>
    <row r="205" spans="1:10" ht="15.75" x14ac:dyDescent="0.25">
      <c r="A205" s="298"/>
      <c r="B205" s="212" t="s">
        <v>614</v>
      </c>
      <c r="C205" s="46">
        <v>0</v>
      </c>
      <c r="D205" s="46">
        <v>0</v>
      </c>
      <c r="E205" s="47">
        <v>0</v>
      </c>
      <c r="F205" s="46">
        <v>0</v>
      </c>
      <c r="G205" s="47">
        <v>0</v>
      </c>
      <c r="H205" s="46">
        <v>0</v>
      </c>
      <c r="I205" s="47">
        <v>0</v>
      </c>
      <c r="J205" s="267"/>
    </row>
    <row r="206" spans="1:10" ht="15.75" x14ac:dyDescent="0.25">
      <c r="A206" s="298"/>
      <c r="B206" s="212" t="s">
        <v>615</v>
      </c>
      <c r="C206" s="46">
        <v>0</v>
      </c>
      <c r="D206" s="46">
        <v>0</v>
      </c>
      <c r="E206" s="47">
        <v>0</v>
      </c>
      <c r="F206" s="46">
        <v>0</v>
      </c>
      <c r="G206" s="47">
        <v>0</v>
      </c>
      <c r="H206" s="46">
        <v>0</v>
      </c>
      <c r="I206" s="47">
        <v>0</v>
      </c>
      <c r="J206" s="267"/>
    </row>
    <row r="207" spans="1:10" ht="15.75" x14ac:dyDescent="0.25">
      <c r="A207" s="298"/>
      <c r="B207" s="212" t="s">
        <v>616</v>
      </c>
      <c r="C207" s="46">
        <v>0</v>
      </c>
      <c r="D207" s="46">
        <v>0</v>
      </c>
      <c r="E207" s="47">
        <v>0</v>
      </c>
      <c r="F207" s="46">
        <v>0</v>
      </c>
      <c r="G207" s="47">
        <v>0</v>
      </c>
      <c r="H207" s="46">
        <v>0</v>
      </c>
      <c r="I207" s="47">
        <v>0</v>
      </c>
      <c r="J207" s="267"/>
    </row>
    <row r="208" spans="1:10" ht="15.75" x14ac:dyDescent="0.25">
      <c r="A208" s="298"/>
      <c r="B208" s="212" t="s">
        <v>617</v>
      </c>
      <c r="C208" s="46">
        <v>0</v>
      </c>
      <c r="D208" s="46">
        <v>0</v>
      </c>
      <c r="E208" s="47">
        <v>0</v>
      </c>
      <c r="F208" s="46">
        <v>0</v>
      </c>
      <c r="G208" s="47">
        <v>0</v>
      </c>
      <c r="H208" s="46">
        <v>0</v>
      </c>
      <c r="I208" s="47">
        <v>0</v>
      </c>
      <c r="J208" s="267"/>
    </row>
    <row r="209" spans="1:10" ht="15.75" x14ac:dyDescent="0.25">
      <c r="A209" s="298"/>
      <c r="B209" s="212" t="s">
        <v>618</v>
      </c>
      <c r="C209" s="46">
        <v>0</v>
      </c>
      <c r="D209" s="46">
        <v>0</v>
      </c>
      <c r="E209" s="47">
        <v>0</v>
      </c>
      <c r="F209" s="46">
        <v>0</v>
      </c>
      <c r="G209" s="47">
        <v>0</v>
      </c>
      <c r="H209" s="46">
        <v>0</v>
      </c>
      <c r="I209" s="47">
        <v>0</v>
      </c>
      <c r="J209" s="267"/>
    </row>
    <row r="210" spans="1:10" ht="15.75" x14ac:dyDescent="0.25">
      <c r="A210" s="298"/>
      <c r="B210" s="212" t="s">
        <v>619</v>
      </c>
      <c r="C210" s="46">
        <v>0</v>
      </c>
      <c r="D210" s="46">
        <v>0</v>
      </c>
      <c r="E210" s="47">
        <v>0</v>
      </c>
      <c r="F210" s="46">
        <v>0</v>
      </c>
      <c r="G210" s="47">
        <v>0</v>
      </c>
      <c r="H210" s="46">
        <v>0</v>
      </c>
      <c r="I210" s="47">
        <v>0</v>
      </c>
      <c r="J210" s="267"/>
    </row>
    <row r="211" spans="1:10" ht="15.75" x14ac:dyDescent="0.25">
      <c r="A211" s="298"/>
      <c r="B211" s="212" t="s">
        <v>620</v>
      </c>
      <c r="C211" s="46">
        <v>0</v>
      </c>
      <c r="D211" s="46">
        <v>0</v>
      </c>
      <c r="E211" s="47">
        <v>0</v>
      </c>
      <c r="F211" s="46">
        <v>0</v>
      </c>
      <c r="G211" s="47">
        <v>0</v>
      </c>
      <c r="H211" s="46">
        <v>0</v>
      </c>
      <c r="I211" s="47">
        <v>0</v>
      </c>
      <c r="J211" s="267"/>
    </row>
    <row r="212" spans="1:10" ht="15.75" x14ac:dyDescent="0.25">
      <c r="A212" s="298"/>
      <c r="B212" s="212" t="s">
        <v>621</v>
      </c>
      <c r="C212" s="46">
        <v>0</v>
      </c>
      <c r="D212" s="46">
        <v>0</v>
      </c>
      <c r="E212" s="47">
        <v>0</v>
      </c>
      <c r="F212" s="46">
        <v>0</v>
      </c>
      <c r="G212" s="47">
        <v>0</v>
      </c>
      <c r="H212" s="46">
        <v>0</v>
      </c>
      <c r="I212" s="47">
        <v>0</v>
      </c>
      <c r="J212" s="267"/>
    </row>
    <row r="213" spans="1:10" ht="15.75" x14ac:dyDescent="0.25">
      <c r="A213" s="298"/>
      <c r="B213" s="212" t="s">
        <v>622</v>
      </c>
      <c r="C213" s="46">
        <v>0</v>
      </c>
      <c r="D213" s="46">
        <v>0</v>
      </c>
      <c r="E213" s="47">
        <v>0</v>
      </c>
      <c r="F213" s="46">
        <v>0</v>
      </c>
      <c r="G213" s="47">
        <v>0</v>
      </c>
      <c r="H213" s="46">
        <v>0</v>
      </c>
      <c r="I213" s="47">
        <v>0</v>
      </c>
      <c r="J213" s="267"/>
    </row>
    <row r="214" spans="1:10" ht="15.75" x14ac:dyDescent="0.25">
      <c r="A214" s="298"/>
      <c r="B214" s="212" t="s">
        <v>623</v>
      </c>
      <c r="C214" s="46">
        <v>0</v>
      </c>
      <c r="D214" s="46">
        <v>0</v>
      </c>
      <c r="E214" s="47">
        <v>0</v>
      </c>
      <c r="F214" s="46">
        <v>0</v>
      </c>
      <c r="G214" s="47">
        <v>0</v>
      </c>
      <c r="H214" s="46">
        <v>0</v>
      </c>
      <c r="I214" s="47">
        <v>0</v>
      </c>
      <c r="J214" s="267"/>
    </row>
    <row r="215" spans="1:10" ht="15.75" x14ac:dyDescent="0.25">
      <c r="A215" s="298"/>
      <c r="B215" s="212" t="s">
        <v>624</v>
      </c>
      <c r="C215" s="46">
        <v>0</v>
      </c>
      <c r="D215" s="46">
        <v>0</v>
      </c>
      <c r="E215" s="47">
        <v>0</v>
      </c>
      <c r="F215" s="46">
        <v>0</v>
      </c>
      <c r="G215" s="47">
        <v>0</v>
      </c>
      <c r="H215" s="46">
        <v>0</v>
      </c>
      <c r="I215" s="47">
        <v>0</v>
      </c>
      <c r="J215" s="267"/>
    </row>
    <row r="216" spans="1:10" ht="15.75" x14ac:dyDescent="0.25">
      <c r="A216" s="298"/>
      <c r="B216" s="212" t="s">
        <v>625</v>
      </c>
      <c r="C216" s="46">
        <v>0</v>
      </c>
      <c r="D216" s="46">
        <v>0</v>
      </c>
      <c r="E216" s="47">
        <v>0</v>
      </c>
      <c r="F216" s="46">
        <v>0</v>
      </c>
      <c r="G216" s="47">
        <v>0</v>
      </c>
      <c r="H216" s="46">
        <v>0</v>
      </c>
      <c r="I216" s="47">
        <v>0</v>
      </c>
      <c r="J216" s="267"/>
    </row>
    <row r="217" spans="1:10" ht="15.75" x14ac:dyDescent="0.25">
      <c r="A217" s="298"/>
      <c r="B217" s="212" t="s">
        <v>626</v>
      </c>
      <c r="C217" s="46">
        <v>0</v>
      </c>
      <c r="D217" s="46">
        <v>0</v>
      </c>
      <c r="E217" s="47">
        <v>0</v>
      </c>
      <c r="F217" s="46">
        <v>0</v>
      </c>
      <c r="G217" s="47">
        <v>0</v>
      </c>
      <c r="H217" s="46">
        <v>0</v>
      </c>
      <c r="I217" s="47">
        <v>0</v>
      </c>
      <c r="J217" s="267"/>
    </row>
    <row r="218" spans="1:10" ht="15.75" x14ac:dyDescent="0.25">
      <c r="A218" s="298"/>
      <c r="B218" s="212" t="s">
        <v>627</v>
      </c>
      <c r="C218" s="46">
        <f>VLOOKUP(B218,'[1]Odsúdení podľa § '!$D$4:$E$201,2,0)</f>
        <v>2</v>
      </c>
      <c r="D218" s="46">
        <v>0</v>
      </c>
      <c r="E218" s="47">
        <f t="shared" si="10"/>
        <v>0</v>
      </c>
      <c r="F218" s="46">
        <v>0</v>
      </c>
      <c r="G218" s="47">
        <f t="shared" si="11"/>
        <v>0</v>
      </c>
      <c r="H218" s="46">
        <f>VLOOKUP(B218,'[1]Odsúdení podľa § recidivisti'!$D$5:$E$136,2,0)</f>
        <v>2</v>
      </c>
      <c r="I218" s="47">
        <f>H218/C218*100</f>
        <v>100</v>
      </c>
      <c r="J218" s="267"/>
    </row>
    <row r="219" spans="1:10" ht="15.75" x14ac:dyDescent="0.25">
      <c r="A219" s="298"/>
      <c r="B219" s="212" t="s">
        <v>628</v>
      </c>
      <c r="C219" s="46">
        <v>0</v>
      </c>
      <c r="D219" s="46">
        <v>0</v>
      </c>
      <c r="E219" s="47">
        <v>0</v>
      </c>
      <c r="F219" s="46">
        <v>0</v>
      </c>
      <c r="G219" s="47">
        <v>0</v>
      </c>
      <c r="H219" s="46">
        <v>0</v>
      </c>
      <c r="I219" s="47">
        <v>0</v>
      </c>
      <c r="J219" s="267"/>
    </row>
    <row r="220" spans="1:10" ht="15.75" x14ac:dyDescent="0.25">
      <c r="A220" s="298"/>
      <c r="B220" s="212" t="s">
        <v>629</v>
      </c>
      <c r="C220" s="46">
        <f>VLOOKUP(B220,'[1]Odsúdení podľa § '!$D$4:$E$201,2,0)</f>
        <v>1</v>
      </c>
      <c r="D220" s="46">
        <v>0</v>
      </c>
      <c r="E220" s="47">
        <f t="shared" si="10"/>
        <v>0</v>
      </c>
      <c r="F220" s="46">
        <v>0</v>
      </c>
      <c r="G220" s="47">
        <f t="shared" si="11"/>
        <v>0</v>
      </c>
      <c r="H220" s="46">
        <v>0</v>
      </c>
      <c r="I220" s="47">
        <f t="shared" ref="I220" si="13">H220/C220</f>
        <v>0</v>
      </c>
      <c r="J220" s="267"/>
    </row>
    <row r="221" spans="1:10" ht="15.75" x14ac:dyDescent="0.25">
      <c r="A221" s="298"/>
      <c r="B221" s="212" t="s">
        <v>630</v>
      </c>
      <c r="C221" s="46">
        <v>0</v>
      </c>
      <c r="D221" s="46">
        <v>0</v>
      </c>
      <c r="E221" s="47">
        <v>0</v>
      </c>
      <c r="F221" s="46">
        <v>0</v>
      </c>
      <c r="G221" s="47">
        <v>0</v>
      </c>
      <c r="H221" s="46">
        <v>0</v>
      </c>
      <c r="I221" s="47">
        <v>0</v>
      </c>
      <c r="J221" s="267"/>
    </row>
    <row r="222" spans="1:10" ht="15.75" x14ac:dyDescent="0.25">
      <c r="A222" s="298"/>
      <c r="B222" s="212" t="s">
        <v>631</v>
      </c>
      <c r="C222" s="46">
        <v>0</v>
      </c>
      <c r="D222" s="46">
        <v>0</v>
      </c>
      <c r="E222" s="47">
        <v>0</v>
      </c>
      <c r="F222" s="46">
        <v>0</v>
      </c>
      <c r="G222" s="47">
        <v>0</v>
      </c>
      <c r="H222" s="46">
        <v>0</v>
      </c>
      <c r="I222" s="47">
        <v>0</v>
      </c>
      <c r="J222" s="267"/>
    </row>
    <row r="223" spans="1:10" ht="15.75" x14ac:dyDescent="0.25">
      <c r="A223" s="298"/>
      <c r="B223" s="212" t="s">
        <v>632</v>
      </c>
      <c r="C223" s="46">
        <v>0</v>
      </c>
      <c r="D223" s="46">
        <v>0</v>
      </c>
      <c r="E223" s="47">
        <v>0</v>
      </c>
      <c r="F223" s="46">
        <v>0</v>
      </c>
      <c r="G223" s="47">
        <v>0</v>
      </c>
      <c r="H223" s="46">
        <v>0</v>
      </c>
      <c r="I223" s="47">
        <v>0</v>
      </c>
      <c r="J223" s="267"/>
    </row>
    <row r="224" spans="1:10" ht="15.75" x14ac:dyDescent="0.25">
      <c r="A224" s="298"/>
      <c r="B224" s="212" t="s">
        <v>633</v>
      </c>
      <c r="C224" s="46">
        <v>0</v>
      </c>
      <c r="D224" s="46">
        <v>0</v>
      </c>
      <c r="E224" s="47">
        <v>0</v>
      </c>
      <c r="F224" s="46">
        <v>0</v>
      </c>
      <c r="G224" s="47">
        <v>0</v>
      </c>
      <c r="H224" s="46">
        <v>0</v>
      </c>
      <c r="I224" s="47">
        <v>0</v>
      </c>
      <c r="J224" s="267"/>
    </row>
    <row r="225" spans="1:10" ht="15.75" x14ac:dyDescent="0.25">
      <c r="A225" s="298"/>
      <c r="B225" s="212" t="s">
        <v>634</v>
      </c>
      <c r="C225" s="46">
        <v>0</v>
      </c>
      <c r="D225" s="46">
        <v>0</v>
      </c>
      <c r="E225" s="47">
        <v>0</v>
      </c>
      <c r="F225" s="46">
        <v>0</v>
      </c>
      <c r="G225" s="47">
        <v>0</v>
      </c>
      <c r="H225" s="46">
        <v>0</v>
      </c>
      <c r="I225" s="47">
        <v>0</v>
      </c>
      <c r="J225" s="267"/>
    </row>
    <row r="226" spans="1:10" ht="15.75" x14ac:dyDescent="0.25">
      <c r="A226" s="298"/>
      <c r="B226" s="212" t="s">
        <v>635</v>
      </c>
      <c r="C226" s="46">
        <v>0</v>
      </c>
      <c r="D226" s="46">
        <v>0</v>
      </c>
      <c r="E226" s="47">
        <v>0</v>
      </c>
      <c r="F226" s="46">
        <v>0</v>
      </c>
      <c r="G226" s="47">
        <v>0</v>
      </c>
      <c r="H226" s="46">
        <v>0</v>
      </c>
      <c r="I226" s="47">
        <v>0</v>
      </c>
      <c r="J226" s="267"/>
    </row>
    <row r="227" spans="1:10" ht="15.75" x14ac:dyDescent="0.25">
      <c r="A227" s="298"/>
      <c r="B227" s="212" t="s">
        <v>636</v>
      </c>
      <c r="C227" s="46">
        <v>0</v>
      </c>
      <c r="D227" s="46">
        <v>0</v>
      </c>
      <c r="E227" s="47">
        <v>0</v>
      </c>
      <c r="F227" s="46">
        <v>0</v>
      </c>
      <c r="G227" s="47">
        <v>0</v>
      </c>
      <c r="H227" s="46">
        <v>0</v>
      </c>
      <c r="I227" s="47">
        <v>0</v>
      </c>
      <c r="J227" s="267"/>
    </row>
    <row r="228" spans="1:10" ht="15.75" x14ac:dyDescent="0.25">
      <c r="A228" s="298"/>
      <c r="B228" s="212" t="s">
        <v>637</v>
      </c>
      <c r="C228" s="46">
        <v>0</v>
      </c>
      <c r="D228" s="46">
        <v>0</v>
      </c>
      <c r="E228" s="47">
        <v>0</v>
      </c>
      <c r="F228" s="46">
        <v>0</v>
      </c>
      <c r="G228" s="47">
        <v>0</v>
      </c>
      <c r="H228" s="46">
        <v>0</v>
      </c>
      <c r="I228" s="47">
        <v>0</v>
      </c>
      <c r="J228" s="267"/>
    </row>
    <row r="229" spans="1:10" ht="15.75" x14ac:dyDescent="0.25">
      <c r="A229" s="298" t="s">
        <v>638</v>
      </c>
      <c r="B229" s="212" t="s">
        <v>639</v>
      </c>
      <c r="C229" s="46">
        <v>0</v>
      </c>
      <c r="D229" s="46">
        <v>0</v>
      </c>
      <c r="E229" s="47">
        <v>0</v>
      </c>
      <c r="F229" s="46">
        <v>0</v>
      </c>
      <c r="G229" s="47">
        <v>0</v>
      </c>
      <c r="H229" s="46">
        <v>0</v>
      </c>
      <c r="I229" s="47">
        <v>0</v>
      </c>
      <c r="J229" s="267"/>
    </row>
    <row r="230" spans="1:10" ht="15.75" x14ac:dyDescent="0.25">
      <c r="A230" s="298"/>
      <c r="B230" s="212" t="s">
        <v>640</v>
      </c>
      <c r="C230" s="46">
        <v>0</v>
      </c>
      <c r="D230" s="46">
        <v>0</v>
      </c>
      <c r="E230" s="47">
        <v>0</v>
      </c>
      <c r="F230" s="46">
        <v>0</v>
      </c>
      <c r="G230" s="47">
        <v>0</v>
      </c>
      <c r="H230" s="46">
        <v>0</v>
      </c>
      <c r="I230" s="47">
        <v>0</v>
      </c>
      <c r="J230" s="267"/>
    </row>
    <row r="231" spans="1:10" ht="15.75" x14ac:dyDescent="0.25">
      <c r="A231" s="298"/>
      <c r="B231" s="212" t="s">
        <v>641</v>
      </c>
      <c r="C231" s="46">
        <v>0</v>
      </c>
      <c r="D231" s="46">
        <v>0</v>
      </c>
      <c r="E231" s="47">
        <v>0</v>
      </c>
      <c r="F231" s="46">
        <v>0</v>
      </c>
      <c r="G231" s="47">
        <v>0</v>
      </c>
      <c r="H231" s="46">
        <v>0</v>
      </c>
      <c r="I231" s="47">
        <v>0</v>
      </c>
      <c r="J231" s="267"/>
    </row>
    <row r="232" spans="1:10" ht="15.75" x14ac:dyDescent="0.25">
      <c r="A232" s="298"/>
      <c r="B232" s="212" t="s">
        <v>642</v>
      </c>
      <c r="C232" s="46">
        <v>0</v>
      </c>
      <c r="D232" s="46">
        <v>0</v>
      </c>
      <c r="E232" s="47">
        <v>0</v>
      </c>
      <c r="F232" s="46">
        <v>0</v>
      </c>
      <c r="G232" s="47">
        <v>0</v>
      </c>
      <c r="H232" s="46">
        <v>0</v>
      </c>
      <c r="I232" s="47">
        <v>0</v>
      </c>
      <c r="J232" s="267"/>
    </row>
    <row r="233" spans="1:10" ht="15.75" x14ac:dyDescent="0.25">
      <c r="A233" s="298"/>
      <c r="B233" s="212" t="s">
        <v>643</v>
      </c>
      <c r="C233" s="46">
        <v>0</v>
      </c>
      <c r="D233" s="46">
        <v>0</v>
      </c>
      <c r="E233" s="47">
        <v>0</v>
      </c>
      <c r="F233" s="46">
        <v>0</v>
      </c>
      <c r="G233" s="47">
        <v>0</v>
      </c>
      <c r="H233" s="46">
        <v>0</v>
      </c>
      <c r="I233" s="47">
        <v>0</v>
      </c>
      <c r="J233" s="267"/>
    </row>
    <row r="234" spans="1:10" ht="15.75" x14ac:dyDescent="0.25">
      <c r="A234" s="298"/>
      <c r="B234" s="212" t="s">
        <v>644</v>
      </c>
      <c r="C234" s="46">
        <v>0</v>
      </c>
      <c r="D234" s="46">
        <v>0</v>
      </c>
      <c r="E234" s="47">
        <v>0</v>
      </c>
      <c r="F234" s="46">
        <v>0</v>
      </c>
      <c r="G234" s="47">
        <v>0</v>
      </c>
      <c r="H234" s="46">
        <v>0</v>
      </c>
      <c r="I234" s="47">
        <v>0</v>
      </c>
      <c r="J234" s="267"/>
    </row>
    <row r="235" spans="1:10" ht="15.75" x14ac:dyDescent="0.25">
      <c r="A235" s="298"/>
      <c r="B235" s="212" t="s">
        <v>645</v>
      </c>
      <c r="C235" s="46">
        <v>0</v>
      </c>
      <c r="D235" s="46">
        <v>0</v>
      </c>
      <c r="E235" s="47">
        <v>0</v>
      </c>
      <c r="F235" s="46">
        <v>0</v>
      </c>
      <c r="G235" s="47">
        <v>0</v>
      </c>
      <c r="H235" s="46">
        <v>0</v>
      </c>
      <c r="I235" s="47">
        <v>0</v>
      </c>
      <c r="J235" s="267"/>
    </row>
    <row r="236" spans="1:10" ht="15.75" x14ac:dyDescent="0.25">
      <c r="A236" s="298"/>
      <c r="B236" s="212" t="s">
        <v>646</v>
      </c>
      <c r="C236" s="46">
        <v>0</v>
      </c>
      <c r="D236" s="46">
        <v>0</v>
      </c>
      <c r="E236" s="47">
        <v>0</v>
      </c>
      <c r="F236" s="46">
        <v>0</v>
      </c>
      <c r="G236" s="47">
        <v>0</v>
      </c>
      <c r="H236" s="46">
        <v>0</v>
      </c>
      <c r="I236" s="47">
        <v>0</v>
      </c>
      <c r="J236" s="267"/>
    </row>
    <row r="237" spans="1:10" ht="15.75" x14ac:dyDescent="0.25">
      <c r="A237" s="298"/>
      <c r="B237" s="212" t="s">
        <v>647</v>
      </c>
      <c r="C237" s="46">
        <v>0</v>
      </c>
      <c r="D237" s="46">
        <v>0</v>
      </c>
      <c r="E237" s="47">
        <v>0</v>
      </c>
      <c r="F237" s="46">
        <v>0</v>
      </c>
      <c r="G237" s="47">
        <v>0</v>
      </c>
      <c r="H237" s="46">
        <v>0</v>
      </c>
      <c r="I237" s="47">
        <v>0</v>
      </c>
      <c r="J237" s="267"/>
    </row>
    <row r="238" spans="1:10" ht="15.75" x14ac:dyDescent="0.25">
      <c r="A238" s="298"/>
      <c r="B238" s="212" t="s">
        <v>648</v>
      </c>
      <c r="C238" s="46">
        <v>0</v>
      </c>
      <c r="D238" s="46">
        <v>0</v>
      </c>
      <c r="E238" s="47">
        <v>0</v>
      </c>
      <c r="F238" s="46">
        <v>0</v>
      </c>
      <c r="G238" s="47">
        <v>0</v>
      </c>
      <c r="H238" s="46">
        <v>0</v>
      </c>
      <c r="I238" s="47">
        <v>0</v>
      </c>
      <c r="J238" s="267"/>
    </row>
    <row r="239" spans="1:10" ht="15.75" x14ac:dyDescent="0.25">
      <c r="A239" s="298"/>
      <c r="B239" s="212" t="s">
        <v>649</v>
      </c>
      <c r="C239" s="46">
        <v>0</v>
      </c>
      <c r="D239" s="46">
        <v>0</v>
      </c>
      <c r="E239" s="47">
        <v>0</v>
      </c>
      <c r="F239" s="46">
        <v>0</v>
      </c>
      <c r="G239" s="47">
        <v>0</v>
      </c>
      <c r="H239" s="46">
        <v>0</v>
      </c>
      <c r="I239" s="47">
        <v>0</v>
      </c>
      <c r="J239" s="267"/>
    </row>
    <row r="240" spans="1:10" ht="15.75" x14ac:dyDescent="0.25">
      <c r="A240" s="298"/>
      <c r="B240" s="212" t="s">
        <v>650</v>
      </c>
      <c r="C240" s="46">
        <v>0</v>
      </c>
      <c r="D240" s="46">
        <v>0</v>
      </c>
      <c r="E240" s="47">
        <v>0</v>
      </c>
      <c r="F240" s="46">
        <v>0</v>
      </c>
      <c r="G240" s="47">
        <v>0</v>
      </c>
      <c r="H240" s="46">
        <v>0</v>
      </c>
      <c r="I240" s="47">
        <v>0</v>
      </c>
      <c r="J240" s="267"/>
    </row>
    <row r="241" spans="1:10" ht="15.75" x14ac:dyDescent="0.25">
      <c r="A241" s="298" t="s">
        <v>651</v>
      </c>
      <c r="B241" s="212" t="s">
        <v>652</v>
      </c>
      <c r="C241" s="46">
        <v>0</v>
      </c>
      <c r="D241" s="46">
        <v>0</v>
      </c>
      <c r="E241" s="47">
        <v>0</v>
      </c>
      <c r="F241" s="46">
        <v>0</v>
      </c>
      <c r="G241" s="47">
        <v>0</v>
      </c>
      <c r="H241" s="46">
        <v>0</v>
      </c>
      <c r="I241" s="47">
        <v>0</v>
      </c>
      <c r="J241" s="267"/>
    </row>
    <row r="242" spans="1:10" ht="15.75" x14ac:dyDescent="0.25">
      <c r="A242" s="298"/>
      <c r="B242" s="212" t="s">
        <v>653</v>
      </c>
      <c r="C242" s="46">
        <v>0</v>
      </c>
      <c r="D242" s="46">
        <v>0</v>
      </c>
      <c r="E242" s="47">
        <v>0</v>
      </c>
      <c r="F242" s="46">
        <v>0</v>
      </c>
      <c r="G242" s="47">
        <v>0</v>
      </c>
      <c r="H242" s="46">
        <v>0</v>
      </c>
      <c r="I242" s="47">
        <v>0</v>
      </c>
      <c r="J242" s="267"/>
    </row>
    <row r="243" spans="1:10" ht="15.75" x14ac:dyDescent="0.25">
      <c r="A243" s="298"/>
      <c r="B243" s="212" t="s">
        <v>654</v>
      </c>
      <c r="C243" s="46">
        <v>0</v>
      </c>
      <c r="D243" s="46">
        <v>0</v>
      </c>
      <c r="E243" s="47">
        <v>0</v>
      </c>
      <c r="F243" s="46">
        <v>0</v>
      </c>
      <c r="G243" s="47">
        <v>0</v>
      </c>
      <c r="H243" s="46">
        <v>0</v>
      </c>
      <c r="I243" s="47">
        <v>0</v>
      </c>
      <c r="J243" s="267"/>
    </row>
    <row r="244" spans="1:10" ht="15.75" x14ac:dyDescent="0.25">
      <c r="A244" s="298"/>
      <c r="B244" s="212" t="s">
        <v>655</v>
      </c>
      <c r="C244" s="46">
        <v>0</v>
      </c>
      <c r="D244" s="46">
        <v>0</v>
      </c>
      <c r="E244" s="47">
        <v>0</v>
      </c>
      <c r="F244" s="46">
        <v>0</v>
      </c>
      <c r="G244" s="47">
        <v>0</v>
      </c>
      <c r="H244" s="46">
        <v>0</v>
      </c>
      <c r="I244" s="47">
        <v>0</v>
      </c>
      <c r="J244" s="267"/>
    </row>
    <row r="245" spans="1:10" ht="15.75" x14ac:dyDescent="0.25">
      <c r="A245" s="298"/>
      <c r="B245" s="212" t="s">
        <v>656</v>
      </c>
      <c r="C245" s="46">
        <v>0</v>
      </c>
      <c r="D245" s="46">
        <v>0</v>
      </c>
      <c r="E245" s="47">
        <v>0</v>
      </c>
      <c r="F245" s="46">
        <v>0</v>
      </c>
      <c r="G245" s="47">
        <v>0</v>
      </c>
      <c r="H245" s="46">
        <v>0</v>
      </c>
      <c r="I245" s="47">
        <v>0</v>
      </c>
      <c r="J245" s="267"/>
    </row>
    <row r="246" spans="1:10" ht="15.75" x14ac:dyDescent="0.25">
      <c r="A246" s="298"/>
      <c r="B246" s="212" t="s">
        <v>657</v>
      </c>
      <c r="C246" s="46">
        <v>0</v>
      </c>
      <c r="D246" s="46">
        <v>0</v>
      </c>
      <c r="E246" s="47">
        <v>0</v>
      </c>
      <c r="F246" s="46">
        <v>0</v>
      </c>
      <c r="G246" s="47">
        <v>0</v>
      </c>
      <c r="H246" s="46">
        <v>0</v>
      </c>
      <c r="I246" s="47">
        <v>0</v>
      </c>
      <c r="J246" s="267"/>
    </row>
    <row r="247" spans="1:10" ht="15.75" x14ac:dyDescent="0.25">
      <c r="A247" s="298"/>
      <c r="B247" s="212" t="s">
        <v>658</v>
      </c>
      <c r="C247" s="46">
        <v>0</v>
      </c>
      <c r="D247" s="46">
        <v>0</v>
      </c>
      <c r="E247" s="47">
        <v>0</v>
      </c>
      <c r="F247" s="46">
        <v>0</v>
      </c>
      <c r="G247" s="47">
        <v>0</v>
      </c>
      <c r="H247" s="46">
        <v>0</v>
      </c>
      <c r="I247" s="47">
        <v>0</v>
      </c>
      <c r="J247" s="267"/>
    </row>
    <row r="248" spans="1:10" ht="15.75" x14ac:dyDescent="0.25">
      <c r="A248" s="298"/>
      <c r="B248" s="212" t="s">
        <v>659</v>
      </c>
      <c r="C248" s="46">
        <v>0</v>
      </c>
      <c r="D248" s="46">
        <v>0</v>
      </c>
      <c r="E248" s="47">
        <v>0</v>
      </c>
      <c r="F248" s="46">
        <v>0</v>
      </c>
      <c r="G248" s="47">
        <v>0</v>
      </c>
      <c r="H248" s="46">
        <v>0</v>
      </c>
      <c r="I248" s="47">
        <v>0</v>
      </c>
      <c r="J248" s="267"/>
    </row>
    <row r="249" spans="1:10" ht="15.75" x14ac:dyDescent="0.25">
      <c r="A249" s="298"/>
      <c r="B249" s="212" t="s">
        <v>660</v>
      </c>
      <c r="C249" s="46">
        <v>0</v>
      </c>
      <c r="D249" s="46">
        <v>0</v>
      </c>
      <c r="E249" s="47">
        <v>0</v>
      </c>
      <c r="F249" s="46">
        <v>0</v>
      </c>
      <c r="G249" s="47">
        <v>0</v>
      </c>
      <c r="H249" s="46">
        <v>0</v>
      </c>
      <c r="I249" s="47">
        <v>0</v>
      </c>
      <c r="J249" s="267"/>
    </row>
    <row r="250" spans="1:10" ht="15.75" x14ac:dyDescent="0.25">
      <c r="A250" s="298"/>
      <c r="B250" s="212" t="s">
        <v>661</v>
      </c>
      <c r="C250" s="46">
        <v>0</v>
      </c>
      <c r="D250" s="46">
        <v>0</v>
      </c>
      <c r="E250" s="47">
        <v>0</v>
      </c>
      <c r="F250" s="46">
        <v>0</v>
      </c>
      <c r="G250" s="47">
        <v>0</v>
      </c>
      <c r="H250" s="46">
        <v>0</v>
      </c>
      <c r="I250" s="47">
        <v>0</v>
      </c>
      <c r="J250" s="267"/>
    </row>
    <row r="251" spans="1:10" ht="15.75" x14ac:dyDescent="0.25">
      <c r="A251" s="298"/>
      <c r="B251" s="212" t="s">
        <v>662</v>
      </c>
      <c r="C251" s="46">
        <v>0</v>
      </c>
      <c r="D251" s="46">
        <v>0</v>
      </c>
      <c r="E251" s="47">
        <v>0</v>
      </c>
      <c r="F251" s="46">
        <v>0</v>
      </c>
      <c r="G251" s="47">
        <v>0</v>
      </c>
      <c r="H251" s="46">
        <v>0</v>
      </c>
      <c r="I251" s="47">
        <v>0</v>
      </c>
      <c r="J251" s="267"/>
    </row>
    <row r="252" spans="1:10" ht="15.75" x14ac:dyDescent="0.25">
      <c r="A252" s="298" t="s">
        <v>663</v>
      </c>
      <c r="B252" s="212" t="s">
        <v>664</v>
      </c>
      <c r="C252" s="46">
        <v>0</v>
      </c>
      <c r="D252" s="46">
        <v>0</v>
      </c>
      <c r="E252" s="47">
        <v>0</v>
      </c>
      <c r="F252" s="46">
        <v>0</v>
      </c>
      <c r="G252" s="47">
        <v>0</v>
      </c>
      <c r="H252" s="46">
        <v>0</v>
      </c>
      <c r="I252" s="47">
        <v>0</v>
      </c>
      <c r="J252" s="267"/>
    </row>
    <row r="253" spans="1:10" ht="15.75" x14ac:dyDescent="0.25">
      <c r="A253" s="298"/>
      <c r="B253" s="212" t="s">
        <v>665</v>
      </c>
      <c r="C253" s="46">
        <v>0</v>
      </c>
      <c r="D253" s="46">
        <v>0</v>
      </c>
      <c r="E253" s="47">
        <v>0</v>
      </c>
      <c r="F253" s="46">
        <v>0</v>
      </c>
      <c r="G253" s="47">
        <v>0</v>
      </c>
      <c r="H253" s="46">
        <v>0</v>
      </c>
      <c r="I253" s="47">
        <v>0</v>
      </c>
      <c r="J253" s="267"/>
    </row>
    <row r="254" spans="1:10" ht="15.75" x14ac:dyDescent="0.25">
      <c r="A254" s="298"/>
      <c r="B254" s="212" t="s">
        <v>666</v>
      </c>
      <c r="C254" s="46">
        <v>0</v>
      </c>
      <c r="D254" s="46">
        <v>0</v>
      </c>
      <c r="E254" s="47">
        <v>0</v>
      </c>
      <c r="F254" s="46">
        <v>0</v>
      </c>
      <c r="G254" s="47">
        <v>0</v>
      </c>
      <c r="H254" s="46">
        <v>0</v>
      </c>
      <c r="I254" s="47">
        <v>0</v>
      </c>
      <c r="J254" s="267"/>
    </row>
    <row r="255" spans="1:10" ht="15.75" x14ac:dyDescent="0.25">
      <c r="A255" s="298"/>
      <c r="B255" s="212" t="s">
        <v>667</v>
      </c>
      <c r="C255" s="46">
        <v>0</v>
      </c>
      <c r="D255" s="46">
        <v>0</v>
      </c>
      <c r="E255" s="47">
        <v>0</v>
      </c>
      <c r="F255" s="46">
        <v>0</v>
      </c>
      <c r="G255" s="47">
        <v>0</v>
      </c>
      <c r="H255" s="46">
        <v>0</v>
      </c>
      <c r="I255" s="47">
        <v>0</v>
      </c>
      <c r="J255" s="267"/>
    </row>
    <row r="256" spans="1:10" ht="15.75" x14ac:dyDescent="0.25">
      <c r="A256" s="298"/>
      <c r="B256" s="212" t="s">
        <v>668</v>
      </c>
      <c r="C256" s="46">
        <v>0</v>
      </c>
      <c r="D256" s="46">
        <v>0</v>
      </c>
      <c r="E256" s="47">
        <v>0</v>
      </c>
      <c r="F256" s="46">
        <v>0</v>
      </c>
      <c r="G256" s="47">
        <v>0</v>
      </c>
      <c r="H256" s="46">
        <v>0</v>
      </c>
      <c r="I256" s="47">
        <v>0</v>
      </c>
      <c r="J256" s="267"/>
    </row>
    <row r="257" spans="1:10" ht="15.75" x14ac:dyDescent="0.25">
      <c r="A257" s="298"/>
      <c r="B257" s="212" t="s">
        <v>669</v>
      </c>
      <c r="C257" s="46">
        <v>0</v>
      </c>
      <c r="D257" s="46">
        <v>0</v>
      </c>
      <c r="E257" s="47">
        <v>0</v>
      </c>
      <c r="F257" s="46">
        <v>0</v>
      </c>
      <c r="G257" s="47">
        <v>0</v>
      </c>
      <c r="H257" s="46">
        <v>0</v>
      </c>
      <c r="I257" s="47">
        <v>0</v>
      </c>
      <c r="J257" s="267"/>
    </row>
    <row r="258" spans="1:10" ht="15.75" x14ac:dyDescent="0.25">
      <c r="A258" s="298"/>
      <c r="B258" s="212" t="s">
        <v>670</v>
      </c>
      <c r="C258" s="46">
        <v>0</v>
      </c>
      <c r="D258" s="46">
        <v>0</v>
      </c>
      <c r="E258" s="47">
        <v>0</v>
      </c>
      <c r="F258" s="46">
        <v>0</v>
      </c>
      <c r="G258" s="47">
        <v>0</v>
      </c>
      <c r="H258" s="46">
        <v>0</v>
      </c>
      <c r="I258" s="47">
        <v>0</v>
      </c>
      <c r="J258" s="267"/>
    </row>
    <row r="259" spans="1:10" ht="15.75" x14ac:dyDescent="0.25">
      <c r="A259" s="298"/>
      <c r="B259" s="212" t="s">
        <v>671</v>
      </c>
      <c r="C259" s="46">
        <v>0</v>
      </c>
      <c r="D259" s="46">
        <v>0</v>
      </c>
      <c r="E259" s="47">
        <v>0</v>
      </c>
      <c r="F259" s="46">
        <v>0</v>
      </c>
      <c r="G259" s="47">
        <v>0</v>
      </c>
      <c r="H259" s="46">
        <v>0</v>
      </c>
      <c r="I259" s="47">
        <v>0</v>
      </c>
      <c r="J259" s="267"/>
    </row>
    <row r="260" spans="1:10" ht="15.75" x14ac:dyDescent="0.25">
      <c r="A260" s="298"/>
      <c r="B260" s="212" t="s">
        <v>672</v>
      </c>
      <c r="C260" s="46">
        <v>0</v>
      </c>
      <c r="D260" s="46">
        <v>0</v>
      </c>
      <c r="E260" s="47">
        <v>0</v>
      </c>
      <c r="F260" s="46">
        <v>0</v>
      </c>
      <c r="G260" s="47">
        <v>0</v>
      </c>
      <c r="H260" s="46">
        <v>0</v>
      </c>
      <c r="I260" s="47">
        <v>0</v>
      </c>
      <c r="J260" s="267"/>
    </row>
    <row r="261" spans="1:10" ht="15.75" x14ac:dyDescent="0.25">
      <c r="A261" s="298"/>
      <c r="B261" s="212" t="s">
        <v>673</v>
      </c>
      <c r="C261" s="46">
        <v>0</v>
      </c>
      <c r="D261" s="46">
        <v>0</v>
      </c>
      <c r="E261" s="47">
        <v>0</v>
      </c>
      <c r="F261" s="46">
        <v>0</v>
      </c>
      <c r="G261" s="47">
        <v>0</v>
      </c>
      <c r="H261" s="46">
        <v>0</v>
      </c>
      <c r="I261" s="47">
        <v>0</v>
      </c>
      <c r="J261" s="267"/>
    </row>
    <row r="262" spans="1:10" ht="15.75" x14ac:dyDescent="0.25">
      <c r="A262" s="298"/>
      <c r="B262" s="212" t="s">
        <v>674</v>
      </c>
      <c r="C262" s="46">
        <v>0</v>
      </c>
      <c r="D262" s="46">
        <v>0</v>
      </c>
      <c r="E262" s="47">
        <v>0</v>
      </c>
      <c r="F262" s="46">
        <v>0</v>
      </c>
      <c r="G262" s="47">
        <v>0</v>
      </c>
      <c r="H262" s="46">
        <v>0</v>
      </c>
      <c r="I262" s="47">
        <v>0</v>
      </c>
      <c r="J262" s="267"/>
    </row>
    <row r="263" spans="1:10" ht="15.75" x14ac:dyDescent="0.25">
      <c r="A263" s="298"/>
      <c r="B263" s="212" t="s">
        <v>675</v>
      </c>
      <c r="C263" s="46">
        <v>0</v>
      </c>
      <c r="D263" s="46">
        <v>0</v>
      </c>
      <c r="E263" s="47">
        <v>0</v>
      </c>
      <c r="F263" s="46">
        <v>0</v>
      </c>
      <c r="G263" s="47">
        <v>0</v>
      </c>
      <c r="H263" s="46">
        <v>0</v>
      </c>
      <c r="I263" s="47">
        <v>0</v>
      </c>
      <c r="J263" s="267"/>
    </row>
    <row r="264" spans="1:10" ht="15.75" x14ac:dyDescent="0.25">
      <c r="A264" s="298"/>
      <c r="B264" s="212" t="s">
        <v>676</v>
      </c>
      <c r="C264" s="46">
        <v>0</v>
      </c>
      <c r="D264" s="46">
        <v>0</v>
      </c>
      <c r="E264" s="47">
        <v>0</v>
      </c>
      <c r="F264" s="46">
        <v>0</v>
      </c>
      <c r="G264" s="47">
        <v>0</v>
      </c>
      <c r="H264" s="46">
        <v>0</v>
      </c>
      <c r="I264" s="47">
        <v>0</v>
      </c>
      <c r="J264" s="267"/>
    </row>
    <row r="265" spans="1:10" ht="15.75" x14ac:dyDescent="0.25">
      <c r="A265" s="298"/>
      <c r="B265" s="212" t="s">
        <v>677</v>
      </c>
      <c r="C265" s="46">
        <v>0</v>
      </c>
      <c r="D265" s="46">
        <v>0</v>
      </c>
      <c r="E265" s="47">
        <v>0</v>
      </c>
      <c r="F265" s="46">
        <v>0</v>
      </c>
      <c r="G265" s="47">
        <v>0</v>
      </c>
      <c r="H265" s="46">
        <v>0</v>
      </c>
      <c r="I265" s="47">
        <v>0</v>
      </c>
      <c r="J265" s="267"/>
    </row>
    <row r="266" spans="1:10" ht="15.75" x14ac:dyDescent="0.25">
      <c r="A266" s="298"/>
      <c r="B266" s="212" t="s">
        <v>678</v>
      </c>
      <c r="C266" s="46">
        <v>0</v>
      </c>
      <c r="D266" s="46">
        <v>0</v>
      </c>
      <c r="E266" s="47">
        <v>0</v>
      </c>
      <c r="F266" s="46">
        <v>0</v>
      </c>
      <c r="G266" s="47">
        <v>0</v>
      </c>
      <c r="H266" s="46">
        <v>0</v>
      </c>
      <c r="I266" s="47">
        <v>0</v>
      </c>
      <c r="J266" s="267"/>
    </row>
    <row r="267" spans="1:10" ht="15.75" x14ac:dyDescent="0.25">
      <c r="A267" s="298"/>
      <c r="B267" s="212" t="s">
        <v>679</v>
      </c>
      <c r="C267" s="46">
        <v>0</v>
      </c>
      <c r="D267" s="46">
        <v>0</v>
      </c>
      <c r="E267" s="47">
        <v>0</v>
      </c>
      <c r="F267" s="46">
        <v>0</v>
      </c>
      <c r="G267" s="47">
        <v>0</v>
      </c>
      <c r="H267" s="46">
        <v>0</v>
      </c>
      <c r="I267" s="47">
        <v>0</v>
      </c>
      <c r="J267" s="267"/>
    </row>
    <row r="268" spans="1:10" ht="15.75" x14ac:dyDescent="0.25">
      <c r="A268" s="298"/>
      <c r="B268" s="212" t="s">
        <v>680</v>
      </c>
      <c r="C268" s="46">
        <v>0</v>
      </c>
      <c r="D268" s="46">
        <v>0</v>
      </c>
      <c r="E268" s="47">
        <v>0</v>
      </c>
      <c r="F268" s="46">
        <v>0</v>
      </c>
      <c r="G268" s="47">
        <v>0</v>
      </c>
      <c r="H268" s="46">
        <v>0</v>
      </c>
      <c r="I268" s="47">
        <v>0</v>
      </c>
      <c r="J268" s="267"/>
    </row>
    <row r="269" spans="1:10" ht="15.75" x14ac:dyDescent="0.25">
      <c r="A269" s="298"/>
      <c r="B269" s="212" t="s">
        <v>681</v>
      </c>
      <c r="C269" s="46">
        <v>0</v>
      </c>
      <c r="D269" s="46">
        <v>0</v>
      </c>
      <c r="E269" s="47">
        <v>0</v>
      </c>
      <c r="F269" s="46">
        <v>0</v>
      </c>
      <c r="G269" s="47">
        <v>0</v>
      </c>
      <c r="H269" s="46">
        <v>0</v>
      </c>
      <c r="I269" s="47">
        <v>0</v>
      </c>
      <c r="J269" s="267"/>
    </row>
    <row r="270" spans="1:10" ht="15.75" x14ac:dyDescent="0.25">
      <c r="A270" s="298"/>
      <c r="B270" s="212" t="s">
        <v>682</v>
      </c>
      <c r="C270" s="46">
        <v>0</v>
      </c>
      <c r="D270" s="46">
        <v>0</v>
      </c>
      <c r="E270" s="47">
        <v>0</v>
      </c>
      <c r="F270" s="46">
        <v>0</v>
      </c>
      <c r="G270" s="47">
        <v>0</v>
      </c>
      <c r="H270" s="46">
        <v>0</v>
      </c>
      <c r="I270" s="47">
        <v>0</v>
      </c>
      <c r="J270" s="267"/>
    </row>
    <row r="271" spans="1:10" ht="15.75" x14ac:dyDescent="0.25">
      <c r="A271" s="298"/>
      <c r="B271" s="212" t="s">
        <v>683</v>
      </c>
      <c r="C271" s="46">
        <v>0</v>
      </c>
      <c r="D271" s="46">
        <v>0</v>
      </c>
      <c r="E271" s="47">
        <v>0</v>
      </c>
      <c r="F271" s="46">
        <v>0</v>
      </c>
      <c r="G271" s="47">
        <v>0</v>
      </c>
      <c r="H271" s="46">
        <v>0</v>
      </c>
      <c r="I271" s="47">
        <v>0</v>
      </c>
      <c r="J271" s="267"/>
    </row>
    <row r="272" spans="1:10" ht="15.75" x14ac:dyDescent="0.25">
      <c r="A272" s="298"/>
      <c r="B272" s="212" t="s">
        <v>684</v>
      </c>
      <c r="C272" s="46">
        <v>0</v>
      </c>
      <c r="D272" s="46">
        <v>0</v>
      </c>
      <c r="E272" s="47">
        <v>0</v>
      </c>
      <c r="F272" s="46">
        <v>0</v>
      </c>
      <c r="G272" s="47">
        <v>0</v>
      </c>
      <c r="H272" s="46">
        <v>0</v>
      </c>
      <c r="I272" s="47">
        <v>0</v>
      </c>
      <c r="J272" s="267"/>
    </row>
    <row r="273" spans="1:10" ht="15.75" x14ac:dyDescent="0.25">
      <c r="A273" s="298"/>
      <c r="B273" s="212" t="s">
        <v>685</v>
      </c>
      <c r="C273" s="46">
        <v>0</v>
      </c>
      <c r="D273" s="46">
        <v>0</v>
      </c>
      <c r="E273" s="47">
        <v>0</v>
      </c>
      <c r="F273" s="46">
        <v>0</v>
      </c>
      <c r="G273" s="47">
        <v>0</v>
      </c>
      <c r="H273" s="46">
        <v>0</v>
      </c>
      <c r="I273" s="47">
        <v>0</v>
      </c>
      <c r="J273" s="267"/>
    </row>
    <row r="274" spans="1:10" ht="15.75" x14ac:dyDescent="0.25">
      <c r="A274" s="282" t="s">
        <v>686</v>
      </c>
      <c r="B274" s="212" t="s">
        <v>687</v>
      </c>
      <c r="C274" s="46">
        <v>0</v>
      </c>
      <c r="D274" s="46">
        <v>0</v>
      </c>
      <c r="E274" s="47">
        <v>0</v>
      </c>
      <c r="F274" s="46">
        <v>0</v>
      </c>
      <c r="G274" s="47">
        <v>0</v>
      </c>
      <c r="H274" s="46">
        <v>0</v>
      </c>
      <c r="I274" s="47">
        <v>0</v>
      </c>
      <c r="J274" s="267"/>
    </row>
    <row r="275" spans="1:10" ht="15.75" x14ac:dyDescent="0.25">
      <c r="A275" s="282"/>
      <c r="B275" s="212" t="s">
        <v>688</v>
      </c>
      <c r="C275" s="46">
        <v>0</v>
      </c>
      <c r="D275" s="46">
        <v>0</v>
      </c>
      <c r="E275" s="47">
        <v>0</v>
      </c>
      <c r="F275" s="46">
        <v>0</v>
      </c>
      <c r="G275" s="47">
        <v>0</v>
      </c>
      <c r="H275" s="46">
        <v>0</v>
      </c>
      <c r="I275" s="47">
        <v>0</v>
      </c>
      <c r="J275" s="267"/>
    </row>
    <row r="280" spans="1:10" ht="15.75" x14ac:dyDescent="0.25">
      <c r="A280" s="295" t="s">
        <v>403</v>
      </c>
      <c r="B280" s="295"/>
      <c r="C280" s="295"/>
      <c r="D280" s="295"/>
      <c r="E280" s="295"/>
      <c r="F280" s="295"/>
      <c r="G280" s="295"/>
      <c r="H280" s="295"/>
      <c r="I280" s="295"/>
      <c r="J280" s="303"/>
    </row>
    <row r="281" spans="1:10" ht="15.75" customHeight="1" x14ac:dyDescent="0.25">
      <c r="A281" s="282" t="s">
        <v>49</v>
      </c>
      <c r="B281" s="297" t="s">
        <v>50</v>
      </c>
      <c r="C281" s="282" t="s">
        <v>51</v>
      </c>
      <c r="D281" s="293" t="s">
        <v>7</v>
      </c>
      <c r="E281" s="293"/>
      <c r="F281" s="293"/>
      <c r="G281" s="293"/>
      <c r="H281" s="293"/>
      <c r="I281" s="293"/>
      <c r="J281" s="303"/>
    </row>
    <row r="282" spans="1:10" ht="15" customHeight="1" x14ac:dyDescent="0.25">
      <c r="A282" s="282"/>
      <c r="B282" s="297"/>
      <c r="C282" s="282"/>
      <c r="D282" s="211" t="s">
        <v>36</v>
      </c>
      <c r="E282" s="211" t="s">
        <v>11</v>
      </c>
      <c r="F282" s="211" t="s">
        <v>37</v>
      </c>
      <c r="G282" s="211" t="s">
        <v>11</v>
      </c>
      <c r="H282" s="211" t="s">
        <v>38</v>
      </c>
      <c r="I282" s="211" t="s">
        <v>11</v>
      </c>
      <c r="J282" s="303"/>
    </row>
    <row r="283" spans="1:10" ht="15" customHeight="1" x14ac:dyDescent="0.25">
      <c r="A283" s="298" t="s">
        <v>638</v>
      </c>
      <c r="B283" s="214" t="s">
        <v>639</v>
      </c>
      <c r="C283" s="46">
        <v>0</v>
      </c>
      <c r="D283" s="46">
        <v>0</v>
      </c>
      <c r="E283" s="47">
        <v>0</v>
      </c>
      <c r="F283" s="46">
        <v>0</v>
      </c>
      <c r="G283" s="47">
        <v>0</v>
      </c>
      <c r="H283" s="46">
        <v>0</v>
      </c>
      <c r="I283" s="47">
        <v>0</v>
      </c>
      <c r="J283" s="223"/>
    </row>
    <row r="284" spans="1:10" ht="15.75" customHeight="1" x14ac:dyDescent="0.25">
      <c r="A284" s="298"/>
      <c r="B284" s="214" t="s">
        <v>640</v>
      </c>
      <c r="C284" s="46">
        <v>0</v>
      </c>
      <c r="D284" s="46">
        <v>0</v>
      </c>
      <c r="E284" s="47">
        <v>0</v>
      </c>
      <c r="F284" s="46">
        <v>0</v>
      </c>
      <c r="G284" s="47">
        <v>0</v>
      </c>
      <c r="H284" s="46">
        <v>0</v>
      </c>
      <c r="I284" s="47">
        <v>0</v>
      </c>
      <c r="J284" s="223"/>
    </row>
    <row r="285" spans="1:10" ht="15.75" customHeight="1" x14ac:dyDescent="0.25">
      <c r="A285" s="298"/>
      <c r="B285" s="214" t="s">
        <v>641</v>
      </c>
      <c r="C285" s="46">
        <v>0</v>
      </c>
      <c r="D285" s="46">
        <v>0</v>
      </c>
      <c r="E285" s="47">
        <v>0</v>
      </c>
      <c r="F285" s="46">
        <v>0</v>
      </c>
      <c r="G285" s="47">
        <v>0</v>
      </c>
      <c r="H285" s="46">
        <v>0</v>
      </c>
      <c r="I285" s="47">
        <v>0</v>
      </c>
      <c r="J285" s="223"/>
    </row>
    <row r="286" spans="1:10" ht="15.75" x14ac:dyDescent="0.25">
      <c r="A286" s="298"/>
      <c r="B286" s="214" t="s">
        <v>642</v>
      </c>
      <c r="C286" s="46">
        <v>0</v>
      </c>
      <c r="D286" s="46">
        <v>0</v>
      </c>
      <c r="E286" s="47">
        <v>0</v>
      </c>
      <c r="F286" s="46">
        <v>0</v>
      </c>
      <c r="G286" s="47">
        <v>0</v>
      </c>
      <c r="H286" s="46">
        <v>0</v>
      </c>
      <c r="I286" s="47">
        <v>0</v>
      </c>
      <c r="J286" s="223"/>
    </row>
    <row r="287" spans="1:10" ht="15.75" x14ac:dyDescent="0.25">
      <c r="A287" s="298"/>
      <c r="B287" s="214" t="s">
        <v>643</v>
      </c>
      <c r="C287" s="46">
        <v>0</v>
      </c>
      <c r="D287" s="46">
        <v>0</v>
      </c>
      <c r="E287" s="47">
        <v>0</v>
      </c>
      <c r="F287" s="46">
        <v>0</v>
      </c>
      <c r="G287" s="47">
        <v>0</v>
      </c>
      <c r="H287" s="46">
        <v>0</v>
      </c>
      <c r="I287" s="47">
        <v>0</v>
      </c>
      <c r="J287" s="223"/>
    </row>
    <row r="288" spans="1:10" ht="15.75" x14ac:dyDescent="0.25">
      <c r="A288" s="298"/>
      <c r="B288" s="214" t="s">
        <v>644</v>
      </c>
      <c r="C288" s="46">
        <v>0</v>
      </c>
      <c r="D288" s="46">
        <v>0</v>
      </c>
      <c r="E288" s="47">
        <v>0</v>
      </c>
      <c r="F288" s="46">
        <v>0</v>
      </c>
      <c r="G288" s="47">
        <v>0</v>
      </c>
      <c r="H288" s="46">
        <v>0</v>
      </c>
      <c r="I288" s="47">
        <v>0</v>
      </c>
      <c r="J288" s="223"/>
    </row>
    <row r="289" spans="1:10" ht="15.75" x14ac:dyDescent="0.25">
      <c r="A289" s="298"/>
      <c r="B289" s="214" t="s">
        <v>645</v>
      </c>
      <c r="C289" s="46">
        <v>0</v>
      </c>
      <c r="D289" s="46">
        <v>0</v>
      </c>
      <c r="E289" s="47">
        <v>0</v>
      </c>
      <c r="F289" s="46">
        <v>0</v>
      </c>
      <c r="G289" s="47">
        <v>0</v>
      </c>
      <c r="H289" s="46">
        <v>0</v>
      </c>
      <c r="I289" s="47">
        <v>0</v>
      </c>
      <c r="J289" s="223"/>
    </row>
    <row r="290" spans="1:10" ht="15.75" x14ac:dyDescent="0.25">
      <c r="A290" s="298"/>
      <c r="B290" s="214" t="s">
        <v>646</v>
      </c>
      <c r="C290" s="46">
        <v>0</v>
      </c>
      <c r="D290" s="46">
        <v>0</v>
      </c>
      <c r="E290" s="47">
        <v>0</v>
      </c>
      <c r="F290" s="46">
        <v>0</v>
      </c>
      <c r="G290" s="47">
        <v>0</v>
      </c>
      <c r="H290" s="46">
        <v>0</v>
      </c>
      <c r="I290" s="47">
        <v>0</v>
      </c>
      <c r="J290" s="223"/>
    </row>
    <row r="291" spans="1:10" ht="15.75" x14ac:dyDescent="0.25">
      <c r="A291" s="298"/>
      <c r="B291" s="214" t="s">
        <v>647</v>
      </c>
      <c r="C291" s="46">
        <v>0</v>
      </c>
      <c r="D291" s="46">
        <v>0</v>
      </c>
      <c r="E291" s="47">
        <v>0</v>
      </c>
      <c r="F291" s="46">
        <v>0</v>
      </c>
      <c r="G291" s="47">
        <v>0</v>
      </c>
      <c r="H291" s="46">
        <v>0</v>
      </c>
      <c r="I291" s="47">
        <v>0</v>
      </c>
      <c r="J291" s="223"/>
    </row>
    <row r="292" spans="1:10" ht="15.75" x14ac:dyDescent="0.25">
      <c r="A292" s="298"/>
      <c r="B292" s="214" t="s">
        <v>648</v>
      </c>
      <c r="C292" s="46">
        <v>0</v>
      </c>
      <c r="D292" s="46">
        <v>0</v>
      </c>
      <c r="E292" s="47">
        <v>0</v>
      </c>
      <c r="F292" s="46">
        <v>0</v>
      </c>
      <c r="G292" s="47">
        <v>0</v>
      </c>
      <c r="H292" s="46">
        <v>0</v>
      </c>
      <c r="I292" s="47">
        <v>0</v>
      </c>
      <c r="J292" s="223"/>
    </row>
    <row r="293" spans="1:10" ht="15.75" x14ac:dyDescent="0.25">
      <c r="A293" s="298"/>
      <c r="B293" s="214" t="s">
        <v>649</v>
      </c>
      <c r="C293" s="46">
        <v>0</v>
      </c>
      <c r="D293" s="46">
        <v>0</v>
      </c>
      <c r="E293" s="47">
        <v>0</v>
      </c>
      <c r="F293" s="46">
        <v>0</v>
      </c>
      <c r="G293" s="47">
        <v>0</v>
      </c>
      <c r="H293" s="46">
        <v>0</v>
      </c>
      <c r="I293" s="47">
        <v>0</v>
      </c>
      <c r="J293" s="223"/>
    </row>
    <row r="294" spans="1:10" ht="15.75" x14ac:dyDescent="0.25">
      <c r="A294" s="298"/>
      <c r="B294" s="214" t="s">
        <v>650</v>
      </c>
      <c r="C294" s="46">
        <v>0</v>
      </c>
      <c r="D294" s="46">
        <v>0</v>
      </c>
      <c r="E294" s="47">
        <v>0</v>
      </c>
      <c r="F294" s="46">
        <v>0</v>
      </c>
      <c r="G294" s="47">
        <v>0</v>
      </c>
      <c r="H294" s="46">
        <v>0</v>
      </c>
      <c r="I294" s="47">
        <v>0</v>
      </c>
      <c r="J294" s="223"/>
    </row>
    <row r="295" spans="1:10" ht="15.75" customHeight="1" x14ac:dyDescent="0.25">
      <c r="A295" s="298" t="s">
        <v>651</v>
      </c>
      <c r="B295" s="214" t="s">
        <v>652</v>
      </c>
      <c r="C295" s="46">
        <v>0</v>
      </c>
      <c r="D295" s="46">
        <v>0</v>
      </c>
      <c r="E295" s="47">
        <v>0</v>
      </c>
      <c r="F295" s="46">
        <v>0</v>
      </c>
      <c r="G295" s="47">
        <v>0</v>
      </c>
      <c r="H295" s="46">
        <v>0</v>
      </c>
      <c r="I295" s="47">
        <v>0</v>
      </c>
      <c r="J295" s="223"/>
    </row>
    <row r="296" spans="1:10" ht="15.75" customHeight="1" x14ac:dyDescent="0.25">
      <c r="A296" s="298"/>
      <c r="B296" s="214" t="s">
        <v>653</v>
      </c>
      <c r="C296" s="46">
        <v>0</v>
      </c>
      <c r="D296" s="46">
        <v>0</v>
      </c>
      <c r="E296" s="47">
        <v>0</v>
      </c>
      <c r="F296" s="46">
        <v>0</v>
      </c>
      <c r="G296" s="47">
        <v>0</v>
      </c>
      <c r="H296" s="46">
        <v>0</v>
      </c>
      <c r="I296" s="47">
        <v>0</v>
      </c>
      <c r="J296" s="223"/>
    </row>
    <row r="297" spans="1:10" ht="15.75" customHeight="1" x14ac:dyDescent="0.25">
      <c r="A297" s="298"/>
      <c r="B297" s="214" t="s">
        <v>654</v>
      </c>
      <c r="C297" s="46">
        <v>0</v>
      </c>
      <c r="D297" s="46">
        <v>0</v>
      </c>
      <c r="E297" s="47">
        <v>0</v>
      </c>
      <c r="F297" s="46">
        <v>0</v>
      </c>
      <c r="G297" s="47">
        <v>0</v>
      </c>
      <c r="H297" s="46">
        <v>0</v>
      </c>
      <c r="I297" s="47">
        <v>0</v>
      </c>
      <c r="J297" s="223"/>
    </row>
    <row r="298" spans="1:10" ht="15.75" customHeight="1" x14ac:dyDescent="0.25">
      <c r="A298" s="298"/>
      <c r="B298" s="214" t="s">
        <v>655</v>
      </c>
      <c r="C298" s="46">
        <v>0</v>
      </c>
      <c r="D298" s="46">
        <v>0</v>
      </c>
      <c r="E298" s="47">
        <v>0</v>
      </c>
      <c r="F298" s="46">
        <v>0</v>
      </c>
      <c r="G298" s="47">
        <v>0</v>
      </c>
      <c r="H298" s="46">
        <v>0</v>
      </c>
      <c r="I298" s="47">
        <v>0</v>
      </c>
      <c r="J298" s="223"/>
    </row>
    <row r="299" spans="1:10" ht="15.75" x14ac:dyDescent="0.25">
      <c r="A299" s="298"/>
      <c r="B299" s="214" t="s">
        <v>656</v>
      </c>
      <c r="C299" s="46">
        <v>0</v>
      </c>
      <c r="D299" s="46">
        <v>0</v>
      </c>
      <c r="E299" s="47">
        <v>0</v>
      </c>
      <c r="F299" s="46">
        <v>0</v>
      </c>
      <c r="G299" s="47">
        <v>0</v>
      </c>
      <c r="H299" s="46">
        <v>0</v>
      </c>
      <c r="I299" s="47">
        <v>0</v>
      </c>
      <c r="J299" s="223"/>
    </row>
    <row r="300" spans="1:10" ht="15.75" x14ac:dyDescent="0.25">
      <c r="A300" s="298"/>
      <c r="B300" s="214" t="s">
        <v>657</v>
      </c>
      <c r="C300" s="46">
        <v>0</v>
      </c>
      <c r="D300" s="46">
        <v>0</v>
      </c>
      <c r="E300" s="47">
        <v>0</v>
      </c>
      <c r="F300" s="46">
        <v>0</v>
      </c>
      <c r="G300" s="47">
        <v>0</v>
      </c>
      <c r="H300" s="46">
        <v>0</v>
      </c>
      <c r="I300" s="47">
        <v>0</v>
      </c>
      <c r="J300" s="223"/>
    </row>
    <row r="301" spans="1:10" ht="15.75" customHeight="1" x14ac:dyDescent="0.25">
      <c r="A301" s="298"/>
      <c r="B301" s="214" t="s">
        <v>658</v>
      </c>
      <c r="C301" s="46">
        <v>0</v>
      </c>
      <c r="D301" s="46">
        <v>0</v>
      </c>
      <c r="E301" s="47">
        <v>0</v>
      </c>
      <c r="F301" s="46">
        <v>0</v>
      </c>
      <c r="G301" s="47">
        <v>0</v>
      </c>
      <c r="H301" s="46">
        <v>0</v>
      </c>
      <c r="I301" s="47">
        <v>0</v>
      </c>
      <c r="J301" s="223"/>
    </row>
    <row r="302" spans="1:10" ht="15.75" x14ac:dyDescent="0.25">
      <c r="A302" s="298"/>
      <c r="B302" s="214" t="s">
        <v>659</v>
      </c>
      <c r="C302" s="46">
        <v>0</v>
      </c>
      <c r="D302" s="46">
        <v>0</v>
      </c>
      <c r="E302" s="47">
        <v>0</v>
      </c>
      <c r="F302" s="46">
        <v>0</v>
      </c>
      <c r="G302" s="47">
        <v>0</v>
      </c>
      <c r="H302" s="46">
        <v>0</v>
      </c>
      <c r="I302" s="47">
        <v>0</v>
      </c>
      <c r="J302" s="223"/>
    </row>
    <row r="303" spans="1:10" ht="15.75" x14ac:dyDescent="0.25">
      <c r="A303" s="298"/>
      <c r="B303" s="214" t="s">
        <v>660</v>
      </c>
      <c r="C303" s="46">
        <v>0</v>
      </c>
      <c r="D303" s="46">
        <v>0</v>
      </c>
      <c r="E303" s="47">
        <v>0</v>
      </c>
      <c r="F303" s="46">
        <v>0</v>
      </c>
      <c r="G303" s="47">
        <v>0</v>
      </c>
      <c r="H303" s="46">
        <v>0</v>
      </c>
      <c r="I303" s="47">
        <v>0</v>
      </c>
      <c r="J303" s="223"/>
    </row>
    <row r="304" spans="1:10" ht="15.75" x14ac:dyDescent="0.25">
      <c r="A304" s="298"/>
      <c r="B304" s="214" t="s">
        <v>661</v>
      </c>
      <c r="C304" s="46">
        <v>0</v>
      </c>
      <c r="D304" s="46">
        <v>0</v>
      </c>
      <c r="E304" s="47">
        <v>0</v>
      </c>
      <c r="F304" s="46">
        <v>0</v>
      </c>
      <c r="G304" s="47">
        <v>0</v>
      </c>
      <c r="H304" s="46">
        <v>0</v>
      </c>
      <c r="I304" s="47">
        <v>0</v>
      </c>
      <c r="J304" s="223"/>
    </row>
    <row r="305" spans="1:10" ht="15.75" x14ac:dyDescent="0.25">
      <c r="A305" s="298"/>
      <c r="B305" s="214" t="s">
        <v>662</v>
      </c>
      <c r="C305" s="46">
        <v>0</v>
      </c>
      <c r="D305" s="46">
        <v>0</v>
      </c>
      <c r="E305" s="47">
        <v>0</v>
      </c>
      <c r="F305" s="46">
        <v>0</v>
      </c>
      <c r="G305" s="47">
        <v>0</v>
      </c>
      <c r="H305" s="46">
        <v>0</v>
      </c>
      <c r="I305" s="47">
        <v>0</v>
      </c>
      <c r="J305" s="223"/>
    </row>
    <row r="306" spans="1:10" ht="15.75" x14ac:dyDescent="0.25">
      <c r="A306" s="298" t="s">
        <v>663</v>
      </c>
      <c r="B306" s="214" t="s">
        <v>664</v>
      </c>
      <c r="C306" s="46">
        <v>0</v>
      </c>
      <c r="D306" s="46">
        <v>0</v>
      </c>
      <c r="E306" s="47">
        <v>0</v>
      </c>
      <c r="F306" s="46">
        <v>0</v>
      </c>
      <c r="G306" s="47">
        <v>0</v>
      </c>
      <c r="H306" s="46">
        <v>0</v>
      </c>
      <c r="I306" s="47">
        <v>0</v>
      </c>
      <c r="J306" s="223"/>
    </row>
    <row r="307" spans="1:10" ht="15.75" customHeight="1" x14ac:dyDescent="0.25">
      <c r="A307" s="298"/>
      <c r="B307" s="214" t="s">
        <v>665</v>
      </c>
      <c r="C307" s="46">
        <v>0</v>
      </c>
      <c r="D307" s="46">
        <v>0</v>
      </c>
      <c r="E307" s="47">
        <v>0</v>
      </c>
      <c r="F307" s="46">
        <v>0</v>
      </c>
      <c r="G307" s="47">
        <v>0</v>
      </c>
      <c r="H307" s="46">
        <v>0</v>
      </c>
      <c r="I307" s="47">
        <v>0</v>
      </c>
      <c r="J307" s="223"/>
    </row>
    <row r="308" spans="1:10" ht="15.75" x14ac:dyDescent="0.25">
      <c r="A308" s="298"/>
      <c r="B308" s="214" t="s">
        <v>666</v>
      </c>
      <c r="C308" s="46">
        <v>0</v>
      </c>
      <c r="D308" s="46">
        <v>0</v>
      </c>
      <c r="E308" s="47">
        <v>0</v>
      </c>
      <c r="F308" s="46">
        <v>0</v>
      </c>
      <c r="G308" s="47">
        <v>0</v>
      </c>
      <c r="H308" s="46">
        <v>0</v>
      </c>
      <c r="I308" s="47">
        <v>0</v>
      </c>
      <c r="J308" s="223"/>
    </row>
    <row r="309" spans="1:10" ht="15.75" x14ac:dyDescent="0.25">
      <c r="A309" s="298"/>
      <c r="B309" s="214" t="s">
        <v>667</v>
      </c>
      <c r="C309" s="46">
        <v>0</v>
      </c>
      <c r="D309" s="46">
        <v>0</v>
      </c>
      <c r="E309" s="47">
        <v>0</v>
      </c>
      <c r="F309" s="46">
        <v>0</v>
      </c>
      <c r="G309" s="47">
        <v>0</v>
      </c>
      <c r="H309" s="46">
        <v>0</v>
      </c>
      <c r="I309" s="47">
        <v>0</v>
      </c>
      <c r="J309" s="223"/>
    </row>
    <row r="310" spans="1:10" ht="15.75" x14ac:dyDescent="0.25">
      <c r="A310" s="298"/>
      <c r="B310" s="214" t="s">
        <v>668</v>
      </c>
      <c r="C310" s="46">
        <v>0</v>
      </c>
      <c r="D310" s="46">
        <v>0</v>
      </c>
      <c r="E310" s="47">
        <v>0</v>
      </c>
      <c r="F310" s="46">
        <v>0</v>
      </c>
      <c r="G310" s="47">
        <v>0</v>
      </c>
      <c r="H310" s="46">
        <v>0</v>
      </c>
      <c r="I310" s="47">
        <v>0</v>
      </c>
      <c r="J310" s="223"/>
    </row>
    <row r="311" spans="1:10" ht="15.75" x14ac:dyDescent="0.25">
      <c r="A311" s="298"/>
      <c r="B311" s="214" t="s">
        <v>669</v>
      </c>
      <c r="C311" s="46">
        <v>0</v>
      </c>
      <c r="D311" s="46">
        <v>0</v>
      </c>
      <c r="E311" s="47">
        <v>0</v>
      </c>
      <c r="F311" s="46">
        <v>0</v>
      </c>
      <c r="G311" s="47">
        <v>0</v>
      </c>
      <c r="H311" s="46">
        <v>0</v>
      </c>
      <c r="I311" s="47">
        <v>0</v>
      </c>
      <c r="J311" s="223"/>
    </row>
    <row r="312" spans="1:10" ht="15.75" x14ac:dyDescent="0.25">
      <c r="A312" s="298"/>
      <c r="B312" s="214" t="s">
        <v>670</v>
      </c>
      <c r="C312" s="46">
        <v>0</v>
      </c>
      <c r="D312" s="46">
        <v>0</v>
      </c>
      <c r="E312" s="47">
        <v>0</v>
      </c>
      <c r="F312" s="46">
        <v>0</v>
      </c>
      <c r="G312" s="47">
        <v>0</v>
      </c>
      <c r="H312" s="46">
        <v>0</v>
      </c>
      <c r="I312" s="47">
        <v>0</v>
      </c>
      <c r="J312" s="223"/>
    </row>
    <row r="313" spans="1:10" ht="15.75" x14ac:dyDescent="0.25">
      <c r="A313" s="298"/>
      <c r="B313" s="214" t="s">
        <v>671</v>
      </c>
      <c r="C313" s="46">
        <v>0</v>
      </c>
      <c r="D313" s="46">
        <v>0</v>
      </c>
      <c r="E313" s="47">
        <v>0</v>
      </c>
      <c r="F313" s="46">
        <v>0</v>
      </c>
      <c r="G313" s="47">
        <v>0</v>
      </c>
      <c r="H313" s="46">
        <v>0</v>
      </c>
      <c r="I313" s="47">
        <v>0</v>
      </c>
      <c r="J313" s="223"/>
    </row>
    <row r="314" spans="1:10" ht="15.75" x14ac:dyDescent="0.25">
      <c r="A314" s="298"/>
      <c r="B314" s="214" t="s">
        <v>672</v>
      </c>
      <c r="C314" s="46">
        <v>0</v>
      </c>
      <c r="D314" s="46">
        <v>0</v>
      </c>
      <c r="E314" s="47">
        <v>0</v>
      </c>
      <c r="F314" s="46">
        <v>0</v>
      </c>
      <c r="G314" s="47">
        <v>0</v>
      </c>
      <c r="H314" s="46">
        <v>0</v>
      </c>
      <c r="I314" s="47">
        <v>0</v>
      </c>
      <c r="J314" s="223"/>
    </row>
    <row r="315" spans="1:10" ht="15.75" x14ac:dyDescent="0.25">
      <c r="A315" s="298"/>
      <c r="B315" s="214" t="s">
        <v>673</v>
      </c>
      <c r="C315" s="46">
        <v>0</v>
      </c>
      <c r="D315" s="46">
        <v>0</v>
      </c>
      <c r="E315" s="47">
        <v>0</v>
      </c>
      <c r="F315" s="46">
        <v>0</v>
      </c>
      <c r="G315" s="47">
        <v>0</v>
      </c>
      <c r="H315" s="46">
        <v>0</v>
      </c>
      <c r="I315" s="47">
        <v>0</v>
      </c>
      <c r="J315" s="223"/>
    </row>
    <row r="316" spans="1:10" ht="15.75" x14ac:dyDescent="0.25">
      <c r="A316" s="298"/>
      <c r="B316" s="214" t="s">
        <v>674</v>
      </c>
      <c r="C316" s="46">
        <v>0</v>
      </c>
      <c r="D316" s="46">
        <v>0</v>
      </c>
      <c r="E316" s="47">
        <v>0</v>
      </c>
      <c r="F316" s="46">
        <v>0</v>
      </c>
      <c r="G316" s="47">
        <v>0</v>
      </c>
      <c r="H316" s="46">
        <v>0</v>
      </c>
      <c r="I316" s="47">
        <v>0</v>
      </c>
      <c r="J316" s="223"/>
    </row>
    <row r="317" spans="1:10" ht="15.75" x14ac:dyDescent="0.25">
      <c r="A317" s="298"/>
      <c r="B317" s="214" t="s">
        <v>675</v>
      </c>
      <c r="C317" s="46">
        <v>0</v>
      </c>
      <c r="D317" s="46">
        <v>0</v>
      </c>
      <c r="E317" s="47">
        <v>0</v>
      </c>
      <c r="F317" s="46">
        <v>0</v>
      </c>
      <c r="G317" s="47">
        <v>0</v>
      </c>
      <c r="H317" s="46">
        <v>0</v>
      </c>
      <c r="I317" s="47">
        <v>0</v>
      </c>
      <c r="J317" s="223"/>
    </row>
    <row r="318" spans="1:10" ht="15.75" customHeight="1" x14ac:dyDescent="0.25">
      <c r="A318" s="298"/>
      <c r="B318" s="214" t="s">
        <v>676</v>
      </c>
      <c r="C318" s="46">
        <v>0</v>
      </c>
      <c r="D318" s="46">
        <v>0</v>
      </c>
      <c r="E318" s="47">
        <v>0</v>
      </c>
      <c r="F318" s="46">
        <v>0</v>
      </c>
      <c r="G318" s="47">
        <v>0</v>
      </c>
      <c r="H318" s="46">
        <v>0</v>
      </c>
      <c r="I318" s="47">
        <v>0</v>
      </c>
      <c r="J318" s="223"/>
    </row>
    <row r="319" spans="1:10" ht="15.75" customHeight="1" x14ac:dyDescent="0.25">
      <c r="A319" s="298"/>
      <c r="B319" s="214" t="s">
        <v>677</v>
      </c>
      <c r="C319" s="46">
        <v>0</v>
      </c>
      <c r="D319" s="46">
        <v>0</v>
      </c>
      <c r="E319" s="47">
        <v>0</v>
      </c>
      <c r="F319" s="46">
        <v>0</v>
      </c>
      <c r="G319" s="47">
        <v>0</v>
      </c>
      <c r="H319" s="46">
        <v>0</v>
      </c>
      <c r="I319" s="47">
        <v>0</v>
      </c>
      <c r="J319" s="223"/>
    </row>
    <row r="320" spans="1:10" ht="15.75" x14ac:dyDescent="0.25">
      <c r="A320" s="298"/>
      <c r="B320" s="214" t="s">
        <v>678</v>
      </c>
      <c r="C320" s="46">
        <v>0</v>
      </c>
      <c r="D320" s="46">
        <v>0</v>
      </c>
      <c r="E320" s="47">
        <v>0</v>
      </c>
      <c r="F320" s="46">
        <v>0</v>
      </c>
      <c r="G320" s="47">
        <v>0</v>
      </c>
      <c r="H320" s="46">
        <v>0</v>
      </c>
      <c r="I320" s="47">
        <v>0</v>
      </c>
      <c r="J320" s="223"/>
    </row>
    <row r="321" spans="1:10" ht="15.75" x14ac:dyDescent="0.25">
      <c r="A321" s="298"/>
      <c r="B321" s="214" t="s">
        <v>679</v>
      </c>
      <c r="C321" s="46">
        <v>0</v>
      </c>
      <c r="D321" s="46">
        <v>0</v>
      </c>
      <c r="E321" s="47">
        <v>0</v>
      </c>
      <c r="F321" s="46">
        <v>0</v>
      </c>
      <c r="G321" s="47">
        <v>0</v>
      </c>
      <c r="H321" s="46">
        <v>0</v>
      </c>
      <c r="I321" s="47">
        <v>0</v>
      </c>
      <c r="J321" s="223"/>
    </row>
    <row r="322" spans="1:10" ht="15.75" x14ac:dyDescent="0.25">
      <c r="A322" s="298"/>
      <c r="B322" s="214" t="s">
        <v>680</v>
      </c>
      <c r="C322" s="46">
        <v>0</v>
      </c>
      <c r="D322" s="46">
        <v>0</v>
      </c>
      <c r="E322" s="47">
        <v>0</v>
      </c>
      <c r="F322" s="46">
        <v>0</v>
      </c>
      <c r="G322" s="47">
        <v>0</v>
      </c>
      <c r="H322" s="46">
        <v>0</v>
      </c>
      <c r="I322" s="47">
        <v>0</v>
      </c>
      <c r="J322" s="223"/>
    </row>
    <row r="323" spans="1:10" ht="15.75" x14ac:dyDescent="0.25">
      <c r="A323" s="298"/>
      <c r="B323" s="214" t="s">
        <v>681</v>
      </c>
      <c r="C323" s="46">
        <v>0</v>
      </c>
      <c r="D323" s="46">
        <v>0</v>
      </c>
      <c r="E323" s="47">
        <v>0</v>
      </c>
      <c r="F323" s="46">
        <v>0</v>
      </c>
      <c r="G323" s="47">
        <v>0</v>
      </c>
      <c r="H323" s="46">
        <v>0</v>
      </c>
      <c r="I323" s="47">
        <v>0</v>
      </c>
      <c r="J323" s="223"/>
    </row>
    <row r="324" spans="1:10" ht="15.75" x14ac:dyDescent="0.25">
      <c r="A324" s="298"/>
      <c r="B324" s="214" t="s">
        <v>682</v>
      </c>
      <c r="C324" s="46">
        <v>0</v>
      </c>
      <c r="D324" s="46">
        <v>0</v>
      </c>
      <c r="E324" s="47">
        <v>0</v>
      </c>
      <c r="F324" s="46">
        <v>0</v>
      </c>
      <c r="G324" s="47">
        <v>0</v>
      </c>
      <c r="H324" s="46">
        <v>0</v>
      </c>
      <c r="I324" s="47">
        <v>0</v>
      </c>
      <c r="J324" s="223"/>
    </row>
    <row r="325" spans="1:10" ht="15.75" x14ac:dyDescent="0.25">
      <c r="A325" s="298"/>
      <c r="B325" s="214" t="s">
        <v>683</v>
      </c>
      <c r="C325" s="46">
        <v>0</v>
      </c>
      <c r="D325" s="46">
        <v>0</v>
      </c>
      <c r="E325" s="47">
        <v>0</v>
      </c>
      <c r="F325" s="46">
        <v>0</v>
      </c>
      <c r="G325" s="47">
        <v>0</v>
      </c>
      <c r="H325" s="46">
        <v>0</v>
      </c>
      <c r="I325" s="47">
        <v>0</v>
      </c>
      <c r="J325" s="223"/>
    </row>
    <row r="326" spans="1:10" ht="15.75" x14ac:dyDescent="0.25">
      <c r="A326" s="298"/>
      <c r="B326" s="214" t="s">
        <v>684</v>
      </c>
      <c r="C326" s="46">
        <v>0</v>
      </c>
      <c r="D326" s="46">
        <v>0</v>
      </c>
      <c r="E326" s="47">
        <v>0</v>
      </c>
      <c r="F326" s="46">
        <v>0</v>
      </c>
      <c r="G326" s="47">
        <v>0</v>
      </c>
      <c r="H326" s="46">
        <v>0</v>
      </c>
      <c r="I326" s="47">
        <v>0</v>
      </c>
      <c r="J326" s="223"/>
    </row>
    <row r="327" spans="1:10" ht="15.75" x14ac:dyDescent="0.25">
      <c r="A327" s="298"/>
      <c r="B327" s="214" t="s">
        <v>685</v>
      </c>
      <c r="C327" s="46">
        <v>0</v>
      </c>
      <c r="D327" s="46">
        <v>0</v>
      </c>
      <c r="E327" s="47">
        <v>0</v>
      </c>
      <c r="F327" s="46">
        <v>0</v>
      </c>
      <c r="G327" s="47">
        <v>0</v>
      </c>
      <c r="H327" s="46">
        <v>0</v>
      </c>
      <c r="I327" s="47">
        <v>0</v>
      </c>
      <c r="J327" s="223"/>
    </row>
    <row r="328" spans="1:10" ht="15.75" x14ac:dyDescent="0.25">
      <c r="A328" s="282" t="s">
        <v>686</v>
      </c>
      <c r="B328" s="214" t="s">
        <v>687</v>
      </c>
      <c r="C328" s="46">
        <v>0</v>
      </c>
      <c r="D328" s="46">
        <v>0</v>
      </c>
      <c r="E328" s="47">
        <v>0</v>
      </c>
      <c r="F328" s="46">
        <v>0</v>
      </c>
      <c r="G328" s="47">
        <v>0</v>
      </c>
      <c r="H328" s="46">
        <v>0</v>
      </c>
      <c r="I328" s="47">
        <v>0</v>
      </c>
      <c r="J328" s="223"/>
    </row>
    <row r="329" spans="1:10" ht="15.75" x14ac:dyDescent="0.25">
      <c r="A329" s="282"/>
      <c r="B329" s="214" t="s">
        <v>688</v>
      </c>
      <c r="C329" s="46">
        <v>0</v>
      </c>
      <c r="D329" s="46">
        <v>0</v>
      </c>
      <c r="E329" s="47">
        <v>0</v>
      </c>
      <c r="F329" s="46">
        <v>0</v>
      </c>
      <c r="G329" s="47">
        <v>0</v>
      </c>
      <c r="H329" s="46">
        <v>0</v>
      </c>
      <c r="I329" s="47">
        <v>0</v>
      </c>
      <c r="J329" s="223"/>
    </row>
    <row r="330" spans="1:10" x14ac:dyDescent="0.25">
      <c r="J330" s="223"/>
    </row>
    <row r="331" spans="1:10" x14ac:dyDescent="0.25">
      <c r="J331" s="223"/>
    </row>
    <row r="332" spans="1:10" ht="15.75" customHeight="1" x14ac:dyDescent="0.25">
      <c r="J332" s="223"/>
    </row>
    <row r="333" spans="1:10" ht="15.75" customHeight="1" x14ac:dyDescent="0.25">
      <c r="J333" s="223"/>
    </row>
    <row r="334" spans="1:10" x14ac:dyDescent="0.25">
      <c r="J334" s="223"/>
    </row>
    <row r="335" spans="1:10" x14ac:dyDescent="0.25">
      <c r="J335" s="223"/>
    </row>
    <row r="336" spans="1:10" ht="15.75" customHeight="1" x14ac:dyDescent="0.25">
      <c r="J336" s="223"/>
    </row>
    <row r="337" spans="10:10" x14ac:dyDescent="0.25">
      <c r="J337" s="223"/>
    </row>
    <row r="338" spans="10:10" x14ac:dyDescent="0.25">
      <c r="J338" s="223"/>
    </row>
    <row r="339" spans="10:10" x14ac:dyDescent="0.25">
      <c r="J339" s="223"/>
    </row>
    <row r="340" spans="10:10" ht="15.75" customHeight="1" x14ac:dyDescent="0.25">
      <c r="J340" s="223"/>
    </row>
    <row r="341" spans="10:10" ht="15.75" customHeight="1" x14ac:dyDescent="0.25">
      <c r="J341" s="223"/>
    </row>
    <row r="342" spans="10:10" x14ac:dyDescent="0.25">
      <c r="J342" s="223"/>
    </row>
    <row r="343" spans="10:10" x14ac:dyDescent="0.25">
      <c r="J343" s="223"/>
    </row>
    <row r="344" spans="10:10" x14ac:dyDescent="0.25">
      <c r="J344" s="223"/>
    </row>
    <row r="345" spans="10:10" x14ac:dyDescent="0.25">
      <c r="J345" s="223"/>
    </row>
    <row r="346" spans="10:10" x14ac:dyDescent="0.25">
      <c r="J346" s="223"/>
    </row>
    <row r="347" spans="10:10" x14ac:dyDescent="0.25">
      <c r="J347" s="223"/>
    </row>
    <row r="348" spans="10:10" x14ac:dyDescent="0.25">
      <c r="J348" s="223"/>
    </row>
    <row r="349" spans="10:10" x14ac:dyDescent="0.25">
      <c r="J349" s="223"/>
    </row>
    <row r="350" spans="10:10" x14ac:dyDescent="0.25">
      <c r="J350" s="223"/>
    </row>
    <row r="351" spans="10:10" x14ac:dyDescent="0.25">
      <c r="J351" s="223"/>
    </row>
    <row r="352" spans="10:10" x14ac:dyDescent="0.25">
      <c r="J352" s="223"/>
    </row>
    <row r="353" spans="10:10" x14ac:dyDescent="0.25">
      <c r="J353" s="223"/>
    </row>
    <row r="354" spans="10:10" x14ac:dyDescent="0.25">
      <c r="J354" s="223"/>
    </row>
    <row r="355" spans="10:10" x14ac:dyDescent="0.25">
      <c r="J355" s="223"/>
    </row>
    <row r="356" spans="10:10" x14ac:dyDescent="0.25">
      <c r="J356" s="223"/>
    </row>
    <row r="357" spans="10:10" x14ac:dyDescent="0.25">
      <c r="J357" s="223"/>
    </row>
    <row r="358" spans="10:10" ht="15.75" customHeight="1" x14ac:dyDescent="0.25">
      <c r="J358" s="223"/>
    </row>
    <row r="359" spans="10:10" x14ac:dyDescent="0.25">
      <c r="J359" s="223"/>
    </row>
    <row r="360" spans="10:10" x14ac:dyDescent="0.25">
      <c r="J360" s="223"/>
    </row>
    <row r="361" spans="10:10" x14ac:dyDescent="0.25">
      <c r="J361" s="223"/>
    </row>
    <row r="362" spans="10:10" x14ac:dyDescent="0.25">
      <c r="J362" s="223"/>
    </row>
    <row r="363" spans="10:10" x14ac:dyDescent="0.25">
      <c r="J363" s="223"/>
    </row>
    <row r="364" spans="10:10" x14ac:dyDescent="0.25">
      <c r="J364" s="223"/>
    </row>
    <row r="365" spans="10:10" x14ac:dyDescent="0.25">
      <c r="J365" s="223"/>
    </row>
    <row r="366" spans="10:10" x14ac:dyDescent="0.25">
      <c r="J366" s="223"/>
    </row>
    <row r="367" spans="10:10" x14ac:dyDescent="0.25">
      <c r="J367" s="223"/>
    </row>
    <row r="368" spans="10:10" x14ac:dyDescent="0.25">
      <c r="J368" s="223"/>
    </row>
    <row r="369" spans="10:10" x14ac:dyDescent="0.25">
      <c r="J369" s="223"/>
    </row>
    <row r="370" spans="10:10" ht="15.75" customHeight="1" x14ac:dyDescent="0.25"/>
    <row r="382" spans="10:10" ht="15.75" customHeight="1" x14ac:dyDescent="0.25"/>
    <row r="405" ht="15.75" customHeight="1" x14ac:dyDescent="0.25"/>
    <row r="440" ht="15.75" customHeight="1" x14ac:dyDescent="0.25"/>
    <row r="452" ht="15.75" customHeight="1" x14ac:dyDescent="0.25"/>
    <row r="463" ht="15.75" customHeight="1" x14ac:dyDescent="0.25"/>
  </sheetData>
  <autoFilter ref="D3:I275"/>
  <mergeCells count="29">
    <mergeCell ref="A229:A240"/>
    <mergeCell ref="A306:A327"/>
    <mergeCell ref="A328:A329"/>
    <mergeCell ref="A280:I280"/>
    <mergeCell ref="A281:A282"/>
    <mergeCell ref="B281:B282"/>
    <mergeCell ref="C281:C282"/>
    <mergeCell ref="D281:I281"/>
    <mergeCell ref="A125:A146"/>
    <mergeCell ref="A147:A158"/>
    <mergeCell ref="A159:A170"/>
    <mergeCell ref="A171:A193"/>
    <mergeCell ref="A194:A228"/>
    <mergeCell ref="J280:J282"/>
    <mergeCell ref="A283:A294"/>
    <mergeCell ref="A295:A305"/>
    <mergeCell ref="A1:I1"/>
    <mergeCell ref="J1:J275"/>
    <mergeCell ref="A2:A3"/>
    <mergeCell ref="B2:B3"/>
    <mergeCell ref="C2:C3"/>
    <mergeCell ref="D2:I2"/>
    <mergeCell ref="A4:A17"/>
    <mergeCell ref="A18:A52"/>
    <mergeCell ref="A53:A89"/>
    <mergeCell ref="A90:A124"/>
    <mergeCell ref="A241:A251"/>
    <mergeCell ref="A252:A273"/>
    <mergeCell ref="A274:A275"/>
  </mergeCells>
  <pageMargins left="0.25" right="0.25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opLeftCell="A46" workbookViewId="0">
      <selection activeCell="D55" sqref="D55"/>
    </sheetView>
  </sheetViews>
  <sheetFormatPr defaultRowHeight="15" x14ac:dyDescent="0.25"/>
  <cols>
    <col min="1" max="1" width="30.7109375" bestFit="1" customWidth="1"/>
    <col min="2" max="2" width="7.5703125" bestFit="1" customWidth="1"/>
    <col min="3" max="3" width="45.140625" bestFit="1" customWidth="1"/>
    <col min="4" max="4" width="22" customWidth="1"/>
    <col min="5" max="5" width="8.5703125" customWidth="1"/>
    <col min="6" max="6" width="12.7109375" customWidth="1"/>
  </cols>
  <sheetData>
    <row r="1" spans="1:6" ht="15.75" x14ac:dyDescent="0.25">
      <c r="A1" s="295" t="s">
        <v>689</v>
      </c>
      <c r="B1" s="295"/>
      <c r="C1" s="295"/>
      <c r="D1" s="295"/>
      <c r="E1" s="295"/>
      <c r="F1" s="295"/>
    </row>
    <row r="2" spans="1:6" x14ac:dyDescent="0.25">
      <c r="A2" s="282" t="s">
        <v>690</v>
      </c>
      <c r="B2" s="282"/>
      <c r="C2" s="282"/>
      <c r="D2" s="282" t="s">
        <v>691</v>
      </c>
      <c r="E2" s="282" t="s">
        <v>7</v>
      </c>
      <c r="F2" s="282"/>
    </row>
    <row r="3" spans="1:6" ht="30" x14ac:dyDescent="0.25">
      <c r="A3" s="25" t="s">
        <v>692</v>
      </c>
      <c r="B3" s="25" t="s">
        <v>693</v>
      </c>
      <c r="C3" s="25" t="s">
        <v>694</v>
      </c>
      <c r="D3" s="282"/>
      <c r="E3" s="25" t="s">
        <v>36</v>
      </c>
      <c r="F3" s="25" t="s">
        <v>37</v>
      </c>
    </row>
    <row r="4" spans="1:6" x14ac:dyDescent="0.25">
      <c r="A4" s="307" t="s">
        <v>695</v>
      </c>
      <c r="B4" s="48" t="s">
        <v>696</v>
      </c>
      <c r="C4" s="48" t="s">
        <v>697</v>
      </c>
      <c r="D4" s="49">
        <v>11</v>
      </c>
      <c r="E4" s="50">
        <v>2</v>
      </c>
      <c r="F4" s="50">
        <v>0</v>
      </c>
    </row>
    <row r="5" spans="1:6" x14ac:dyDescent="0.25">
      <c r="A5" s="308"/>
      <c r="B5" s="48" t="s">
        <v>698</v>
      </c>
      <c r="C5" s="48" t="s">
        <v>699</v>
      </c>
      <c r="D5" s="49">
        <v>0</v>
      </c>
      <c r="E5" s="50">
        <v>0</v>
      </c>
      <c r="F5" s="50">
        <v>0</v>
      </c>
    </row>
    <row r="6" spans="1:6" x14ac:dyDescent="0.25">
      <c r="A6" s="308"/>
      <c r="B6" s="48" t="s">
        <v>700</v>
      </c>
      <c r="C6" s="48" t="s">
        <v>701</v>
      </c>
      <c r="D6" s="49">
        <v>16</v>
      </c>
      <c r="E6" s="50">
        <v>3</v>
      </c>
      <c r="F6" s="50">
        <v>0</v>
      </c>
    </row>
    <row r="7" spans="1:6" x14ac:dyDescent="0.25">
      <c r="A7" s="308"/>
      <c r="B7" s="48" t="s">
        <v>702</v>
      </c>
      <c r="C7" s="48" t="s">
        <v>703</v>
      </c>
      <c r="D7" s="49">
        <v>143</v>
      </c>
      <c r="E7" s="50">
        <v>23</v>
      </c>
      <c r="F7" s="50">
        <v>3</v>
      </c>
    </row>
    <row r="8" spans="1:6" x14ac:dyDescent="0.25">
      <c r="A8" s="308"/>
      <c r="B8" s="48" t="s">
        <v>704</v>
      </c>
      <c r="C8" s="48" t="s">
        <v>705</v>
      </c>
      <c r="D8" s="49">
        <v>0</v>
      </c>
      <c r="E8" s="50">
        <v>0</v>
      </c>
      <c r="F8" s="50">
        <v>0</v>
      </c>
    </row>
    <row r="9" spans="1:6" x14ac:dyDescent="0.25">
      <c r="A9" s="308"/>
      <c r="B9" s="48" t="s">
        <v>706</v>
      </c>
      <c r="C9" s="48" t="s">
        <v>707</v>
      </c>
      <c r="D9" s="49">
        <v>18</v>
      </c>
      <c r="E9" s="50">
        <v>1</v>
      </c>
      <c r="F9" s="50">
        <v>0</v>
      </c>
    </row>
    <row r="10" spans="1:6" x14ac:dyDescent="0.25">
      <c r="A10" s="308"/>
      <c r="B10" s="48" t="s">
        <v>708</v>
      </c>
      <c r="C10" s="48" t="s">
        <v>709</v>
      </c>
      <c r="D10" s="49">
        <v>0</v>
      </c>
      <c r="E10" s="50">
        <v>0</v>
      </c>
      <c r="F10" s="50">
        <v>0</v>
      </c>
    </row>
    <row r="11" spans="1:6" x14ac:dyDescent="0.25">
      <c r="A11" s="308"/>
      <c r="B11" s="48" t="s">
        <v>710</v>
      </c>
      <c r="C11" s="48" t="s">
        <v>711</v>
      </c>
      <c r="D11" s="49">
        <v>0</v>
      </c>
      <c r="E11" s="50">
        <v>0</v>
      </c>
      <c r="F11" s="50">
        <v>0</v>
      </c>
    </row>
    <row r="12" spans="1:6" x14ac:dyDescent="0.25">
      <c r="A12" s="308"/>
      <c r="B12" s="48" t="s">
        <v>712</v>
      </c>
      <c r="C12" s="48" t="s">
        <v>713</v>
      </c>
      <c r="D12" s="49">
        <v>1</v>
      </c>
      <c r="E12" s="50">
        <v>1</v>
      </c>
      <c r="F12" s="50">
        <v>0</v>
      </c>
    </row>
    <row r="13" spans="1:6" x14ac:dyDescent="0.25">
      <c r="A13" s="308"/>
      <c r="B13" s="48" t="s">
        <v>714</v>
      </c>
      <c r="C13" s="48" t="s">
        <v>715</v>
      </c>
      <c r="D13" s="49">
        <v>8</v>
      </c>
      <c r="E13" s="50">
        <v>1</v>
      </c>
      <c r="F13" s="50">
        <v>0</v>
      </c>
    </row>
    <row r="14" spans="1:6" x14ac:dyDescent="0.25">
      <c r="A14" s="308"/>
      <c r="B14" s="48" t="s">
        <v>716</v>
      </c>
      <c r="C14" s="48" t="s">
        <v>717</v>
      </c>
      <c r="D14" s="49">
        <v>4</v>
      </c>
      <c r="E14" s="50">
        <v>0</v>
      </c>
      <c r="F14" s="50">
        <v>0</v>
      </c>
    </row>
    <row r="15" spans="1:6" x14ac:dyDescent="0.25">
      <c r="A15" s="308"/>
      <c r="B15" s="48" t="s">
        <v>718</v>
      </c>
      <c r="C15" s="48" t="s">
        <v>719</v>
      </c>
      <c r="D15" s="49">
        <v>5</v>
      </c>
      <c r="E15" s="50">
        <v>0</v>
      </c>
      <c r="F15" s="50">
        <v>0</v>
      </c>
    </row>
    <row r="16" spans="1:6" x14ac:dyDescent="0.25">
      <c r="A16" s="308"/>
      <c r="B16" s="48" t="s">
        <v>720</v>
      </c>
      <c r="C16" s="48" t="s">
        <v>721</v>
      </c>
      <c r="D16" s="49">
        <v>88</v>
      </c>
      <c r="E16" s="50">
        <v>8</v>
      </c>
      <c r="F16" s="50">
        <v>1</v>
      </c>
    </row>
    <row r="17" spans="1:6" x14ac:dyDescent="0.25">
      <c r="A17" s="308"/>
      <c r="B17" s="48" t="s">
        <v>722</v>
      </c>
      <c r="C17" s="48" t="s">
        <v>723</v>
      </c>
      <c r="D17" s="49">
        <v>8</v>
      </c>
      <c r="E17" s="50">
        <v>0</v>
      </c>
      <c r="F17" s="50">
        <v>0</v>
      </c>
    </row>
    <row r="18" spans="1:6" x14ac:dyDescent="0.25">
      <c r="A18" s="308"/>
      <c r="B18" s="48" t="s">
        <v>724</v>
      </c>
      <c r="C18" s="48" t="s">
        <v>725</v>
      </c>
      <c r="D18" s="49">
        <v>6</v>
      </c>
      <c r="E18" s="50">
        <v>0</v>
      </c>
      <c r="F18" s="50">
        <v>0</v>
      </c>
    </row>
    <row r="19" spans="1:6" x14ac:dyDescent="0.25">
      <c r="A19" s="308"/>
      <c r="B19" s="48" t="s">
        <v>726</v>
      </c>
      <c r="C19" s="48" t="s">
        <v>727</v>
      </c>
      <c r="D19" s="49">
        <v>3</v>
      </c>
      <c r="E19" s="50">
        <v>0</v>
      </c>
      <c r="F19" s="50">
        <v>0</v>
      </c>
    </row>
    <row r="20" spans="1:6" x14ac:dyDescent="0.25">
      <c r="A20" s="308"/>
      <c r="B20" s="48" t="s">
        <v>728</v>
      </c>
      <c r="C20" s="48" t="s">
        <v>729</v>
      </c>
      <c r="D20" s="49">
        <v>5</v>
      </c>
      <c r="E20" s="50">
        <v>0</v>
      </c>
      <c r="F20" s="50">
        <v>0</v>
      </c>
    </row>
    <row r="21" spans="1:6" x14ac:dyDescent="0.25">
      <c r="A21" s="308"/>
      <c r="B21" s="48" t="s">
        <v>730</v>
      </c>
      <c r="C21" s="48" t="s">
        <v>731</v>
      </c>
      <c r="D21" s="49">
        <v>56</v>
      </c>
      <c r="E21" s="50">
        <v>2</v>
      </c>
      <c r="F21" s="50">
        <v>0</v>
      </c>
    </row>
    <row r="22" spans="1:6" x14ac:dyDescent="0.25">
      <c r="A22" s="308"/>
      <c r="B22" s="48" t="s">
        <v>732</v>
      </c>
      <c r="C22" s="48" t="s">
        <v>733</v>
      </c>
      <c r="D22" s="49">
        <v>0</v>
      </c>
      <c r="E22" s="50">
        <v>0</v>
      </c>
      <c r="F22" s="50">
        <v>0</v>
      </c>
    </row>
    <row r="23" spans="1:6" x14ac:dyDescent="0.25">
      <c r="A23" s="308"/>
      <c r="B23" s="48" t="s">
        <v>734</v>
      </c>
      <c r="C23" s="48" t="s">
        <v>735</v>
      </c>
      <c r="D23" s="49">
        <v>48</v>
      </c>
      <c r="E23" s="50">
        <v>2</v>
      </c>
      <c r="F23" s="50">
        <v>1</v>
      </c>
    </row>
    <row r="24" spans="1:6" x14ac:dyDescent="0.25">
      <c r="A24" s="308"/>
      <c r="B24" s="48" t="s">
        <v>736</v>
      </c>
      <c r="C24" s="48" t="s">
        <v>737</v>
      </c>
      <c r="D24" s="49">
        <v>1</v>
      </c>
      <c r="E24" s="50">
        <v>0</v>
      </c>
      <c r="F24" s="50">
        <v>0</v>
      </c>
    </row>
    <row r="25" spans="1:6" x14ac:dyDescent="0.25">
      <c r="A25" s="309"/>
      <c r="B25" s="48" t="s">
        <v>738</v>
      </c>
      <c r="C25" s="48" t="s">
        <v>739</v>
      </c>
      <c r="D25" s="49">
        <v>20178</v>
      </c>
      <c r="E25" s="50">
        <v>3257</v>
      </c>
      <c r="F25" s="50">
        <v>865</v>
      </c>
    </row>
    <row r="26" spans="1:6" x14ac:dyDescent="0.25">
      <c r="A26" s="51"/>
      <c r="B26" s="48" t="s">
        <v>740</v>
      </c>
      <c r="C26" s="48" t="s">
        <v>741</v>
      </c>
      <c r="D26" s="49">
        <v>1</v>
      </c>
      <c r="E26" s="50">
        <v>0</v>
      </c>
      <c r="F26" s="50">
        <v>0</v>
      </c>
    </row>
    <row r="27" spans="1:6" x14ac:dyDescent="0.25">
      <c r="A27" s="52"/>
      <c r="B27" s="48" t="s">
        <v>742</v>
      </c>
      <c r="C27" s="48" t="s">
        <v>743</v>
      </c>
      <c r="D27" s="49">
        <v>2</v>
      </c>
      <c r="E27" s="50">
        <v>0</v>
      </c>
      <c r="F27" s="50">
        <v>0</v>
      </c>
    </row>
    <row r="28" spans="1:6" x14ac:dyDescent="0.25">
      <c r="A28" s="52"/>
      <c r="B28" s="48" t="s">
        <v>744</v>
      </c>
      <c r="C28" s="48" t="s">
        <v>745</v>
      </c>
      <c r="D28" s="49">
        <v>2</v>
      </c>
      <c r="E28" s="50">
        <v>0</v>
      </c>
      <c r="F28" s="50">
        <v>0</v>
      </c>
    </row>
    <row r="29" spans="1:6" x14ac:dyDescent="0.25">
      <c r="A29" s="52"/>
      <c r="B29" s="48" t="s">
        <v>14</v>
      </c>
      <c r="C29" s="48" t="s">
        <v>746</v>
      </c>
      <c r="D29" s="49">
        <v>10</v>
      </c>
      <c r="E29" s="50">
        <v>0</v>
      </c>
      <c r="F29" s="50">
        <v>0</v>
      </c>
    </row>
    <row r="30" spans="1:6" x14ac:dyDescent="0.25">
      <c r="A30" s="52"/>
      <c r="B30" s="48" t="s">
        <v>747</v>
      </c>
      <c r="C30" s="48" t="s">
        <v>748</v>
      </c>
      <c r="D30" s="49">
        <v>0</v>
      </c>
      <c r="E30" s="50">
        <v>0</v>
      </c>
      <c r="F30" s="50">
        <v>0</v>
      </c>
    </row>
    <row r="31" spans="1:6" x14ac:dyDescent="0.25">
      <c r="A31" s="52"/>
      <c r="B31" s="48" t="s">
        <v>749</v>
      </c>
      <c r="C31" s="48" t="s">
        <v>750</v>
      </c>
      <c r="D31" s="49">
        <v>4</v>
      </c>
      <c r="E31" s="50">
        <v>0</v>
      </c>
      <c r="F31" s="50">
        <v>0</v>
      </c>
    </row>
    <row r="32" spans="1:6" x14ac:dyDescent="0.25">
      <c r="A32" s="52"/>
      <c r="B32" s="48" t="s">
        <v>751</v>
      </c>
      <c r="C32" s="48" t="s">
        <v>752</v>
      </c>
      <c r="D32" s="49">
        <v>2</v>
      </c>
      <c r="E32" s="50">
        <v>0</v>
      </c>
      <c r="F32" s="50">
        <v>0</v>
      </c>
    </row>
    <row r="33" spans="1:6" x14ac:dyDescent="0.25">
      <c r="A33" s="52"/>
      <c r="B33" s="48" t="s">
        <v>753</v>
      </c>
      <c r="C33" s="48" t="s">
        <v>754</v>
      </c>
      <c r="D33" s="49">
        <v>12</v>
      </c>
      <c r="E33" s="50">
        <v>1</v>
      </c>
      <c r="F33" s="50">
        <v>0</v>
      </c>
    </row>
    <row r="34" spans="1:6" x14ac:dyDescent="0.25">
      <c r="A34" s="52"/>
      <c r="B34" s="48" t="s">
        <v>755</v>
      </c>
      <c r="C34" s="48" t="s">
        <v>756</v>
      </c>
      <c r="D34" s="49">
        <v>0</v>
      </c>
      <c r="E34" s="50">
        <v>0</v>
      </c>
      <c r="F34" s="50">
        <v>0</v>
      </c>
    </row>
    <row r="35" spans="1:6" x14ac:dyDescent="0.25">
      <c r="A35" s="52"/>
      <c r="B35" s="48" t="s">
        <v>757</v>
      </c>
      <c r="C35" s="48" t="s">
        <v>758</v>
      </c>
      <c r="D35" s="49">
        <v>2</v>
      </c>
      <c r="E35" s="50">
        <v>0</v>
      </c>
      <c r="F35" s="50">
        <v>0</v>
      </c>
    </row>
    <row r="36" spans="1:6" x14ac:dyDescent="0.25">
      <c r="A36" s="52"/>
      <c r="B36" s="48" t="s">
        <v>759</v>
      </c>
      <c r="C36" s="48" t="s">
        <v>760</v>
      </c>
      <c r="D36" s="49">
        <v>3</v>
      </c>
      <c r="E36" s="50">
        <v>0</v>
      </c>
      <c r="F36" s="50">
        <v>0</v>
      </c>
    </row>
    <row r="37" spans="1:6" x14ac:dyDescent="0.25">
      <c r="A37" s="52"/>
      <c r="B37" s="48" t="s">
        <v>761</v>
      </c>
      <c r="C37" s="48" t="s">
        <v>762</v>
      </c>
      <c r="D37" s="49">
        <v>35</v>
      </c>
      <c r="E37" s="50">
        <v>0</v>
      </c>
      <c r="F37" s="50">
        <v>0</v>
      </c>
    </row>
    <row r="38" spans="1:6" x14ac:dyDescent="0.25">
      <c r="A38" s="52"/>
      <c r="B38" s="48" t="s">
        <v>763</v>
      </c>
      <c r="C38" s="48" t="s">
        <v>764</v>
      </c>
      <c r="D38" s="49">
        <v>0</v>
      </c>
      <c r="E38" s="50">
        <v>0</v>
      </c>
      <c r="F38" s="50">
        <v>0</v>
      </c>
    </row>
    <row r="39" spans="1:6" x14ac:dyDescent="0.25">
      <c r="A39" s="52"/>
      <c r="B39" s="48" t="s">
        <v>765</v>
      </c>
      <c r="C39" s="48" t="s">
        <v>766</v>
      </c>
      <c r="D39" s="49">
        <v>2</v>
      </c>
      <c r="E39" s="50">
        <v>0</v>
      </c>
      <c r="F39" s="50">
        <v>0</v>
      </c>
    </row>
    <row r="40" spans="1:6" x14ac:dyDescent="0.25">
      <c r="A40" s="52"/>
      <c r="B40" s="48" t="s">
        <v>767</v>
      </c>
      <c r="C40" s="48" t="s">
        <v>768</v>
      </c>
      <c r="D40" s="49">
        <v>8</v>
      </c>
      <c r="E40" s="50">
        <v>0</v>
      </c>
      <c r="F40" s="50">
        <v>0</v>
      </c>
    </row>
    <row r="41" spans="1:6" x14ac:dyDescent="0.25">
      <c r="A41" s="52"/>
      <c r="B41" s="48" t="s">
        <v>769</v>
      </c>
      <c r="C41" s="48" t="s">
        <v>770</v>
      </c>
      <c r="D41" s="49">
        <v>2</v>
      </c>
      <c r="E41" s="50">
        <v>0</v>
      </c>
      <c r="F41" s="50">
        <v>0</v>
      </c>
    </row>
    <row r="42" spans="1:6" x14ac:dyDescent="0.25">
      <c r="A42" s="52"/>
      <c r="B42" s="48" t="s">
        <v>771</v>
      </c>
      <c r="C42" s="48" t="s">
        <v>772</v>
      </c>
      <c r="D42" s="49">
        <v>0</v>
      </c>
      <c r="E42" s="50">
        <v>0</v>
      </c>
      <c r="F42" s="50">
        <v>0</v>
      </c>
    </row>
    <row r="43" spans="1:6" x14ac:dyDescent="0.25">
      <c r="A43" s="52"/>
      <c r="B43" s="48" t="s">
        <v>773</v>
      </c>
      <c r="C43" s="48" t="s">
        <v>774</v>
      </c>
      <c r="D43" s="49">
        <v>0</v>
      </c>
      <c r="E43" s="50">
        <v>0</v>
      </c>
      <c r="F43" s="50">
        <v>0</v>
      </c>
    </row>
    <row r="44" spans="1:6" x14ac:dyDescent="0.25">
      <c r="A44" s="52"/>
      <c r="B44" s="48" t="s">
        <v>775</v>
      </c>
      <c r="C44" s="48" t="s">
        <v>776</v>
      </c>
      <c r="D44" s="49">
        <v>1</v>
      </c>
      <c r="E44" s="50">
        <v>0</v>
      </c>
      <c r="F44" s="50">
        <v>0</v>
      </c>
    </row>
    <row r="45" spans="1:6" x14ac:dyDescent="0.25">
      <c r="A45" s="52"/>
      <c r="B45" s="48" t="s">
        <v>777</v>
      </c>
      <c r="C45" s="48" t="s">
        <v>778</v>
      </c>
      <c r="D45" s="49">
        <v>0</v>
      </c>
      <c r="E45" s="50">
        <v>0</v>
      </c>
      <c r="F45" s="50">
        <v>0</v>
      </c>
    </row>
    <row r="46" spans="1:6" x14ac:dyDescent="0.25">
      <c r="A46" s="52"/>
      <c r="B46" s="48" t="s">
        <v>779</v>
      </c>
      <c r="C46" s="48" t="s">
        <v>780</v>
      </c>
      <c r="D46" s="49">
        <v>1</v>
      </c>
      <c r="E46" s="50">
        <v>0</v>
      </c>
      <c r="F46" s="50">
        <v>0</v>
      </c>
    </row>
    <row r="47" spans="1:6" x14ac:dyDescent="0.25">
      <c r="A47" s="52"/>
      <c r="B47" s="48" t="s">
        <v>781</v>
      </c>
      <c r="C47" s="48" t="s">
        <v>782</v>
      </c>
      <c r="D47" s="49">
        <v>0</v>
      </c>
      <c r="E47" s="50">
        <v>0</v>
      </c>
      <c r="F47" s="50">
        <v>0</v>
      </c>
    </row>
    <row r="48" spans="1:6" x14ac:dyDescent="0.25">
      <c r="A48" s="52"/>
      <c r="B48" s="48" t="s">
        <v>783</v>
      </c>
      <c r="C48" s="48" t="s">
        <v>784</v>
      </c>
      <c r="D48" s="49">
        <v>0</v>
      </c>
      <c r="E48" s="50">
        <v>0</v>
      </c>
      <c r="F48" s="50">
        <v>0</v>
      </c>
    </row>
    <row r="49" spans="1:6" x14ac:dyDescent="0.25">
      <c r="A49" s="52"/>
      <c r="B49" s="48" t="s">
        <v>785</v>
      </c>
      <c r="C49" s="48" t="s">
        <v>786</v>
      </c>
      <c r="D49" s="49">
        <v>32</v>
      </c>
      <c r="E49" s="50">
        <v>1</v>
      </c>
      <c r="F49" s="50">
        <v>0</v>
      </c>
    </row>
    <row r="50" spans="1:6" x14ac:dyDescent="0.25">
      <c r="A50" s="52"/>
      <c r="B50" s="48" t="s">
        <v>787</v>
      </c>
      <c r="C50" s="48" t="s">
        <v>788</v>
      </c>
      <c r="D50" s="49">
        <v>11</v>
      </c>
      <c r="E50" s="50">
        <v>0</v>
      </c>
      <c r="F50" s="50">
        <v>0</v>
      </c>
    </row>
    <row r="51" spans="1:6" x14ac:dyDescent="0.25">
      <c r="A51" s="52"/>
      <c r="B51" s="48" t="s">
        <v>789</v>
      </c>
      <c r="C51" s="48" t="s">
        <v>790</v>
      </c>
      <c r="D51" s="49">
        <v>0</v>
      </c>
      <c r="E51" s="50">
        <v>0</v>
      </c>
      <c r="F51" s="50">
        <v>0</v>
      </c>
    </row>
    <row r="52" spans="1:6" x14ac:dyDescent="0.25">
      <c r="A52" s="52"/>
      <c r="B52" s="48" t="s">
        <v>791</v>
      </c>
      <c r="C52" s="48" t="s">
        <v>792</v>
      </c>
      <c r="D52" s="49">
        <v>1</v>
      </c>
      <c r="E52" s="50">
        <v>0</v>
      </c>
      <c r="F52" s="50">
        <v>0</v>
      </c>
    </row>
    <row r="53" spans="1:6" x14ac:dyDescent="0.25">
      <c r="A53" s="52"/>
      <c r="B53" s="48" t="s">
        <v>793</v>
      </c>
      <c r="C53" s="48" t="s">
        <v>794</v>
      </c>
      <c r="D53" s="49">
        <v>2</v>
      </c>
      <c r="E53" s="50">
        <v>0</v>
      </c>
      <c r="F53" s="50">
        <v>0</v>
      </c>
    </row>
    <row r="54" spans="1:6" x14ac:dyDescent="0.25">
      <c r="A54" s="52"/>
      <c r="B54" s="48" t="s">
        <v>795</v>
      </c>
      <c r="C54" s="48" t="s">
        <v>796</v>
      </c>
      <c r="D54" s="49">
        <v>1</v>
      </c>
      <c r="E54" s="50">
        <v>0</v>
      </c>
      <c r="F54" s="50">
        <v>0</v>
      </c>
    </row>
    <row r="55" spans="1:6" x14ac:dyDescent="0.25">
      <c r="A55" s="52"/>
      <c r="B55" s="48" t="s">
        <v>797</v>
      </c>
      <c r="C55" s="48" t="s">
        <v>798</v>
      </c>
      <c r="D55" s="49">
        <v>35</v>
      </c>
      <c r="E55" s="50">
        <v>0</v>
      </c>
      <c r="F55" s="50">
        <v>0</v>
      </c>
    </row>
    <row r="56" spans="1:6" x14ac:dyDescent="0.25">
      <c r="A56" s="52"/>
      <c r="B56" s="48" t="s">
        <v>799</v>
      </c>
      <c r="C56" s="48" t="s">
        <v>800</v>
      </c>
      <c r="D56" s="49">
        <v>5</v>
      </c>
      <c r="E56" s="50">
        <v>2</v>
      </c>
      <c r="F56" s="50">
        <v>0</v>
      </c>
    </row>
    <row r="57" spans="1:6" x14ac:dyDescent="0.25">
      <c r="A57" s="52"/>
      <c r="B57" s="48" t="s">
        <v>801</v>
      </c>
      <c r="C57" s="48" t="s">
        <v>802</v>
      </c>
      <c r="D57" s="49">
        <v>14</v>
      </c>
      <c r="E57" s="50">
        <v>1</v>
      </c>
      <c r="F57" s="50">
        <v>0</v>
      </c>
    </row>
    <row r="58" spans="1:6" x14ac:dyDescent="0.25">
      <c r="A58" s="52"/>
      <c r="B58" s="48" t="s">
        <v>803</v>
      </c>
      <c r="C58" s="48" t="s">
        <v>804</v>
      </c>
      <c r="D58" s="49">
        <v>0</v>
      </c>
      <c r="E58" s="50">
        <v>0</v>
      </c>
      <c r="F58" s="50">
        <v>0</v>
      </c>
    </row>
    <row r="59" spans="1:6" x14ac:dyDescent="0.25">
      <c r="A59" s="52"/>
      <c r="B59" s="48" t="s">
        <v>16</v>
      </c>
      <c r="C59" s="48" t="s">
        <v>805</v>
      </c>
      <c r="D59" s="49">
        <v>1</v>
      </c>
      <c r="E59" s="50">
        <v>0</v>
      </c>
      <c r="F59" s="50">
        <v>0</v>
      </c>
    </row>
    <row r="60" spans="1:6" x14ac:dyDescent="0.25">
      <c r="A60" s="52"/>
      <c r="B60" s="48" t="s">
        <v>806</v>
      </c>
      <c r="C60" s="48" t="s">
        <v>807</v>
      </c>
      <c r="D60" s="49">
        <v>17</v>
      </c>
      <c r="E60" s="50">
        <v>1</v>
      </c>
      <c r="F60" s="50">
        <v>0</v>
      </c>
    </row>
    <row r="61" spans="1:6" x14ac:dyDescent="0.25">
      <c r="A61" s="52"/>
      <c r="B61" s="48" t="s">
        <v>808</v>
      </c>
      <c r="C61" s="48" t="s">
        <v>809</v>
      </c>
      <c r="D61" s="49">
        <v>0</v>
      </c>
      <c r="E61" s="50">
        <v>0</v>
      </c>
      <c r="F61" s="50">
        <v>0</v>
      </c>
    </row>
    <row r="62" spans="1:6" x14ac:dyDescent="0.25">
      <c r="A62" s="52"/>
      <c r="B62" s="48" t="s">
        <v>810</v>
      </c>
      <c r="C62" s="48" t="s">
        <v>811</v>
      </c>
      <c r="D62" s="49">
        <v>344</v>
      </c>
      <c r="E62" s="50">
        <v>30</v>
      </c>
      <c r="F62" s="50">
        <v>3</v>
      </c>
    </row>
    <row r="63" spans="1:6" x14ac:dyDescent="0.25">
      <c r="A63" s="52"/>
      <c r="B63" s="48" t="s">
        <v>812</v>
      </c>
      <c r="C63" s="48" t="s">
        <v>813</v>
      </c>
      <c r="D63" s="49">
        <v>4</v>
      </c>
      <c r="E63" s="50">
        <v>1</v>
      </c>
      <c r="F63" s="50">
        <v>0</v>
      </c>
    </row>
    <row r="64" spans="1:6" x14ac:dyDescent="0.25">
      <c r="A64" s="52"/>
      <c r="B64" s="48" t="s">
        <v>814</v>
      </c>
      <c r="C64" s="48" t="s">
        <v>815</v>
      </c>
      <c r="D64" s="49">
        <v>9</v>
      </c>
      <c r="E64" s="50">
        <v>0</v>
      </c>
      <c r="F64" s="50">
        <v>0</v>
      </c>
    </row>
    <row r="65" spans="1:6" x14ac:dyDescent="0.25">
      <c r="A65" s="52"/>
      <c r="B65" s="48" t="s">
        <v>816</v>
      </c>
      <c r="C65" s="48" t="s">
        <v>817</v>
      </c>
      <c r="D65" s="49">
        <v>14</v>
      </c>
      <c r="E65" s="50">
        <v>2</v>
      </c>
      <c r="F65" s="50">
        <v>0</v>
      </c>
    </row>
    <row r="66" spans="1:6" x14ac:dyDescent="0.25">
      <c r="A66" s="52"/>
      <c r="B66" s="48" t="s">
        <v>818</v>
      </c>
      <c r="C66" s="48" t="s">
        <v>819</v>
      </c>
      <c r="D66" s="49">
        <v>4</v>
      </c>
      <c r="E66" s="50">
        <v>0</v>
      </c>
      <c r="F66" s="50">
        <v>0</v>
      </c>
    </row>
    <row r="67" spans="1:6" x14ac:dyDescent="0.25">
      <c r="A67" s="52"/>
      <c r="B67" s="48" t="s">
        <v>820</v>
      </c>
      <c r="C67" s="48" t="s">
        <v>821</v>
      </c>
      <c r="D67" s="49">
        <v>1</v>
      </c>
      <c r="E67" s="50">
        <v>0</v>
      </c>
      <c r="F67" s="50">
        <v>0</v>
      </c>
    </row>
    <row r="68" spans="1:6" x14ac:dyDescent="0.25">
      <c r="A68" s="52"/>
      <c r="B68" s="48" t="s">
        <v>822</v>
      </c>
      <c r="C68" s="48" t="s">
        <v>823</v>
      </c>
      <c r="D68" s="49">
        <v>0</v>
      </c>
      <c r="E68" s="50">
        <v>0</v>
      </c>
      <c r="F68" s="50">
        <v>0</v>
      </c>
    </row>
    <row r="69" spans="1:6" x14ac:dyDescent="0.25">
      <c r="A69" s="52"/>
      <c r="B69" s="48" t="s">
        <v>824</v>
      </c>
      <c r="C69" s="48" t="s">
        <v>825</v>
      </c>
      <c r="D69" s="49">
        <v>0</v>
      </c>
      <c r="E69" s="50">
        <v>0</v>
      </c>
      <c r="F69" s="50">
        <v>0</v>
      </c>
    </row>
    <row r="70" spans="1:6" x14ac:dyDescent="0.25">
      <c r="A70" s="52"/>
      <c r="B70" s="48" t="s">
        <v>826</v>
      </c>
      <c r="C70" s="48" t="s">
        <v>827</v>
      </c>
      <c r="D70" s="49">
        <v>0</v>
      </c>
      <c r="E70" s="50">
        <v>0</v>
      </c>
      <c r="F70" s="50">
        <v>0</v>
      </c>
    </row>
    <row r="71" spans="1:6" x14ac:dyDescent="0.25">
      <c r="A71" s="304" t="s">
        <v>828</v>
      </c>
      <c r="B71" s="305"/>
      <c r="C71" s="306"/>
      <c r="D71" s="19">
        <f>SUM(D4:D70)</f>
        <v>21181</v>
      </c>
      <c r="E71" s="19">
        <f>SUM(E4:E70)</f>
        <v>3339</v>
      </c>
      <c r="F71" s="19">
        <f>SUM(F4:F70)</f>
        <v>873</v>
      </c>
    </row>
  </sheetData>
  <mergeCells count="6">
    <mergeCell ref="A71:C71"/>
    <mergeCell ref="A1:F1"/>
    <mergeCell ref="A2:C2"/>
    <mergeCell ref="D2:D3"/>
    <mergeCell ref="E2:F2"/>
    <mergeCell ref="A4:A25"/>
  </mergeCells>
  <conditionalFormatting sqref="B4:B70">
    <cfRule type="duplicateValues" dxfId="0" priority="1"/>
  </conditionalFormatting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B1" zoomScaleNormal="100" workbookViewId="0">
      <selection activeCell="L17" sqref="L17"/>
    </sheetView>
  </sheetViews>
  <sheetFormatPr defaultColWidth="49.5703125" defaultRowHeight="15" x14ac:dyDescent="0.25"/>
  <cols>
    <col min="1" max="1" width="12.7109375" bestFit="1" customWidth="1"/>
    <col min="2" max="2" width="54.140625" bestFit="1" customWidth="1"/>
    <col min="3" max="3" width="5.5703125" bestFit="1" customWidth="1"/>
    <col min="4" max="4" width="4.7109375" bestFit="1" customWidth="1"/>
    <col min="5" max="5" width="8.28515625" bestFit="1" customWidth="1"/>
    <col min="6" max="6" width="8.85546875" bestFit="1" customWidth="1"/>
    <col min="7" max="7" width="5.5703125" bestFit="1" customWidth="1"/>
    <col min="8" max="8" width="4.7109375" bestFit="1" customWidth="1"/>
    <col min="9" max="9" width="8.28515625" bestFit="1" customWidth="1"/>
    <col min="10" max="10" width="8.85546875" bestFit="1" customWidth="1"/>
    <col min="11" max="11" width="5.5703125" bestFit="1" customWidth="1"/>
    <col min="12" max="12" width="4.7109375" bestFit="1" customWidth="1"/>
    <col min="13" max="13" width="8.28515625" bestFit="1" customWidth="1"/>
    <col min="14" max="14" width="8.85546875" bestFit="1" customWidth="1"/>
    <col min="15" max="15" width="5.5703125" bestFit="1" customWidth="1"/>
    <col min="16" max="16" width="4.7109375" bestFit="1" customWidth="1"/>
    <col min="17" max="17" width="8.28515625" bestFit="1" customWidth="1"/>
    <col min="18" max="18" width="8.85546875" bestFit="1" customWidth="1"/>
    <col min="19" max="19" width="5.5703125" bestFit="1" customWidth="1"/>
    <col min="20" max="20" width="4.7109375" bestFit="1" customWidth="1"/>
    <col min="21" max="21" width="8.28515625" bestFit="1" customWidth="1"/>
    <col min="22" max="22" width="8.85546875" bestFit="1" customWidth="1"/>
  </cols>
  <sheetData>
    <row r="1" spans="1:22" x14ac:dyDescent="0.25">
      <c r="A1" s="310" t="s">
        <v>829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</row>
    <row r="2" spans="1:22" x14ac:dyDescent="0.25">
      <c r="A2" s="311" t="s">
        <v>830</v>
      </c>
      <c r="B2" s="311"/>
      <c r="C2" s="311" t="s">
        <v>14</v>
      </c>
      <c r="D2" s="311"/>
      <c r="E2" s="311"/>
      <c r="F2" s="311"/>
      <c r="G2" s="311" t="s">
        <v>15</v>
      </c>
      <c r="H2" s="311"/>
      <c r="I2" s="311"/>
      <c r="J2" s="311"/>
      <c r="K2" s="311" t="s">
        <v>16</v>
      </c>
      <c r="L2" s="311"/>
      <c r="M2" s="311"/>
      <c r="N2" s="311"/>
      <c r="O2" s="311" t="s">
        <v>17</v>
      </c>
      <c r="P2" s="311"/>
      <c r="Q2" s="311"/>
      <c r="R2" s="311"/>
      <c r="S2" s="311" t="s">
        <v>18</v>
      </c>
      <c r="T2" s="311"/>
      <c r="U2" s="311"/>
      <c r="V2" s="311"/>
    </row>
    <row r="3" spans="1:22" x14ac:dyDescent="0.25">
      <c r="A3" s="311"/>
      <c r="B3" s="311"/>
      <c r="C3" s="312" t="s">
        <v>35</v>
      </c>
      <c r="D3" s="311" t="s">
        <v>7</v>
      </c>
      <c r="E3" s="311"/>
      <c r="F3" s="311"/>
      <c r="G3" s="312" t="s">
        <v>35</v>
      </c>
      <c r="H3" s="311" t="s">
        <v>7</v>
      </c>
      <c r="I3" s="311"/>
      <c r="J3" s="311"/>
      <c r="K3" s="312" t="s">
        <v>35</v>
      </c>
      <c r="L3" s="311" t="s">
        <v>7</v>
      </c>
      <c r="M3" s="311"/>
      <c r="N3" s="311"/>
      <c r="O3" s="312" t="s">
        <v>35</v>
      </c>
      <c r="P3" s="311" t="s">
        <v>7</v>
      </c>
      <c r="Q3" s="311"/>
      <c r="R3" s="311"/>
      <c r="S3" s="312" t="s">
        <v>35</v>
      </c>
      <c r="T3" s="311" t="s">
        <v>7</v>
      </c>
      <c r="U3" s="311"/>
      <c r="V3" s="311"/>
    </row>
    <row r="4" spans="1:22" x14ac:dyDescent="0.25">
      <c r="A4" s="311"/>
      <c r="B4" s="311"/>
      <c r="C4" s="312"/>
      <c r="D4" s="225" t="s">
        <v>831</v>
      </c>
      <c r="E4" s="225" t="s">
        <v>37</v>
      </c>
      <c r="F4" s="225" t="s">
        <v>832</v>
      </c>
      <c r="G4" s="312"/>
      <c r="H4" s="225" t="s">
        <v>831</v>
      </c>
      <c r="I4" s="225" t="s">
        <v>833</v>
      </c>
      <c r="J4" s="225" t="s">
        <v>832</v>
      </c>
      <c r="K4" s="312"/>
      <c r="L4" s="225" t="s">
        <v>831</v>
      </c>
      <c r="M4" s="225" t="s">
        <v>37</v>
      </c>
      <c r="N4" s="225" t="s">
        <v>832</v>
      </c>
      <c r="O4" s="312"/>
      <c r="P4" s="225" t="s">
        <v>831</v>
      </c>
      <c r="Q4" s="225" t="s">
        <v>37</v>
      </c>
      <c r="R4" s="225" t="s">
        <v>832</v>
      </c>
      <c r="S4" s="312"/>
      <c r="T4" s="225" t="s">
        <v>831</v>
      </c>
      <c r="U4" s="225" t="s">
        <v>37</v>
      </c>
      <c r="V4" s="225" t="s">
        <v>832</v>
      </c>
    </row>
    <row r="5" spans="1:22" x14ac:dyDescent="0.25">
      <c r="A5" s="311" t="s">
        <v>834</v>
      </c>
      <c r="B5" s="226" t="s">
        <v>835</v>
      </c>
      <c r="C5" s="227">
        <v>1</v>
      </c>
      <c r="D5" s="228">
        <v>0</v>
      </c>
      <c r="E5" s="228">
        <v>1</v>
      </c>
      <c r="F5" s="228">
        <v>1</v>
      </c>
      <c r="G5" s="227">
        <v>1</v>
      </c>
      <c r="H5" s="228">
        <v>0</v>
      </c>
      <c r="I5" s="228">
        <v>1</v>
      </c>
      <c r="J5" s="228">
        <v>1</v>
      </c>
      <c r="K5" s="227">
        <v>2</v>
      </c>
      <c r="L5" s="228">
        <v>0</v>
      </c>
      <c r="M5" s="228">
        <v>1</v>
      </c>
      <c r="N5" s="228">
        <v>2</v>
      </c>
      <c r="O5" s="227">
        <v>8</v>
      </c>
      <c r="P5" s="228">
        <v>0</v>
      </c>
      <c r="Q5" s="228">
        <v>8</v>
      </c>
      <c r="R5" s="228">
        <v>7</v>
      </c>
      <c r="S5" s="227">
        <v>3</v>
      </c>
      <c r="T5" s="228">
        <v>0</v>
      </c>
      <c r="U5" s="228">
        <v>2</v>
      </c>
      <c r="V5" s="228">
        <v>2</v>
      </c>
    </row>
    <row r="6" spans="1:22" x14ac:dyDescent="0.25">
      <c r="A6" s="311"/>
      <c r="B6" s="229" t="s">
        <v>836</v>
      </c>
      <c r="C6" s="227">
        <v>283</v>
      </c>
      <c r="D6" s="228">
        <v>24</v>
      </c>
      <c r="E6" s="228">
        <v>3</v>
      </c>
      <c r="F6" s="228">
        <v>181</v>
      </c>
      <c r="G6" s="227">
        <v>275</v>
      </c>
      <c r="H6" s="228">
        <v>32</v>
      </c>
      <c r="I6" s="228">
        <v>1</v>
      </c>
      <c r="J6" s="228">
        <v>172</v>
      </c>
      <c r="K6" s="227">
        <v>183</v>
      </c>
      <c r="L6" s="228">
        <v>10</v>
      </c>
      <c r="M6" s="228">
        <v>0</v>
      </c>
      <c r="N6" s="228">
        <v>110</v>
      </c>
      <c r="O6" s="227">
        <v>239</v>
      </c>
      <c r="P6" s="228">
        <v>26</v>
      </c>
      <c r="Q6" s="228">
        <v>2</v>
      </c>
      <c r="R6" s="228">
        <v>166</v>
      </c>
      <c r="S6" s="227">
        <v>194</v>
      </c>
      <c r="T6" s="228">
        <v>14</v>
      </c>
      <c r="U6" s="228">
        <v>0</v>
      </c>
      <c r="V6" s="228">
        <v>162</v>
      </c>
    </row>
    <row r="7" spans="1:22" x14ac:dyDescent="0.25">
      <c r="A7" s="311"/>
      <c r="B7" s="229" t="s">
        <v>837</v>
      </c>
      <c r="C7" s="227">
        <v>406</v>
      </c>
      <c r="D7" s="228">
        <v>49</v>
      </c>
      <c r="E7" s="228">
        <v>0</v>
      </c>
      <c r="F7" s="228">
        <v>372</v>
      </c>
      <c r="G7" s="227">
        <v>357</v>
      </c>
      <c r="H7" s="228">
        <v>17</v>
      </c>
      <c r="I7" s="228">
        <v>1</v>
      </c>
      <c r="J7" s="228">
        <v>336</v>
      </c>
      <c r="K7" s="227">
        <v>212</v>
      </c>
      <c r="L7" s="228">
        <v>8</v>
      </c>
      <c r="M7" s="228">
        <v>0</v>
      </c>
      <c r="N7" s="228">
        <v>173</v>
      </c>
      <c r="O7" s="227">
        <v>230</v>
      </c>
      <c r="P7" s="228">
        <v>7</v>
      </c>
      <c r="Q7" s="228">
        <v>0</v>
      </c>
      <c r="R7" s="228">
        <v>209</v>
      </c>
      <c r="S7" s="227">
        <v>171</v>
      </c>
      <c r="T7" s="228">
        <v>7</v>
      </c>
      <c r="U7" s="228">
        <v>1</v>
      </c>
      <c r="V7" s="228">
        <v>161</v>
      </c>
    </row>
    <row r="8" spans="1:22" x14ac:dyDescent="0.25">
      <c r="A8" s="311"/>
      <c r="B8" s="229" t="s">
        <v>838</v>
      </c>
      <c r="C8" s="227">
        <v>2</v>
      </c>
      <c r="D8" s="228">
        <v>0</v>
      </c>
      <c r="E8" s="228">
        <v>0</v>
      </c>
      <c r="F8" s="228">
        <v>1</v>
      </c>
      <c r="G8" s="227">
        <v>10</v>
      </c>
      <c r="H8" s="228">
        <v>1</v>
      </c>
      <c r="I8" s="228">
        <v>1</v>
      </c>
      <c r="J8" s="228">
        <v>8</v>
      </c>
      <c r="K8" s="227">
        <v>4</v>
      </c>
      <c r="L8" s="228">
        <v>1</v>
      </c>
      <c r="M8" s="228">
        <v>0</v>
      </c>
      <c r="N8" s="228">
        <v>1</v>
      </c>
      <c r="O8" s="227">
        <v>3</v>
      </c>
      <c r="P8" s="228">
        <v>0</v>
      </c>
      <c r="Q8" s="228">
        <v>0</v>
      </c>
      <c r="R8" s="228">
        <v>2</v>
      </c>
      <c r="S8" s="227">
        <v>1</v>
      </c>
      <c r="T8" s="228">
        <v>0</v>
      </c>
      <c r="U8" s="228">
        <v>0</v>
      </c>
      <c r="V8" s="228">
        <v>1</v>
      </c>
    </row>
    <row r="9" spans="1:22" x14ac:dyDescent="0.25">
      <c r="A9" s="311"/>
      <c r="B9" s="229" t="s">
        <v>839</v>
      </c>
      <c r="C9" s="227">
        <v>0</v>
      </c>
      <c r="D9" s="228">
        <v>0</v>
      </c>
      <c r="E9" s="228">
        <v>0</v>
      </c>
      <c r="F9" s="228">
        <v>0</v>
      </c>
      <c r="G9" s="227">
        <v>0</v>
      </c>
      <c r="H9" s="228">
        <v>0</v>
      </c>
      <c r="I9" s="228">
        <v>0</v>
      </c>
      <c r="J9" s="228">
        <v>0</v>
      </c>
      <c r="K9" s="227">
        <v>1</v>
      </c>
      <c r="L9" s="228">
        <v>0</v>
      </c>
      <c r="M9" s="228">
        <v>0</v>
      </c>
      <c r="N9" s="228">
        <v>1</v>
      </c>
      <c r="O9" s="227">
        <v>0</v>
      </c>
      <c r="P9" s="228">
        <v>0</v>
      </c>
      <c r="Q9" s="228">
        <v>0</v>
      </c>
      <c r="R9" s="228">
        <v>0</v>
      </c>
      <c r="S9" s="227">
        <v>0</v>
      </c>
      <c r="T9" s="228">
        <v>0</v>
      </c>
      <c r="U9" s="228">
        <v>0</v>
      </c>
      <c r="V9" s="228">
        <v>0</v>
      </c>
    </row>
    <row r="10" spans="1:22" x14ac:dyDescent="0.25">
      <c r="A10" s="311"/>
      <c r="B10" s="229" t="s">
        <v>840</v>
      </c>
      <c r="C10" s="227">
        <v>0</v>
      </c>
      <c r="D10" s="228">
        <v>0</v>
      </c>
      <c r="E10" s="228">
        <v>0</v>
      </c>
      <c r="F10" s="228">
        <v>0</v>
      </c>
      <c r="G10" s="227">
        <v>0</v>
      </c>
      <c r="H10" s="228">
        <v>0</v>
      </c>
      <c r="I10" s="228">
        <v>0</v>
      </c>
      <c r="J10" s="228">
        <v>0</v>
      </c>
      <c r="K10" s="227">
        <v>0</v>
      </c>
      <c r="L10" s="228">
        <v>0</v>
      </c>
      <c r="M10" s="228">
        <v>0</v>
      </c>
      <c r="N10" s="228">
        <v>0</v>
      </c>
      <c r="O10" s="227">
        <v>0</v>
      </c>
      <c r="P10" s="228">
        <v>0</v>
      </c>
      <c r="Q10" s="228">
        <v>0</v>
      </c>
      <c r="R10" s="228">
        <v>0</v>
      </c>
      <c r="S10" s="227">
        <v>0</v>
      </c>
      <c r="T10" s="228">
        <v>0</v>
      </c>
      <c r="U10" s="228">
        <v>0</v>
      </c>
      <c r="V10" s="228">
        <v>0</v>
      </c>
    </row>
    <row r="11" spans="1:22" x14ac:dyDescent="0.25">
      <c r="A11" s="311" t="s">
        <v>20</v>
      </c>
      <c r="B11" s="229" t="s">
        <v>841</v>
      </c>
      <c r="C11" s="227">
        <v>810</v>
      </c>
      <c r="D11" s="228">
        <v>140</v>
      </c>
      <c r="E11" s="228">
        <v>8</v>
      </c>
      <c r="F11" s="228">
        <v>198</v>
      </c>
      <c r="G11" s="227">
        <v>866</v>
      </c>
      <c r="H11" s="228">
        <v>162</v>
      </c>
      <c r="I11" s="228">
        <v>22</v>
      </c>
      <c r="J11" s="228">
        <v>161</v>
      </c>
      <c r="K11" s="227">
        <v>563</v>
      </c>
      <c r="L11" s="228">
        <v>99</v>
      </c>
      <c r="M11" s="228">
        <v>13</v>
      </c>
      <c r="N11" s="228">
        <v>104</v>
      </c>
      <c r="O11" s="227">
        <v>1192</v>
      </c>
      <c r="P11" s="228">
        <v>234</v>
      </c>
      <c r="Q11" s="228">
        <v>46</v>
      </c>
      <c r="R11" s="228">
        <v>401</v>
      </c>
      <c r="S11" s="227">
        <v>1020</v>
      </c>
      <c r="T11" s="228">
        <v>130</v>
      </c>
      <c r="U11" s="228">
        <v>24</v>
      </c>
      <c r="V11" s="228">
        <v>314</v>
      </c>
    </row>
    <row r="12" spans="1:22" x14ac:dyDescent="0.25">
      <c r="A12" s="311"/>
      <c r="B12" s="229" t="s">
        <v>842</v>
      </c>
      <c r="C12" s="227">
        <v>367</v>
      </c>
      <c r="D12" s="228">
        <v>41</v>
      </c>
      <c r="E12" s="228">
        <v>2</v>
      </c>
      <c r="F12" s="228">
        <v>142</v>
      </c>
      <c r="G12" s="227">
        <v>311</v>
      </c>
      <c r="H12" s="228">
        <v>52</v>
      </c>
      <c r="I12" s="228">
        <v>1</v>
      </c>
      <c r="J12" s="228">
        <v>110</v>
      </c>
      <c r="K12" s="227">
        <v>324</v>
      </c>
      <c r="L12" s="228">
        <v>44</v>
      </c>
      <c r="M12" s="228">
        <v>13</v>
      </c>
      <c r="N12" s="228">
        <v>72</v>
      </c>
      <c r="O12" s="227">
        <v>168</v>
      </c>
      <c r="P12" s="228">
        <v>40</v>
      </c>
      <c r="Q12" s="228">
        <v>4</v>
      </c>
      <c r="R12" s="228">
        <v>44</v>
      </c>
      <c r="S12" s="227">
        <v>104</v>
      </c>
      <c r="T12" s="228">
        <v>15</v>
      </c>
      <c r="U12" s="228">
        <v>5</v>
      </c>
      <c r="V12" s="228">
        <v>31</v>
      </c>
    </row>
    <row r="13" spans="1:22" x14ac:dyDescent="0.25">
      <c r="A13" s="311"/>
      <c r="B13" s="229" t="s">
        <v>843</v>
      </c>
      <c r="C13" s="227">
        <v>240</v>
      </c>
      <c r="D13" s="228">
        <v>29</v>
      </c>
      <c r="E13" s="228">
        <v>4</v>
      </c>
      <c r="F13" s="228">
        <v>74</v>
      </c>
      <c r="G13" s="227">
        <v>333</v>
      </c>
      <c r="H13" s="228">
        <v>51</v>
      </c>
      <c r="I13" s="228">
        <v>2</v>
      </c>
      <c r="J13" s="228">
        <v>81</v>
      </c>
      <c r="K13" s="227">
        <v>364</v>
      </c>
      <c r="L13" s="228">
        <v>48</v>
      </c>
      <c r="M13" s="228">
        <v>14</v>
      </c>
      <c r="N13" s="228">
        <v>91</v>
      </c>
      <c r="O13" s="227">
        <v>166</v>
      </c>
      <c r="P13" s="228">
        <v>27</v>
      </c>
      <c r="Q13" s="228">
        <v>6</v>
      </c>
      <c r="R13" s="228">
        <v>72</v>
      </c>
      <c r="S13" s="227">
        <v>186</v>
      </c>
      <c r="T13" s="228">
        <v>26</v>
      </c>
      <c r="U13" s="228">
        <v>4</v>
      </c>
      <c r="V13" s="228">
        <v>79</v>
      </c>
    </row>
    <row r="14" spans="1:22" x14ac:dyDescent="0.25">
      <c r="A14" s="311" t="s">
        <v>844</v>
      </c>
      <c r="B14" s="229" t="s">
        <v>845</v>
      </c>
      <c r="C14" s="227">
        <v>676</v>
      </c>
      <c r="D14" s="228">
        <v>86</v>
      </c>
      <c r="E14" s="228">
        <v>2</v>
      </c>
      <c r="F14" s="228">
        <v>191</v>
      </c>
      <c r="G14" s="227">
        <v>765</v>
      </c>
      <c r="H14" s="228">
        <v>83</v>
      </c>
      <c r="I14" s="228">
        <v>2</v>
      </c>
      <c r="J14" s="228">
        <v>225</v>
      </c>
      <c r="K14" s="227">
        <v>533</v>
      </c>
      <c r="L14" s="228">
        <v>70</v>
      </c>
      <c r="M14" s="228">
        <v>2</v>
      </c>
      <c r="N14" s="228">
        <v>119</v>
      </c>
      <c r="O14" s="227">
        <v>643</v>
      </c>
      <c r="P14" s="228">
        <v>69</v>
      </c>
      <c r="Q14" s="228">
        <v>1</v>
      </c>
      <c r="R14" s="228">
        <v>195</v>
      </c>
      <c r="S14" s="227">
        <v>777</v>
      </c>
      <c r="T14" s="228">
        <v>87</v>
      </c>
      <c r="U14" s="228">
        <v>3</v>
      </c>
      <c r="V14" s="228">
        <v>245</v>
      </c>
    </row>
    <row r="15" spans="1:22" x14ac:dyDescent="0.25">
      <c r="A15" s="311"/>
      <c r="B15" s="229" t="s">
        <v>846</v>
      </c>
      <c r="C15" s="227">
        <v>0</v>
      </c>
      <c r="D15" s="228">
        <v>0</v>
      </c>
      <c r="E15" s="228">
        <v>0</v>
      </c>
      <c r="F15" s="228">
        <v>0</v>
      </c>
      <c r="G15" s="227">
        <v>0</v>
      </c>
      <c r="H15" s="228">
        <v>0</v>
      </c>
      <c r="I15" s="228">
        <v>0</v>
      </c>
      <c r="J15" s="228">
        <v>0</v>
      </c>
      <c r="K15" s="227">
        <v>0</v>
      </c>
      <c r="L15" s="228">
        <v>0</v>
      </c>
      <c r="M15" s="228">
        <v>0</v>
      </c>
      <c r="N15" s="228">
        <v>0</v>
      </c>
      <c r="O15" s="227">
        <v>2</v>
      </c>
      <c r="P15" s="228">
        <v>2</v>
      </c>
      <c r="Q15" s="228">
        <v>0</v>
      </c>
      <c r="R15" s="228">
        <v>0</v>
      </c>
      <c r="S15" s="227">
        <v>0</v>
      </c>
      <c r="T15" s="228">
        <v>0</v>
      </c>
      <c r="U15" s="228">
        <v>0</v>
      </c>
      <c r="V15" s="228">
        <v>0</v>
      </c>
    </row>
    <row r="16" spans="1:22" x14ac:dyDescent="0.25">
      <c r="A16" s="311"/>
      <c r="B16" s="229" t="s">
        <v>847</v>
      </c>
      <c r="C16" s="227">
        <v>1</v>
      </c>
      <c r="D16" s="228">
        <v>0</v>
      </c>
      <c r="E16" s="228">
        <v>0</v>
      </c>
      <c r="F16" s="228">
        <v>0</v>
      </c>
      <c r="G16" s="227">
        <v>0</v>
      </c>
      <c r="H16" s="228">
        <v>0</v>
      </c>
      <c r="I16" s="228">
        <v>0</v>
      </c>
      <c r="J16" s="228">
        <v>0</v>
      </c>
      <c r="K16" s="227">
        <v>1</v>
      </c>
      <c r="L16" s="228">
        <v>1</v>
      </c>
      <c r="M16" s="228">
        <v>0</v>
      </c>
      <c r="N16" s="228">
        <v>0</v>
      </c>
      <c r="O16" s="227">
        <v>2</v>
      </c>
      <c r="P16" s="228">
        <v>1</v>
      </c>
      <c r="Q16" s="228">
        <v>0</v>
      </c>
      <c r="R16" s="228">
        <v>0</v>
      </c>
      <c r="S16" s="227">
        <v>0</v>
      </c>
      <c r="T16" s="228">
        <v>0</v>
      </c>
      <c r="U16" s="228">
        <v>0</v>
      </c>
      <c r="V16" s="228">
        <v>0</v>
      </c>
    </row>
    <row r="17" spans="1:22" x14ac:dyDescent="0.25">
      <c r="A17" s="311"/>
      <c r="B17" s="229" t="s">
        <v>848</v>
      </c>
      <c r="C17" s="227">
        <v>9</v>
      </c>
      <c r="D17" s="228">
        <v>1</v>
      </c>
      <c r="E17" s="228">
        <v>0</v>
      </c>
      <c r="F17" s="228">
        <v>3</v>
      </c>
      <c r="G17" s="227">
        <v>9</v>
      </c>
      <c r="H17" s="228">
        <v>1</v>
      </c>
      <c r="I17" s="228">
        <v>0</v>
      </c>
      <c r="J17" s="228">
        <v>1</v>
      </c>
      <c r="K17" s="227">
        <v>2</v>
      </c>
      <c r="L17" s="228">
        <v>2</v>
      </c>
      <c r="M17" s="228">
        <v>0</v>
      </c>
      <c r="N17" s="228">
        <v>0</v>
      </c>
      <c r="O17" s="227">
        <v>9</v>
      </c>
      <c r="P17" s="228">
        <v>2</v>
      </c>
      <c r="Q17" s="228">
        <v>0</v>
      </c>
      <c r="R17" s="228">
        <v>1</v>
      </c>
      <c r="S17" s="227">
        <v>15</v>
      </c>
      <c r="T17" s="228">
        <v>1</v>
      </c>
      <c r="U17" s="228">
        <v>0</v>
      </c>
      <c r="V17" s="228">
        <v>7</v>
      </c>
    </row>
    <row r="18" spans="1:22" x14ac:dyDescent="0.25">
      <c r="A18" s="311"/>
      <c r="B18" s="229" t="s">
        <v>849</v>
      </c>
      <c r="C18" s="227">
        <v>8</v>
      </c>
      <c r="D18" s="228">
        <v>3</v>
      </c>
      <c r="E18" s="228">
        <v>0</v>
      </c>
      <c r="F18" s="228">
        <v>4</v>
      </c>
      <c r="G18" s="227">
        <v>3</v>
      </c>
      <c r="H18" s="228">
        <v>1</v>
      </c>
      <c r="I18" s="228">
        <v>0</v>
      </c>
      <c r="J18" s="228">
        <v>0</v>
      </c>
      <c r="K18" s="227">
        <v>11</v>
      </c>
      <c r="L18" s="228">
        <v>1</v>
      </c>
      <c r="M18" s="228">
        <v>0</v>
      </c>
      <c r="N18" s="228">
        <v>2</v>
      </c>
      <c r="O18" s="227">
        <v>10</v>
      </c>
      <c r="P18" s="228">
        <v>4</v>
      </c>
      <c r="Q18" s="228">
        <v>0</v>
      </c>
      <c r="R18" s="228">
        <v>0</v>
      </c>
      <c r="S18" s="227">
        <v>14</v>
      </c>
      <c r="T18" s="228">
        <v>1</v>
      </c>
      <c r="U18" s="228">
        <v>0</v>
      </c>
      <c r="V18" s="228">
        <v>3</v>
      </c>
    </row>
    <row r="19" spans="1:22" x14ac:dyDescent="0.25">
      <c r="A19" s="311" t="s">
        <v>850</v>
      </c>
      <c r="B19" s="229" t="s">
        <v>851</v>
      </c>
      <c r="C19" s="227">
        <v>0</v>
      </c>
      <c r="D19" s="228">
        <v>0</v>
      </c>
      <c r="E19" s="228">
        <v>0</v>
      </c>
      <c r="F19" s="228">
        <v>0</v>
      </c>
      <c r="G19" s="227">
        <v>1</v>
      </c>
      <c r="H19" s="228">
        <v>0</v>
      </c>
      <c r="I19" s="228">
        <v>0</v>
      </c>
      <c r="J19" s="228">
        <v>0</v>
      </c>
      <c r="K19" s="227">
        <v>0</v>
      </c>
      <c r="L19" s="228">
        <v>0</v>
      </c>
      <c r="M19" s="228">
        <v>0</v>
      </c>
      <c r="N19" s="228">
        <v>0</v>
      </c>
      <c r="O19" s="227">
        <v>0</v>
      </c>
      <c r="P19" s="228">
        <v>0</v>
      </c>
      <c r="Q19" s="228">
        <v>0</v>
      </c>
      <c r="R19" s="228">
        <v>0</v>
      </c>
      <c r="S19" s="227">
        <v>0</v>
      </c>
      <c r="T19" s="228">
        <v>0</v>
      </c>
      <c r="U19" s="228">
        <v>0</v>
      </c>
      <c r="V19" s="228">
        <v>0</v>
      </c>
    </row>
    <row r="20" spans="1:22" x14ac:dyDescent="0.25">
      <c r="A20" s="311"/>
      <c r="B20" s="229" t="s">
        <v>852</v>
      </c>
      <c r="C20" s="227">
        <v>0</v>
      </c>
      <c r="D20" s="228">
        <v>0</v>
      </c>
      <c r="E20" s="228">
        <v>0</v>
      </c>
      <c r="F20" s="228">
        <v>0</v>
      </c>
      <c r="G20" s="227">
        <v>3</v>
      </c>
      <c r="H20" s="228">
        <v>0</v>
      </c>
      <c r="I20" s="228">
        <v>0</v>
      </c>
      <c r="J20" s="228">
        <v>1</v>
      </c>
      <c r="K20" s="227">
        <v>0</v>
      </c>
      <c r="L20" s="228">
        <v>0</v>
      </c>
      <c r="M20" s="228">
        <v>0</v>
      </c>
      <c r="N20" s="228">
        <v>0</v>
      </c>
      <c r="O20" s="227">
        <v>0</v>
      </c>
      <c r="P20" s="228">
        <v>0</v>
      </c>
      <c r="Q20" s="228">
        <v>0</v>
      </c>
      <c r="R20" s="228">
        <v>0</v>
      </c>
      <c r="S20" s="227">
        <v>1</v>
      </c>
      <c r="T20" s="228">
        <v>0</v>
      </c>
      <c r="U20" s="228">
        <v>0</v>
      </c>
      <c r="V20" s="228">
        <v>0</v>
      </c>
    </row>
    <row r="21" spans="1:22" x14ac:dyDescent="0.25">
      <c r="A21" s="311"/>
      <c r="B21" s="229" t="s">
        <v>853</v>
      </c>
      <c r="C21" s="227">
        <v>0</v>
      </c>
      <c r="D21" s="228">
        <v>0</v>
      </c>
      <c r="E21" s="228">
        <v>0</v>
      </c>
      <c r="F21" s="228">
        <v>0</v>
      </c>
      <c r="G21" s="227">
        <v>0</v>
      </c>
      <c r="H21" s="228">
        <v>0</v>
      </c>
      <c r="I21" s="228">
        <v>0</v>
      </c>
      <c r="J21" s="228">
        <v>0</v>
      </c>
      <c r="K21" s="227">
        <v>0</v>
      </c>
      <c r="L21" s="228">
        <v>0</v>
      </c>
      <c r="M21" s="228">
        <v>0</v>
      </c>
      <c r="N21" s="228">
        <v>0</v>
      </c>
      <c r="O21" s="227">
        <v>0</v>
      </c>
      <c r="P21" s="228">
        <v>0</v>
      </c>
      <c r="Q21" s="228">
        <v>0</v>
      </c>
      <c r="R21" s="228">
        <v>0</v>
      </c>
      <c r="S21" s="227">
        <v>0</v>
      </c>
      <c r="T21" s="228">
        <v>0</v>
      </c>
      <c r="U21" s="228">
        <v>0</v>
      </c>
      <c r="V21" s="228">
        <v>0</v>
      </c>
    </row>
    <row r="22" spans="1:22" x14ac:dyDescent="0.25">
      <c r="A22" s="311" t="s">
        <v>854</v>
      </c>
      <c r="B22" s="229" t="s">
        <v>868</v>
      </c>
      <c r="C22" s="227">
        <v>0</v>
      </c>
      <c r="D22" s="228">
        <v>0</v>
      </c>
      <c r="E22" s="228">
        <v>0</v>
      </c>
      <c r="F22" s="228">
        <v>0</v>
      </c>
      <c r="G22" s="227">
        <v>1</v>
      </c>
      <c r="H22" s="228">
        <v>0</v>
      </c>
      <c r="I22" s="228">
        <v>0</v>
      </c>
      <c r="J22" s="228">
        <v>1</v>
      </c>
      <c r="K22" s="227">
        <v>0</v>
      </c>
      <c r="L22" s="228">
        <v>0</v>
      </c>
      <c r="M22" s="228">
        <v>0</v>
      </c>
      <c r="N22" s="228">
        <v>0</v>
      </c>
      <c r="O22" s="227">
        <v>0</v>
      </c>
      <c r="P22" s="228">
        <v>0</v>
      </c>
      <c r="Q22" s="228">
        <v>0</v>
      </c>
      <c r="R22" s="228">
        <v>0</v>
      </c>
      <c r="S22" s="227">
        <v>2</v>
      </c>
      <c r="T22" s="228">
        <v>0</v>
      </c>
      <c r="U22" s="228">
        <v>0</v>
      </c>
      <c r="V22" s="228">
        <v>2</v>
      </c>
    </row>
    <row r="23" spans="1:22" x14ac:dyDescent="0.25">
      <c r="A23" s="311"/>
      <c r="B23" s="229" t="s">
        <v>856</v>
      </c>
      <c r="C23" s="227">
        <v>0</v>
      </c>
      <c r="D23" s="228">
        <v>0</v>
      </c>
      <c r="E23" s="228">
        <v>0</v>
      </c>
      <c r="F23" s="228">
        <v>0</v>
      </c>
      <c r="G23" s="227">
        <v>0</v>
      </c>
      <c r="H23" s="228">
        <v>0</v>
      </c>
      <c r="I23" s="228">
        <v>0</v>
      </c>
      <c r="J23" s="228">
        <v>0</v>
      </c>
      <c r="K23" s="227">
        <v>0</v>
      </c>
      <c r="L23" s="228">
        <v>0</v>
      </c>
      <c r="M23" s="228">
        <v>0</v>
      </c>
      <c r="N23" s="228">
        <v>0</v>
      </c>
      <c r="O23" s="227">
        <v>0</v>
      </c>
      <c r="P23" s="228">
        <v>0</v>
      </c>
      <c r="Q23" s="228">
        <v>0</v>
      </c>
      <c r="R23" s="228">
        <v>0</v>
      </c>
      <c r="S23" s="227">
        <v>0</v>
      </c>
      <c r="T23" s="228">
        <v>0</v>
      </c>
      <c r="U23" s="228">
        <v>0</v>
      </c>
      <c r="V23" s="228">
        <v>0</v>
      </c>
    </row>
    <row r="24" spans="1:22" x14ac:dyDescent="0.25">
      <c r="A24" s="311"/>
      <c r="B24" s="229" t="s">
        <v>857</v>
      </c>
      <c r="C24" s="227">
        <v>8</v>
      </c>
      <c r="D24" s="228">
        <v>3</v>
      </c>
      <c r="E24" s="228">
        <v>0</v>
      </c>
      <c r="F24" s="228">
        <v>7</v>
      </c>
      <c r="G24" s="227">
        <v>2</v>
      </c>
      <c r="H24" s="228">
        <v>1</v>
      </c>
      <c r="I24" s="228">
        <v>0</v>
      </c>
      <c r="J24" s="228">
        <v>1</v>
      </c>
      <c r="K24" s="227">
        <v>0</v>
      </c>
      <c r="L24" s="228">
        <v>0</v>
      </c>
      <c r="M24" s="228">
        <v>0</v>
      </c>
      <c r="N24" s="228">
        <v>0</v>
      </c>
      <c r="O24" s="227">
        <v>2</v>
      </c>
      <c r="P24" s="228">
        <v>0</v>
      </c>
      <c r="Q24" s="228">
        <v>0</v>
      </c>
      <c r="R24" s="228">
        <v>2</v>
      </c>
      <c r="S24" s="227">
        <v>10</v>
      </c>
      <c r="T24" s="228">
        <v>3</v>
      </c>
      <c r="U24" s="228">
        <v>0</v>
      </c>
      <c r="V24" s="228">
        <v>3</v>
      </c>
    </row>
    <row r="25" spans="1:22" x14ac:dyDescent="0.25">
      <c r="A25" s="311"/>
      <c r="B25" s="229" t="s">
        <v>858</v>
      </c>
      <c r="C25" s="227">
        <v>78</v>
      </c>
      <c r="D25" s="228">
        <v>21</v>
      </c>
      <c r="E25" s="228">
        <v>2</v>
      </c>
      <c r="F25" s="228">
        <v>49</v>
      </c>
      <c r="G25" s="227">
        <v>91</v>
      </c>
      <c r="H25" s="228">
        <v>18</v>
      </c>
      <c r="I25" s="228">
        <v>2</v>
      </c>
      <c r="J25" s="228">
        <v>57</v>
      </c>
      <c r="K25" s="227">
        <v>23</v>
      </c>
      <c r="L25" s="228">
        <v>5</v>
      </c>
      <c r="M25" s="228">
        <v>3</v>
      </c>
      <c r="N25" s="228">
        <v>14</v>
      </c>
      <c r="O25" s="227">
        <v>65</v>
      </c>
      <c r="P25" s="228">
        <v>22</v>
      </c>
      <c r="Q25" s="228">
        <v>2</v>
      </c>
      <c r="R25" s="228">
        <v>28</v>
      </c>
      <c r="S25" s="227">
        <v>104</v>
      </c>
      <c r="T25" s="228">
        <v>16</v>
      </c>
      <c r="U25" s="228">
        <v>3</v>
      </c>
      <c r="V25" s="228">
        <v>66</v>
      </c>
    </row>
    <row r="26" spans="1:22" x14ac:dyDescent="0.25">
      <c r="A26" s="311"/>
      <c r="B26" s="229" t="s">
        <v>859</v>
      </c>
      <c r="C26" s="227">
        <v>0</v>
      </c>
      <c r="D26" s="228">
        <v>0</v>
      </c>
      <c r="E26" s="228">
        <v>0</v>
      </c>
      <c r="F26" s="228">
        <v>0</v>
      </c>
      <c r="G26" s="227">
        <v>0</v>
      </c>
      <c r="H26" s="228">
        <v>0</v>
      </c>
      <c r="I26" s="228">
        <v>0</v>
      </c>
      <c r="J26" s="228">
        <v>0</v>
      </c>
      <c r="K26" s="227">
        <v>3</v>
      </c>
      <c r="L26" s="228">
        <v>0</v>
      </c>
      <c r="M26" s="228">
        <v>0</v>
      </c>
      <c r="N26" s="228">
        <v>1</v>
      </c>
      <c r="O26" s="227">
        <v>1</v>
      </c>
      <c r="P26" s="228">
        <v>0</v>
      </c>
      <c r="Q26" s="228">
        <v>0</v>
      </c>
      <c r="R26" s="228">
        <v>0</v>
      </c>
      <c r="S26" s="227">
        <v>0</v>
      </c>
      <c r="T26" s="228">
        <v>0</v>
      </c>
      <c r="U26" s="228">
        <v>0</v>
      </c>
      <c r="V26" s="228">
        <v>0</v>
      </c>
    </row>
    <row r="27" spans="1:22" x14ac:dyDescent="0.25">
      <c r="A27" s="311"/>
      <c r="B27" s="229" t="s">
        <v>860</v>
      </c>
      <c r="C27" s="227">
        <v>132</v>
      </c>
      <c r="D27" s="228">
        <v>10</v>
      </c>
      <c r="E27" s="228">
        <v>2</v>
      </c>
      <c r="F27" s="228">
        <v>57</v>
      </c>
      <c r="G27" s="227">
        <v>122</v>
      </c>
      <c r="H27" s="228">
        <v>11</v>
      </c>
      <c r="I27" s="228">
        <v>1</v>
      </c>
      <c r="J27" s="228">
        <v>52</v>
      </c>
      <c r="K27" s="227">
        <v>118</v>
      </c>
      <c r="L27" s="228">
        <v>10</v>
      </c>
      <c r="M27" s="228">
        <v>2</v>
      </c>
      <c r="N27" s="228">
        <v>46</v>
      </c>
      <c r="O27" s="227">
        <v>125</v>
      </c>
      <c r="P27" s="228">
        <v>6</v>
      </c>
      <c r="Q27" s="228">
        <v>5</v>
      </c>
      <c r="R27" s="228">
        <v>57</v>
      </c>
      <c r="S27" s="227">
        <v>81</v>
      </c>
      <c r="T27" s="228">
        <v>3</v>
      </c>
      <c r="U27" s="228">
        <v>5</v>
      </c>
      <c r="V27" s="228">
        <v>36</v>
      </c>
    </row>
    <row r="28" spans="1:22" x14ac:dyDescent="0.25">
      <c r="A28" s="311"/>
      <c r="B28" s="229" t="s">
        <v>861</v>
      </c>
      <c r="C28" s="227">
        <v>262</v>
      </c>
      <c r="D28" s="228">
        <v>49</v>
      </c>
      <c r="E28" s="228">
        <v>1</v>
      </c>
      <c r="F28" s="228">
        <v>55</v>
      </c>
      <c r="G28" s="227">
        <v>161</v>
      </c>
      <c r="H28" s="228">
        <v>21</v>
      </c>
      <c r="I28" s="228">
        <v>3</v>
      </c>
      <c r="J28" s="228">
        <v>35</v>
      </c>
      <c r="K28" s="227">
        <v>115</v>
      </c>
      <c r="L28" s="228">
        <v>19</v>
      </c>
      <c r="M28" s="228">
        <v>2</v>
      </c>
      <c r="N28" s="228">
        <v>14</v>
      </c>
      <c r="O28" s="227">
        <v>134</v>
      </c>
      <c r="P28" s="228">
        <v>15</v>
      </c>
      <c r="Q28" s="228">
        <v>3</v>
      </c>
      <c r="R28" s="228">
        <v>25</v>
      </c>
      <c r="S28" s="227">
        <v>307</v>
      </c>
      <c r="T28" s="228">
        <v>41</v>
      </c>
      <c r="U28" s="228">
        <v>0</v>
      </c>
      <c r="V28" s="228">
        <v>67</v>
      </c>
    </row>
    <row r="29" spans="1:22" x14ac:dyDescent="0.25">
      <c r="A29" s="311"/>
      <c r="B29" s="229" t="s">
        <v>862</v>
      </c>
      <c r="C29" s="227">
        <v>44</v>
      </c>
      <c r="D29" s="228">
        <v>5</v>
      </c>
      <c r="E29" s="228">
        <v>1</v>
      </c>
      <c r="F29" s="228">
        <v>5</v>
      </c>
      <c r="G29" s="227">
        <v>15</v>
      </c>
      <c r="H29" s="228">
        <v>0</v>
      </c>
      <c r="I29" s="228">
        <v>0</v>
      </c>
      <c r="J29" s="228">
        <v>2</v>
      </c>
      <c r="K29" s="227">
        <v>2</v>
      </c>
      <c r="L29" s="228">
        <v>0</v>
      </c>
      <c r="M29" s="228">
        <v>0</v>
      </c>
      <c r="N29" s="228">
        <v>0</v>
      </c>
      <c r="O29" s="227">
        <v>24</v>
      </c>
      <c r="P29" s="228">
        <v>1</v>
      </c>
      <c r="Q29" s="228">
        <v>0</v>
      </c>
      <c r="R29" s="228">
        <v>1</v>
      </c>
      <c r="S29" s="227">
        <v>1</v>
      </c>
      <c r="T29" s="228">
        <v>0</v>
      </c>
      <c r="U29" s="228">
        <v>0</v>
      </c>
      <c r="V29" s="228">
        <v>0</v>
      </c>
    </row>
    <row r="30" spans="1:22" x14ac:dyDescent="0.25">
      <c r="A30" s="311"/>
      <c r="B30" s="230" t="s">
        <v>863</v>
      </c>
      <c r="C30" s="227">
        <v>49</v>
      </c>
      <c r="D30" s="228">
        <v>10</v>
      </c>
      <c r="E30" s="228">
        <v>0</v>
      </c>
      <c r="F30" s="228">
        <v>35</v>
      </c>
      <c r="G30" s="227">
        <v>3</v>
      </c>
      <c r="H30" s="228">
        <v>0</v>
      </c>
      <c r="I30" s="228">
        <v>0</v>
      </c>
      <c r="J30" s="228">
        <v>2</v>
      </c>
      <c r="K30" s="227">
        <v>0</v>
      </c>
      <c r="L30" s="228">
        <v>0</v>
      </c>
      <c r="M30" s="228">
        <v>0</v>
      </c>
      <c r="N30" s="228">
        <v>0</v>
      </c>
      <c r="O30" s="227">
        <v>1</v>
      </c>
      <c r="P30" s="228">
        <v>0</v>
      </c>
      <c r="Q30" s="228">
        <v>0</v>
      </c>
      <c r="R30" s="228">
        <v>1</v>
      </c>
      <c r="S30" s="227">
        <v>2</v>
      </c>
      <c r="T30" s="228">
        <v>0</v>
      </c>
      <c r="U30" s="228">
        <v>0</v>
      </c>
      <c r="V30" s="228">
        <v>1</v>
      </c>
    </row>
    <row r="31" spans="1:22" x14ac:dyDescent="0.25">
      <c r="A31" s="311"/>
      <c r="B31" s="230" t="s">
        <v>864</v>
      </c>
      <c r="C31" s="227">
        <v>0</v>
      </c>
      <c r="D31" s="228">
        <v>0</v>
      </c>
      <c r="E31" s="228">
        <v>0</v>
      </c>
      <c r="F31" s="228">
        <v>0</v>
      </c>
      <c r="G31" s="227">
        <v>0</v>
      </c>
      <c r="H31" s="228">
        <v>0</v>
      </c>
      <c r="I31" s="228">
        <v>0</v>
      </c>
      <c r="J31" s="228">
        <v>0</v>
      </c>
      <c r="K31" s="227">
        <v>0</v>
      </c>
      <c r="L31" s="228">
        <v>0</v>
      </c>
      <c r="M31" s="228">
        <v>0</v>
      </c>
      <c r="N31" s="228">
        <v>0</v>
      </c>
      <c r="O31" s="227">
        <v>0</v>
      </c>
      <c r="P31" s="228">
        <v>0</v>
      </c>
      <c r="Q31" s="228">
        <v>0</v>
      </c>
      <c r="R31" s="228">
        <v>0</v>
      </c>
      <c r="S31" s="227">
        <v>0</v>
      </c>
      <c r="T31" s="228">
        <v>0</v>
      </c>
      <c r="U31" s="228">
        <v>0</v>
      </c>
      <c r="V31" s="228">
        <v>0</v>
      </c>
    </row>
    <row r="32" spans="1:22" x14ac:dyDescent="0.25">
      <c r="A32" s="311"/>
      <c r="B32" s="230" t="s">
        <v>865</v>
      </c>
      <c r="C32" s="227">
        <v>1</v>
      </c>
      <c r="D32" s="228">
        <v>0</v>
      </c>
      <c r="E32" s="228">
        <v>0</v>
      </c>
      <c r="F32" s="228">
        <v>1</v>
      </c>
      <c r="G32" s="227">
        <v>6</v>
      </c>
      <c r="H32" s="228">
        <v>2</v>
      </c>
      <c r="I32" s="228">
        <v>0</v>
      </c>
      <c r="J32" s="228">
        <v>5</v>
      </c>
      <c r="K32" s="227">
        <v>3</v>
      </c>
      <c r="L32" s="228">
        <v>0</v>
      </c>
      <c r="M32" s="228">
        <v>1</v>
      </c>
      <c r="N32" s="228">
        <v>3</v>
      </c>
      <c r="O32" s="227">
        <v>14</v>
      </c>
      <c r="P32" s="228">
        <v>2</v>
      </c>
      <c r="Q32" s="228">
        <v>2</v>
      </c>
      <c r="R32" s="228">
        <v>11</v>
      </c>
      <c r="S32" s="227">
        <v>3</v>
      </c>
      <c r="T32" s="228">
        <v>1</v>
      </c>
      <c r="U32" s="228">
        <v>0</v>
      </c>
      <c r="V32" s="228">
        <v>3</v>
      </c>
    </row>
    <row r="33" spans="1:22" x14ac:dyDescent="0.25">
      <c r="A33" s="311" t="s">
        <v>866</v>
      </c>
      <c r="B33" s="311"/>
      <c r="C33" s="227">
        <f>SUM(C5:C32)</f>
        <v>3377</v>
      </c>
      <c r="D33" s="227">
        <f t="shared" ref="D33:V33" si="0">SUM(D5:D32)</f>
        <v>471</v>
      </c>
      <c r="E33" s="227">
        <f>SUM(E5:E32)</f>
        <v>26</v>
      </c>
      <c r="F33" s="227">
        <f t="shared" si="0"/>
        <v>1376</v>
      </c>
      <c r="G33" s="227">
        <f t="shared" si="0"/>
        <v>3335</v>
      </c>
      <c r="H33" s="227">
        <f t="shared" si="0"/>
        <v>453</v>
      </c>
      <c r="I33" s="227">
        <f t="shared" si="0"/>
        <v>37</v>
      </c>
      <c r="J33" s="227">
        <f t="shared" si="0"/>
        <v>1251</v>
      </c>
      <c r="K33" s="227">
        <f t="shared" si="0"/>
        <v>2464</v>
      </c>
      <c r="L33" s="227">
        <f t="shared" si="0"/>
        <v>318</v>
      </c>
      <c r="M33" s="227">
        <f t="shared" si="0"/>
        <v>51</v>
      </c>
      <c r="N33" s="227">
        <f t="shared" si="0"/>
        <v>753</v>
      </c>
      <c r="O33" s="227">
        <f t="shared" si="0"/>
        <v>3038</v>
      </c>
      <c r="P33" s="227">
        <f t="shared" si="0"/>
        <v>458</v>
      </c>
      <c r="Q33" s="227">
        <f t="shared" si="0"/>
        <v>79</v>
      </c>
      <c r="R33" s="227">
        <f t="shared" si="0"/>
        <v>1222</v>
      </c>
      <c r="S33" s="227">
        <f t="shared" si="0"/>
        <v>2996</v>
      </c>
      <c r="T33" s="227">
        <f t="shared" si="0"/>
        <v>345</v>
      </c>
      <c r="U33" s="227">
        <f t="shared" si="0"/>
        <v>47</v>
      </c>
      <c r="V33" s="227">
        <f t="shared" si="0"/>
        <v>1183</v>
      </c>
    </row>
  </sheetData>
  <mergeCells count="23">
    <mergeCell ref="A33:B33"/>
    <mergeCell ref="A19:A21"/>
    <mergeCell ref="A22:A32"/>
    <mergeCell ref="A11:A13"/>
    <mergeCell ref="A14:A18"/>
    <mergeCell ref="A5:A10"/>
    <mergeCell ref="H3:J3"/>
    <mergeCell ref="K3:K4"/>
    <mergeCell ref="L3:N3"/>
    <mergeCell ref="O3:O4"/>
    <mergeCell ref="A1:V1"/>
    <mergeCell ref="A2:B4"/>
    <mergeCell ref="C2:F2"/>
    <mergeCell ref="G2:J2"/>
    <mergeCell ref="K2:N2"/>
    <mergeCell ref="O2:R2"/>
    <mergeCell ref="S2:V2"/>
    <mergeCell ref="C3:C4"/>
    <mergeCell ref="D3:F3"/>
    <mergeCell ref="G3:G4"/>
    <mergeCell ref="T3:V3"/>
    <mergeCell ref="P3:R3"/>
    <mergeCell ref="S3:S4"/>
  </mergeCells>
  <pageMargins left="0.25" right="0.25" top="0.75" bottom="0.75" header="0.3" footer="0.3"/>
  <pageSetup paperSize="9" scale="8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zoomScale="70" zoomScaleNormal="70" workbookViewId="0">
      <selection activeCell="AE20" sqref="AE20"/>
    </sheetView>
  </sheetViews>
  <sheetFormatPr defaultColWidth="14.42578125" defaultRowHeight="15" x14ac:dyDescent="0.25"/>
  <cols>
    <col min="1" max="1" width="12.28515625" bestFit="1" customWidth="1"/>
    <col min="5" max="5" width="13.28515625" customWidth="1"/>
    <col min="6" max="6" width="5.42578125" bestFit="1" customWidth="1"/>
    <col min="7" max="7" width="4.7109375" bestFit="1" customWidth="1"/>
    <col min="8" max="8" width="8.140625" bestFit="1" customWidth="1"/>
    <col min="9" max="9" width="8.7109375" bestFit="1" customWidth="1"/>
    <col min="10" max="10" width="5.42578125" bestFit="1" customWidth="1"/>
    <col min="11" max="11" width="4.7109375" bestFit="1" customWidth="1"/>
    <col min="12" max="12" width="8.140625" bestFit="1" customWidth="1"/>
    <col min="13" max="13" width="8.7109375" bestFit="1" customWidth="1"/>
    <col min="14" max="14" width="5.42578125" bestFit="1" customWidth="1"/>
    <col min="15" max="15" width="4.7109375" bestFit="1" customWidth="1"/>
    <col min="16" max="16" width="8.140625" bestFit="1" customWidth="1"/>
    <col min="17" max="17" width="8.7109375" bestFit="1" customWidth="1"/>
    <col min="18" max="18" width="5.42578125" bestFit="1" customWidth="1"/>
    <col min="19" max="19" width="4.7109375" bestFit="1" customWidth="1"/>
    <col min="20" max="20" width="8.140625" bestFit="1" customWidth="1"/>
    <col min="21" max="21" width="8.7109375" bestFit="1" customWidth="1"/>
    <col min="22" max="22" width="5.7109375" bestFit="1" customWidth="1"/>
    <col min="23" max="23" width="4.85546875" bestFit="1" customWidth="1"/>
    <col min="24" max="24" width="8.140625" bestFit="1" customWidth="1"/>
    <col min="25" max="25" width="8.7109375" bestFit="1" customWidth="1"/>
  </cols>
  <sheetData>
    <row r="1" spans="1:25" x14ac:dyDescent="0.25">
      <c r="A1" s="321" t="s">
        <v>867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</row>
    <row r="2" spans="1:25" x14ac:dyDescent="0.25">
      <c r="A2" s="316" t="s">
        <v>830</v>
      </c>
      <c r="B2" s="316"/>
      <c r="C2" s="316"/>
      <c r="D2" s="316"/>
      <c r="E2" s="316"/>
      <c r="F2" s="316" t="s">
        <v>19</v>
      </c>
      <c r="G2" s="316"/>
      <c r="H2" s="316"/>
      <c r="I2" s="316"/>
      <c r="J2" s="316" t="s">
        <v>20</v>
      </c>
      <c r="K2" s="316"/>
      <c r="L2" s="316"/>
      <c r="M2" s="316"/>
      <c r="N2" s="316" t="s">
        <v>21</v>
      </c>
      <c r="O2" s="316"/>
      <c r="P2" s="316"/>
      <c r="Q2" s="316"/>
      <c r="R2" s="316" t="s">
        <v>22</v>
      </c>
      <c r="S2" s="316"/>
      <c r="T2" s="316"/>
      <c r="U2" s="316"/>
      <c r="V2" s="316" t="s">
        <v>23</v>
      </c>
      <c r="W2" s="316"/>
      <c r="X2" s="316"/>
      <c r="Y2" s="316"/>
    </row>
    <row r="3" spans="1:25" x14ac:dyDescent="0.25">
      <c r="A3" s="316"/>
      <c r="B3" s="316"/>
      <c r="C3" s="316"/>
      <c r="D3" s="316"/>
      <c r="E3" s="316"/>
      <c r="F3" s="320" t="s">
        <v>35</v>
      </c>
      <c r="G3" s="316" t="s">
        <v>7</v>
      </c>
      <c r="H3" s="316"/>
      <c r="I3" s="316"/>
      <c r="J3" s="320" t="s">
        <v>35</v>
      </c>
      <c r="K3" s="316" t="s">
        <v>7</v>
      </c>
      <c r="L3" s="316"/>
      <c r="M3" s="316"/>
      <c r="N3" s="320" t="s">
        <v>35</v>
      </c>
      <c r="O3" s="316" t="s">
        <v>7</v>
      </c>
      <c r="P3" s="316"/>
      <c r="Q3" s="316"/>
      <c r="R3" s="320" t="s">
        <v>35</v>
      </c>
      <c r="S3" s="316" t="s">
        <v>7</v>
      </c>
      <c r="T3" s="316"/>
      <c r="U3" s="316"/>
      <c r="V3" s="320" t="s">
        <v>35</v>
      </c>
      <c r="W3" s="316" t="s">
        <v>7</v>
      </c>
      <c r="X3" s="316"/>
      <c r="Y3" s="316"/>
    </row>
    <row r="4" spans="1:25" x14ac:dyDescent="0.25">
      <c r="A4" s="316"/>
      <c r="B4" s="316"/>
      <c r="C4" s="316"/>
      <c r="D4" s="316"/>
      <c r="E4" s="316"/>
      <c r="F4" s="320"/>
      <c r="G4" s="231" t="s">
        <v>831</v>
      </c>
      <c r="H4" s="231" t="s">
        <v>37</v>
      </c>
      <c r="I4" s="231" t="s">
        <v>832</v>
      </c>
      <c r="J4" s="320"/>
      <c r="K4" s="231" t="s">
        <v>831</v>
      </c>
      <c r="L4" s="231" t="s">
        <v>37</v>
      </c>
      <c r="M4" s="231" t="s">
        <v>832</v>
      </c>
      <c r="N4" s="320"/>
      <c r="O4" s="231" t="s">
        <v>831</v>
      </c>
      <c r="P4" s="231" t="s">
        <v>833</v>
      </c>
      <c r="Q4" s="231" t="s">
        <v>832</v>
      </c>
      <c r="R4" s="320"/>
      <c r="S4" s="231" t="s">
        <v>831</v>
      </c>
      <c r="T4" s="231" t="s">
        <v>37</v>
      </c>
      <c r="U4" s="231" t="s">
        <v>832</v>
      </c>
      <c r="V4" s="320"/>
      <c r="W4" s="231" t="s">
        <v>831</v>
      </c>
      <c r="X4" s="231" t="s">
        <v>37</v>
      </c>
      <c r="Y4" s="231" t="s">
        <v>832</v>
      </c>
    </row>
    <row r="5" spans="1:25" x14ac:dyDescent="0.25">
      <c r="A5" s="316" t="s">
        <v>834</v>
      </c>
      <c r="B5" s="314" t="s">
        <v>835</v>
      </c>
      <c r="C5" s="314"/>
      <c r="D5" s="314"/>
      <c r="E5" s="314"/>
      <c r="F5" s="251">
        <v>4</v>
      </c>
      <c r="G5" s="252">
        <v>0</v>
      </c>
      <c r="H5" s="252">
        <v>2</v>
      </c>
      <c r="I5" s="252">
        <v>2</v>
      </c>
      <c r="J5" s="251">
        <v>3</v>
      </c>
      <c r="K5" s="252">
        <v>0</v>
      </c>
      <c r="L5" s="252">
        <v>3</v>
      </c>
      <c r="M5" s="252">
        <v>3</v>
      </c>
      <c r="N5" s="251">
        <v>17</v>
      </c>
      <c r="O5" s="252">
        <v>0</v>
      </c>
      <c r="P5" s="252">
        <v>17</v>
      </c>
      <c r="Q5" s="252">
        <v>15</v>
      </c>
      <c r="R5" s="251">
        <v>0</v>
      </c>
      <c r="S5" s="252">
        <v>0</v>
      </c>
      <c r="T5" s="252">
        <v>0</v>
      </c>
      <c r="U5" s="252">
        <v>0</v>
      </c>
      <c r="V5" s="251">
        <v>39</v>
      </c>
      <c r="W5" s="252">
        <v>0</v>
      </c>
      <c r="X5" s="252">
        <v>35</v>
      </c>
      <c r="Y5" s="252">
        <v>33</v>
      </c>
    </row>
    <row r="6" spans="1:25" x14ac:dyDescent="0.25">
      <c r="A6" s="316"/>
      <c r="B6" s="314" t="s">
        <v>836</v>
      </c>
      <c r="C6" s="314"/>
      <c r="D6" s="314"/>
      <c r="E6" s="314"/>
      <c r="F6" s="251">
        <v>238</v>
      </c>
      <c r="G6" s="252">
        <v>34</v>
      </c>
      <c r="H6" s="252">
        <v>1</v>
      </c>
      <c r="I6" s="252">
        <v>167</v>
      </c>
      <c r="J6" s="251">
        <v>217</v>
      </c>
      <c r="K6" s="252">
        <v>24</v>
      </c>
      <c r="L6" s="252">
        <v>2</v>
      </c>
      <c r="M6" s="252">
        <v>144</v>
      </c>
      <c r="N6" s="251">
        <v>215</v>
      </c>
      <c r="O6" s="252">
        <v>19</v>
      </c>
      <c r="P6" s="252">
        <v>1</v>
      </c>
      <c r="Q6" s="252">
        <v>172</v>
      </c>
      <c r="R6" s="251">
        <v>12</v>
      </c>
      <c r="S6" s="252">
        <v>5</v>
      </c>
      <c r="T6" s="252">
        <v>0</v>
      </c>
      <c r="U6" s="252">
        <v>1</v>
      </c>
      <c r="V6" s="251">
        <v>1856</v>
      </c>
      <c r="W6" s="252">
        <v>188</v>
      </c>
      <c r="X6" s="252">
        <v>10</v>
      </c>
      <c r="Y6" s="252">
        <v>1275</v>
      </c>
    </row>
    <row r="7" spans="1:25" x14ac:dyDescent="0.25">
      <c r="A7" s="316"/>
      <c r="B7" s="314" t="s">
        <v>837</v>
      </c>
      <c r="C7" s="314"/>
      <c r="D7" s="314"/>
      <c r="E7" s="314"/>
      <c r="F7" s="251">
        <v>307</v>
      </c>
      <c r="G7" s="252">
        <v>11</v>
      </c>
      <c r="H7" s="252">
        <v>0</v>
      </c>
      <c r="I7" s="252">
        <v>283</v>
      </c>
      <c r="J7" s="251">
        <v>183</v>
      </c>
      <c r="K7" s="252">
        <v>12</v>
      </c>
      <c r="L7" s="252">
        <v>0</v>
      </c>
      <c r="M7" s="252">
        <v>157</v>
      </c>
      <c r="N7" s="251">
        <v>327</v>
      </c>
      <c r="O7" s="252">
        <v>20</v>
      </c>
      <c r="P7" s="252">
        <v>2</v>
      </c>
      <c r="Q7" s="252">
        <v>316</v>
      </c>
      <c r="R7" s="251">
        <v>7</v>
      </c>
      <c r="S7" s="252">
        <v>0</v>
      </c>
      <c r="T7" s="252">
        <v>0</v>
      </c>
      <c r="U7" s="252">
        <v>3</v>
      </c>
      <c r="V7" s="251">
        <v>2200</v>
      </c>
      <c r="W7" s="252">
        <v>131</v>
      </c>
      <c r="X7" s="252">
        <v>4</v>
      </c>
      <c r="Y7" s="252">
        <v>2010</v>
      </c>
    </row>
    <row r="8" spans="1:25" x14ac:dyDescent="0.25">
      <c r="A8" s="316"/>
      <c r="B8" s="314" t="s">
        <v>838</v>
      </c>
      <c r="C8" s="314"/>
      <c r="D8" s="314"/>
      <c r="E8" s="314"/>
      <c r="F8" s="251">
        <v>5</v>
      </c>
      <c r="G8" s="252">
        <v>0</v>
      </c>
      <c r="H8" s="252">
        <v>0</v>
      </c>
      <c r="I8" s="252">
        <v>2</v>
      </c>
      <c r="J8" s="251">
        <v>0</v>
      </c>
      <c r="K8" s="252">
        <v>0</v>
      </c>
      <c r="L8" s="252">
        <v>0</v>
      </c>
      <c r="M8" s="252">
        <v>0</v>
      </c>
      <c r="N8" s="251">
        <v>5</v>
      </c>
      <c r="O8" s="252">
        <v>1</v>
      </c>
      <c r="P8" s="252">
        <v>0</v>
      </c>
      <c r="Q8" s="252">
        <v>1</v>
      </c>
      <c r="R8" s="251">
        <v>3</v>
      </c>
      <c r="S8" s="252">
        <v>0</v>
      </c>
      <c r="T8" s="252">
        <v>0</v>
      </c>
      <c r="U8" s="252">
        <v>0</v>
      </c>
      <c r="V8" s="251">
        <v>33</v>
      </c>
      <c r="W8" s="252">
        <v>3</v>
      </c>
      <c r="X8" s="252">
        <v>1</v>
      </c>
      <c r="Y8" s="252">
        <v>16</v>
      </c>
    </row>
    <row r="9" spans="1:25" x14ac:dyDescent="0.25">
      <c r="A9" s="316"/>
      <c r="B9" s="314" t="s">
        <v>839</v>
      </c>
      <c r="C9" s="314"/>
      <c r="D9" s="314"/>
      <c r="E9" s="314"/>
      <c r="F9" s="251">
        <v>0</v>
      </c>
      <c r="G9" s="252">
        <v>0</v>
      </c>
      <c r="H9" s="252">
        <v>0</v>
      </c>
      <c r="I9" s="252">
        <v>0</v>
      </c>
      <c r="J9" s="251">
        <v>0</v>
      </c>
      <c r="K9" s="252">
        <v>0</v>
      </c>
      <c r="L9" s="252">
        <v>0</v>
      </c>
      <c r="M9" s="252">
        <v>0</v>
      </c>
      <c r="N9" s="251">
        <v>0</v>
      </c>
      <c r="O9" s="252">
        <v>0</v>
      </c>
      <c r="P9" s="252">
        <v>0</v>
      </c>
      <c r="Q9" s="252">
        <v>0</v>
      </c>
      <c r="R9" s="251">
        <v>0</v>
      </c>
      <c r="S9" s="252">
        <v>0</v>
      </c>
      <c r="T9" s="252">
        <v>0</v>
      </c>
      <c r="U9" s="252">
        <v>0</v>
      </c>
      <c r="V9" s="251">
        <v>1</v>
      </c>
      <c r="W9" s="252">
        <v>0</v>
      </c>
      <c r="X9" s="252">
        <v>0</v>
      </c>
      <c r="Y9" s="252">
        <v>1</v>
      </c>
    </row>
    <row r="10" spans="1:25" x14ac:dyDescent="0.25">
      <c r="A10" s="316"/>
      <c r="B10" s="314" t="s">
        <v>840</v>
      </c>
      <c r="C10" s="314"/>
      <c r="D10" s="314"/>
      <c r="E10" s="314"/>
      <c r="F10" s="251">
        <v>0</v>
      </c>
      <c r="G10" s="252">
        <v>0</v>
      </c>
      <c r="H10" s="252">
        <v>90</v>
      </c>
      <c r="I10" s="252">
        <v>0</v>
      </c>
      <c r="J10" s="251">
        <v>0</v>
      </c>
      <c r="K10" s="252">
        <v>0</v>
      </c>
      <c r="L10" s="252">
        <v>0</v>
      </c>
      <c r="M10" s="252">
        <v>0</v>
      </c>
      <c r="N10" s="251">
        <v>0</v>
      </c>
      <c r="O10" s="252">
        <v>0</v>
      </c>
      <c r="P10" s="252">
        <v>0</v>
      </c>
      <c r="Q10" s="252">
        <v>0</v>
      </c>
      <c r="R10" s="251">
        <v>0</v>
      </c>
      <c r="S10" s="252">
        <v>0</v>
      </c>
      <c r="T10" s="252">
        <v>0</v>
      </c>
      <c r="U10" s="252">
        <v>0</v>
      </c>
      <c r="V10" s="251">
        <v>0</v>
      </c>
      <c r="W10" s="252">
        <v>0</v>
      </c>
      <c r="X10" s="252">
        <v>90</v>
      </c>
      <c r="Y10" s="252">
        <v>0</v>
      </c>
    </row>
    <row r="11" spans="1:25" x14ac:dyDescent="0.25">
      <c r="A11" s="316" t="s">
        <v>20</v>
      </c>
      <c r="B11" s="314" t="s">
        <v>841</v>
      </c>
      <c r="C11" s="314"/>
      <c r="D11" s="314"/>
      <c r="E11" s="314"/>
      <c r="F11" s="251">
        <v>1406</v>
      </c>
      <c r="G11" s="252">
        <v>303</v>
      </c>
      <c r="H11" s="252">
        <v>12</v>
      </c>
      <c r="I11" s="252">
        <v>324</v>
      </c>
      <c r="J11" s="251">
        <v>1426</v>
      </c>
      <c r="K11" s="252">
        <v>250</v>
      </c>
      <c r="L11" s="252">
        <v>72</v>
      </c>
      <c r="M11" s="252">
        <v>234</v>
      </c>
      <c r="N11" s="251">
        <v>1567</v>
      </c>
      <c r="O11" s="252">
        <v>291</v>
      </c>
      <c r="P11" s="252">
        <v>106</v>
      </c>
      <c r="Q11" s="252">
        <v>574</v>
      </c>
      <c r="R11" s="251">
        <v>60</v>
      </c>
      <c r="S11" s="252">
        <v>15</v>
      </c>
      <c r="T11" s="252">
        <v>1</v>
      </c>
      <c r="U11" s="252">
        <v>1</v>
      </c>
      <c r="V11" s="251">
        <v>8910</v>
      </c>
      <c r="W11" s="252">
        <v>1624</v>
      </c>
      <c r="X11" s="252">
        <v>304</v>
      </c>
      <c r="Y11" s="252">
        <v>2311</v>
      </c>
    </row>
    <row r="12" spans="1:25" x14ac:dyDescent="0.25">
      <c r="A12" s="316"/>
      <c r="B12" s="314" t="s">
        <v>842</v>
      </c>
      <c r="C12" s="314"/>
      <c r="D12" s="314"/>
      <c r="E12" s="314"/>
      <c r="F12" s="251">
        <v>308</v>
      </c>
      <c r="G12" s="252">
        <v>71</v>
      </c>
      <c r="H12" s="252">
        <v>14</v>
      </c>
      <c r="I12" s="252">
        <v>82</v>
      </c>
      <c r="J12" s="251">
        <v>213</v>
      </c>
      <c r="K12" s="252">
        <v>21</v>
      </c>
      <c r="L12" s="252">
        <v>8</v>
      </c>
      <c r="M12" s="252">
        <v>34</v>
      </c>
      <c r="N12" s="251">
        <v>219</v>
      </c>
      <c r="O12" s="252">
        <v>41</v>
      </c>
      <c r="P12" s="252">
        <v>14</v>
      </c>
      <c r="Q12" s="252">
        <v>52</v>
      </c>
      <c r="R12" s="251">
        <v>18</v>
      </c>
      <c r="S12" s="252">
        <v>1</v>
      </c>
      <c r="T12" s="252">
        <v>0</v>
      </c>
      <c r="U12" s="252">
        <v>0</v>
      </c>
      <c r="V12" s="251">
        <v>2032</v>
      </c>
      <c r="W12" s="252">
        <v>326</v>
      </c>
      <c r="X12" s="252">
        <v>61</v>
      </c>
      <c r="Y12" s="252">
        <v>567</v>
      </c>
    </row>
    <row r="13" spans="1:25" x14ac:dyDescent="0.25">
      <c r="A13" s="316"/>
      <c r="B13" s="314" t="s">
        <v>843</v>
      </c>
      <c r="C13" s="314"/>
      <c r="D13" s="314"/>
      <c r="E13" s="314"/>
      <c r="F13" s="251">
        <v>232</v>
      </c>
      <c r="G13" s="252">
        <v>34</v>
      </c>
      <c r="H13" s="252">
        <v>4</v>
      </c>
      <c r="I13" s="252">
        <v>69</v>
      </c>
      <c r="J13" s="251">
        <v>151</v>
      </c>
      <c r="K13" s="252">
        <v>25</v>
      </c>
      <c r="L13" s="252">
        <v>6</v>
      </c>
      <c r="M13" s="252">
        <v>35</v>
      </c>
      <c r="N13" s="251">
        <v>183</v>
      </c>
      <c r="O13" s="252">
        <v>24</v>
      </c>
      <c r="P13" s="252">
        <v>3</v>
      </c>
      <c r="Q13" s="252">
        <v>64</v>
      </c>
      <c r="R13" s="251">
        <v>26</v>
      </c>
      <c r="S13" s="252">
        <v>3</v>
      </c>
      <c r="T13" s="252">
        <v>0</v>
      </c>
      <c r="U13" s="252">
        <v>1</v>
      </c>
      <c r="V13" s="251">
        <v>1881</v>
      </c>
      <c r="W13" s="252">
        <v>267</v>
      </c>
      <c r="X13" s="252">
        <v>43</v>
      </c>
      <c r="Y13" s="252">
        <v>566</v>
      </c>
    </row>
    <row r="14" spans="1:25" x14ac:dyDescent="0.25">
      <c r="A14" s="316" t="s">
        <v>844</v>
      </c>
      <c r="B14" s="314" t="s">
        <v>845</v>
      </c>
      <c r="C14" s="314"/>
      <c r="D14" s="314"/>
      <c r="E14" s="314"/>
      <c r="F14" s="251">
        <v>783</v>
      </c>
      <c r="G14" s="252">
        <v>82</v>
      </c>
      <c r="H14" s="252">
        <v>0</v>
      </c>
      <c r="I14" s="252">
        <v>218</v>
      </c>
      <c r="J14" s="251">
        <v>651</v>
      </c>
      <c r="K14" s="252">
        <v>53</v>
      </c>
      <c r="L14" s="252">
        <v>11</v>
      </c>
      <c r="M14" s="252">
        <v>101</v>
      </c>
      <c r="N14" s="251">
        <v>702</v>
      </c>
      <c r="O14" s="252">
        <v>57</v>
      </c>
      <c r="P14" s="252">
        <v>3</v>
      </c>
      <c r="Q14" s="252">
        <v>220</v>
      </c>
      <c r="R14" s="251">
        <v>4</v>
      </c>
      <c r="S14" s="252">
        <v>0</v>
      </c>
      <c r="T14" s="252">
        <v>0</v>
      </c>
      <c r="U14" s="252">
        <v>1</v>
      </c>
      <c r="V14" s="251">
        <v>5534</v>
      </c>
      <c r="W14" s="252">
        <v>587</v>
      </c>
      <c r="X14" s="252">
        <v>24</v>
      </c>
      <c r="Y14" s="252">
        <v>1515</v>
      </c>
    </row>
    <row r="15" spans="1:25" x14ac:dyDescent="0.25">
      <c r="A15" s="316"/>
      <c r="B15" s="314" t="s">
        <v>846</v>
      </c>
      <c r="C15" s="314"/>
      <c r="D15" s="314"/>
      <c r="E15" s="314"/>
      <c r="F15" s="251">
        <v>3</v>
      </c>
      <c r="G15" s="252">
        <v>1</v>
      </c>
      <c r="H15" s="252">
        <v>0</v>
      </c>
      <c r="I15" s="252">
        <v>1</v>
      </c>
      <c r="J15" s="251">
        <v>2</v>
      </c>
      <c r="K15" s="252">
        <v>0</v>
      </c>
      <c r="L15" s="252">
        <v>0</v>
      </c>
      <c r="M15" s="252">
        <v>1</v>
      </c>
      <c r="N15" s="251">
        <v>2</v>
      </c>
      <c r="O15" s="252">
        <v>1</v>
      </c>
      <c r="P15" s="252">
        <v>0</v>
      </c>
      <c r="Q15" s="252">
        <v>0</v>
      </c>
      <c r="R15" s="251">
        <v>1</v>
      </c>
      <c r="S15" s="252">
        <v>1</v>
      </c>
      <c r="T15" s="252">
        <v>0</v>
      </c>
      <c r="U15" s="252">
        <v>0</v>
      </c>
      <c r="V15" s="251">
        <v>10</v>
      </c>
      <c r="W15" s="252">
        <v>5</v>
      </c>
      <c r="X15" s="252">
        <v>0</v>
      </c>
      <c r="Y15" s="252">
        <v>2</v>
      </c>
    </row>
    <row r="16" spans="1:25" x14ac:dyDescent="0.25">
      <c r="A16" s="316"/>
      <c r="B16" s="314" t="s">
        <v>847</v>
      </c>
      <c r="C16" s="314"/>
      <c r="D16" s="314"/>
      <c r="E16" s="314"/>
      <c r="F16" s="251">
        <v>1</v>
      </c>
      <c r="G16" s="252">
        <v>0</v>
      </c>
      <c r="H16" s="252">
        <v>0</v>
      </c>
      <c r="I16" s="252">
        <v>0</v>
      </c>
      <c r="J16" s="251">
        <v>1</v>
      </c>
      <c r="K16" s="252">
        <v>1</v>
      </c>
      <c r="L16" s="252">
        <v>0</v>
      </c>
      <c r="M16" s="252">
        <v>0</v>
      </c>
      <c r="N16" s="251">
        <v>1</v>
      </c>
      <c r="O16" s="252">
        <v>0</v>
      </c>
      <c r="P16" s="252">
        <v>0</v>
      </c>
      <c r="Q16" s="252">
        <v>0</v>
      </c>
      <c r="R16" s="251">
        <v>1</v>
      </c>
      <c r="S16" s="252">
        <v>0</v>
      </c>
      <c r="T16" s="252">
        <v>0</v>
      </c>
      <c r="U16" s="252">
        <v>0</v>
      </c>
      <c r="V16" s="251">
        <v>8</v>
      </c>
      <c r="W16" s="252">
        <v>3</v>
      </c>
      <c r="X16" s="252">
        <v>0</v>
      </c>
      <c r="Y16" s="252">
        <v>0</v>
      </c>
    </row>
    <row r="17" spans="1:25" x14ac:dyDescent="0.25">
      <c r="A17" s="316"/>
      <c r="B17" s="314" t="s">
        <v>848</v>
      </c>
      <c r="C17" s="314"/>
      <c r="D17" s="314"/>
      <c r="E17" s="314"/>
      <c r="F17" s="251">
        <v>12</v>
      </c>
      <c r="G17" s="252">
        <v>3</v>
      </c>
      <c r="H17" s="252">
        <v>0</v>
      </c>
      <c r="I17" s="252">
        <v>3</v>
      </c>
      <c r="J17" s="251">
        <v>6</v>
      </c>
      <c r="K17" s="252">
        <v>0</v>
      </c>
      <c r="L17" s="252">
        <v>0</v>
      </c>
      <c r="M17" s="252">
        <v>1</v>
      </c>
      <c r="N17" s="251">
        <v>13</v>
      </c>
      <c r="O17" s="252">
        <v>4</v>
      </c>
      <c r="P17" s="252">
        <v>0</v>
      </c>
      <c r="Q17" s="252">
        <v>3</v>
      </c>
      <c r="R17" s="251">
        <v>2</v>
      </c>
      <c r="S17" s="252">
        <v>0</v>
      </c>
      <c r="T17" s="252">
        <v>0</v>
      </c>
      <c r="U17" s="252">
        <v>0</v>
      </c>
      <c r="V17" s="251">
        <v>77</v>
      </c>
      <c r="W17" s="252">
        <v>14</v>
      </c>
      <c r="X17" s="252">
        <v>0</v>
      </c>
      <c r="Y17" s="252">
        <v>19</v>
      </c>
    </row>
    <row r="18" spans="1:25" x14ac:dyDescent="0.25">
      <c r="A18" s="316"/>
      <c r="B18" s="314" t="s">
        <v>849</v>
      </c>
      <c r="C18" s="314"/>
      <c r="D18" s="314"/>
      <c r="E18" s="314"/>
      <c r="F18" s="251">
        <v>6</v>
      </c>
      <c r="G18" s="252">
        <v>0</v>
      </c>
      <c r="H18" s="252">
        <v>0</v>
      </c>
      <c r="I18" s="252">
        <v>0</v>
      </c>
      <c r="J18" s="251">
        <v>11</v>
      </c>
      <c r="K18" s="252">
        <v>1</v>
      </c>
      <c r="L18" s="252">
        <v>0</v>
      </c>
      <c r="M18" s="252">
        <v>2</v>
      </c>
      <c r="N18" s="251">
        <v>13</v>
      </c>
      <c r="O18" s="252">
        <v>1</v>
      </c>
      <c r="P18" s="252">
        <v>0</v>
      </c>
      <c r="Q18" s="252">
        <v>8</v>
      </c>
      <c r="R18" s="251">
        <v>2</v>
      </c>
      <c r="S18" s="252">
        <v>1</v>
      </c>
      <c r="T18" s="252">
        <v>0</v>
      </c>
      <c r="U18" s="252">
        <v>0</v>
      </c>
      <c r="V18" s="251">
        <v>78</v>
      </c>
      <c r="W18" s="252">
        <v>13</v>
      </c>
      <c r="X18" s="252">
        <v>0</v>
      </c>
      <c r="Y18" s="252">
        <v>19</v>
      </c>
    </row>
    <row r="19" spans="1:25" ht="36" customHeight="1" x14ac:dyDescent="0.25">
      <c r="A19" s="316" t="s">
        <v>850</v>
      </c>
      <c r="B19" s="314" t="s">
        <v>851</v>
      </c>
      <c r="C19" s="314"/>
      <c r="D19" s="314"/>
      <c r="E19" s="314"/>
      <c r="F19" s="251">
        <v>0</v>
      </c>
      <c r="G19" s="252">
        <v>0</v>
      </c>
      <c r="H19" s="252">
        <v>0</v>
      </c>
      <c r="I19" s="252">
        <v>0</v>
      </c>
      <c r="J19" s="251">
        <v>0</v>
      </c>
      <c r="K19" s="252">
        <v>0</v>
      </c>
      <c r="L19" s="252">
        <v>0</v>
      </c>
      <c r="M19" s="252">
        <v>0</v>
      </c>
      <c r="N19" s="251">
        <v>0</v>
      </c>
      <c r="O19" s="252">
        <v>0</v>
      </c>
      <c r="P19" s="252">
        <v>0</v>
      </c>
      <c r="Q19" s="252">
        <v>0</v>
      </c>
      <c r="R19" s="251">
        <v>0</v>
      </c>
      <c r="S19" s="252">
        <v>0</v>
      </c>
      <c r="T19" s="252">
        <v>0</v>
      </c>
      <c r="U19" s="252">
        <v>0</v>
      </c>
      <c r="V19" s="251">
        <v>1</v>
      </c>
      <c r="W19" s="252">
        <v>0</v>
      </c>
      <c r="X19" s="252">
        <v>0</v>
      </c>
      <c r="Y19" s="252">
        <v>0</v>
      </c>
    </row>
    <row r="20" spans="1:25" ht="40.5" customHeight="1" x14ac:dyDescent="0.25">
      <c r="A20" s="316"/>
      <c r="B20" s="317" t="s">
        <v>852</v>
      </c>
      <c r="C20" s="318"/>
      <c r="D20" s="318"/>
      <c r="E20" s="319"/>
      <c r="F20" s="251">
        <v>0</v>
      </c>
      <c r="G20" s="252">
        <v>0</v>
      </c>
      <c r="H20" s="252">
        <v>0</v>
      </c>
      <c r="I20" s="252">
        <v>0</v>
      </c>
      <c r="J20" s="251">
        <v>0</v>
      </c>
      <c r="K20" s="252">
        <v>0</v>
      </c>
      <c r="L20" s="252">
        <v>0</v>
      </c>
      <c r="M20" s="252">
        <v>0</v>
      </c>
      <c r="N20" s="251">
        <v>0</v>
      </c>
      <c r="O20" s="252">
        <v>0</v>
      </c>
      <c r="P20" s="252">
        <v>0</v>
      </c>
      <c r="Q20" s="252">
        <v>0</v>
      </c>
      <c r="R20" s="251">
        <v>0</v>
      </c>
      <c r="S20" s="252">
        <v>0</v>
      </c>
      <c r="T20" s="252">
        <v>0</v>
      </c>
      <c r="U20" s="252">
        <v>0</v>
      </c>
      <c r="V20" s="251">
        <v>4</v>
      </c>
      <c r="W20" s="252">
        <v>0</v>
      </c>
      <c r="X20" s="252">
        <v>0</v>
      </c>
      <c r="Y20" s="252">
        <v>1</v>
      </c>
    </row>
    <row r="21" spans="1:25" ht="30.75" customHeight="1" x14ac:dyDescent="0.25">
      <c r="A21" s="316"/>
      <c r="B21" s="314" t="s">
        <v>853</v>
      </c>
      <c r="C21" s="314"/>
      <c r="D21" s="314"/>
      <c r="E21" s="314"/>
      <c r="F21" s="251">
        <v>0</v>
      </c>
      <c r="G21" s="252">
        <v>0</v>
      </c>
      <c r="H21" s="252">
        <v>0</v>
      </c>
      <c r="I21" s="252">
        <v>0</v>
      </c>
      <c r="J21" s="251">
        <v>0</v>
      </c>
      <c r="K21" s="252">
        <v>0</v>
      </c>
      <c r="L21" s="252">
        <v>0</v>
      </c>
      <c r="M21" s="252">
        <v>0</v>
      </c>
      <c r="N21" s="251">
        <v>0</v>
      </c>
      <c r="O21" s="252">
        <v>0</v>
      </c>
      <c r="P21" s="252">
        <v>0</v>
      </c>
      <c r="Q21" s="252">
        <v>0</v>
      </c>
      <c r="R21" s="251">
        <v>0</v>
      </c>
      <c r="S21" s="252">
        <v>0</v>
      </c>
      <c r="T21" s="252">
        <v>0</v>
      </c>
      <c r="U21" s="252">
        <v>0</v>
      </c>
      <c r="V21" s="251">
        <v>0</v>
      </c>
      <c r="W21" s="252">
        <v>0</v>
      </c>
      <c r="X21" s="252">
        <v>0</v>
      </c>
      <c r="Y21" s="252">
        <v>0</v>
      </c>
    </row>
    <row r="22" spans="1:25" ht="34.5" customHeight="1" x14ac:dyDescent="0.25">
      <c r="A22" s="316" t="s">
        <v>854</v>
      </c>
      <c r="B22" s="314" t="s">
        <v>855</v>
      </c>
      <c r="C22" s="314"/>
      <c r="D22" s="314"/>
      <c r="E22" s="314"/>
      <c r="F22" s="251">
        <v>0</v>
      </c>
      <c r="G22" s="252">
        <v>0</v>
      </c>
      <c r="H22" s="252">
        <v>2</v>
      </c>
      <c r="I22" s="252">
        <v>0</v>
      </c>
      <c r="J22" s="251">
        <v>4</v>
      </c>
      <c r="K22" s="252">
        <v>2</v>
      </c>
      <c r="L22" s="252">
        <v>1</v>
      </c>
      <c r="M22" s="252">
        <v>0</v>
      </c>
      <c r="N22" s="251">
        <v>0</v>
      </c>
      <c r="O22" s="252">
        <v>0</v>
      </c>
      <c r="P22" s="252">
        <v>0</v>
      </c>
      <c r="Q22" s="252">
        <v>0</v>
      </c>
      <c r="R22" s="251">
        <v>1</v>
      </c>
      <c r="S22" s="252">
        <v>0</v>
      </c>
      <c r="T22" s="252">
        <v>0</v>
      </c>
      <c r="U22" s="252">
        <v>1</v>
      </c>
      <c r="V22" s="251">
        <v>8</v>
      </c>
      <c r="W22" s="252">
        <v>2</v>
      </c>
      <c r="X22" s="252">
        <v>3</v>
      </c>
      <c r="Y22" s="252">
        <v>4</v>
      </c>
    </row>
    <row r="23" spans="1:25" ht="36" customHeight="1" x14ac:dyDescent="0.25">
      <c r="A23" s="316"/>
      <c r="B23" s="317" t="s">
        <v>869</v>
      </c>
      <c r="C23" s="318"/>
      <c r="D23" s="318"/>
      <c r="E23" s="319"/>
      <c r="F23" s="251">
        <v>2</v>
      </c>
      <c r="G23" s="252">
        <v>0</v>
      </c>
      <c r="H23" s="252">
        <v>1</v>
      </c>
      <c r="I23" s="252">
        <v>0</v>
      </c>
      <c r="J23" s="251">
        <v>0</v>
      </c>
      <c r="K23" s="252">
        <v>0</v>
      </c>
      <c r="L23" s="252">
        <v>0</v>
      </c>
      <c r="M23" s="252">
        <v>0</v>
      </c>
      <c r="N23" s="251">
        <v>2</v>
      </c>
      <c r="O23" s="252">
        <v>0</v>
      </c>
      <c r="P23" s="252">
        <v>2</v>
      </c>
      <c r="Q23" s="252">
        <v>0</v>
      </c>
      <c r="R23" s="251">
        <v>0</v>
      </c>
      <c r="S23" s="252">
        <v>0</v>
      </c>
      <c r="T23" s="252">
        <v>0</v>
      </c>
      <c r="U23" s="252">
        <v>0</v>
      </c>
      <c r="V23" s="251">
        <v>4</v>
      </c>
      <c r="W23" s="252">
        <v>0</v>
      </c>
      <c r="X23" s="252">
        <v>3</v>
      </c>
      <c r="Y23" s="252">
        <v>0</v>
      </c>
    </row>
    <row r="24" spans="1:25" x14ac:dyDescent="0.25">
      <c r="A24" s="316"/>
      <c r="B24" s="314" t="s">
        <v>857</v>
      </c>
      <c r="C24" s="314"/>
      <c r="D24" s="314"/>
      <c r="E24" s="314"/>
      <c r="F24" s="251">
        <v>14</v>
      </c>
      <c r="G24" s="252">
        <v>5</v>
      </c>
      <c r="H24" s="252">
        <v>10</v>
      </c>
      <c r="I24" s="252">
        <v>11</v>
      </c>
      <c r="J24" s="251">
        <v>14</v>
      </c>
      <c r="K24" s="252">
        <v>1</v>
      </c>
      <c r="L24" s="252">
        <v>2</v>
      </c>
      <c r="M24" s="252">
        <v>10</v>
      </c>
      <c r="N24" s="251">
        <v>7</v>
      </c>
      <c r="O24" s="252">
        <v>1</v>
      </c>
      <c r="P24" s="252">
        <v>0</v>
      </c>
      <c r="Q24" s="252">
        <v>5</v>
      </c>
      <c r="R24" s="251">
        <v>0</v>
      </c>
      <c r="S24" s="252">
        <v>0</v>
      </c>
      <c r="T24" s="252">
        <v>0</v>
      </c>
      <c r="U24" s="252">
        <v>0</v>
      </c>
      <c r="V24" s="251">
        <v>57</v>
      </c>
      <c r="W24" s="252">
        <v>14</v>
      </c>
      <c r="X24" s="252">
        <v>12</v>
      </c>
      <c r="Y24" s="252">
        <v>39</v>
      </c>
    </row>
    <row r="25" spans="1:25" x14ac:dyDescent="0.25">
      <c r="A25" s="316"/>
      <c r="B25" s="314" t="s">
        <v>858</v>
      </c>
      <c r="C25" s="314"/>
      <c r="D25" s="314"/>
      <c r="E25" s="314"/>
      <c r="F25" s="251">
        <v>252</v>
      </c>
      <c r="G25" s="252">
        <v>95</v>
      </c>
      <c r="H25" s="252">
        <v>0</v>
      </c>
      <c r="I25" s="252">
        <v>113</v>
      </c>
      <c r="J25" s="251">
        <v>299</v>
      </c>
      <c r="K25" s="252">
        <v>105</v>
      </c>
      <c r="L25" s="252">
        <v>19</v>
      </c>
      <c r="M25" s="252">
        <v>92</v>
      </c>
      <c r="N25" s="251">
        <v>370</v>
      </c>
      <c r="O25" s="252">
        <v>126</v>
      </c>
      <c r="P25" s="252">
        <v>32</v>
      </c>
      <c r="Q25" s="252">
        <v>168</v>
      </c>
      <c r="R25" s="251">
        <v>0</v>
      </c>
      <c r="S25" s="252">
        <v>0</v>
      </c>
      <c r="T25" s="252">
        <v>0</v>
      </c>
      <c r="U25" s="252">
        <v>0</v>
      </c>
      <c r="V25" s="251">
        <v>1282</v>
      </c>
      <c r="W25" s="252">
        <v>408</v>
      </c>
      <c r="X25" s="252">
        <v>63</v>
      </c>
      <c r="Y25" s="252">
        <v>587</v>
      </c>
    </row>
    <row r="26" spans="1:25" x14ac:dyDescent="0.25">
      <c r="A26" s="316"/>
      <c r="B26" s="314" t="s">
        <v>859</v>
      </c>
      <c r="C26" s="314"/>
      <c r="D26" s="314"/>
      <c r="E26" s="314"/>
      <c r="F26" s="251">
        <v>1</v>
      </c>
      <c r="G26" s="252">
        <v>0</v>
      </c>
      <c r="H26" s="252">
        <v>10</v>
      </c>
      <c r="I26" s="252">
        <v>1</v>
      </c>
      <c r="J26" s="251">
        <v>1</v>
      </c>
      <c r="K26" s="252">
        <v>0</v>
      </c>
      <c r="L26" s="252">
        <v>0</v>
      </c>
      <c r="M26" s="252">
        <v>0</v>
      </c>
      <c r="N26" s="251">
        <v>2</v>
      </c>
      <c r="O26" s="252">
        <v>0</v>
      </c>
      <c r="P26" s="252">
        <v>0</v>
      </c>
      <c r="Q26" s="252">
        <v>0</v>
      </c>
      <c r="R26" s="251">
        <v>1</v>
      </c>
      <c r="S26" s="252">
        <v>0</v>
      </c>
      <c r="T26" s="252">
        <v>0</v>
      </c>
      <c r="U26" s="252">
        <v>0</v>
      </c>
      <c r="V26" s="251">
        <v>9</v>
      </c>
      <c r="W26" s="252">
        <v>0</v>
      </c>
      <c r="X26" s="252">
        <v>10</v>
      </c>
      <c r="Y26" s="252">
        <v>2</v>
      </c>
    </row>
    <row r="27" spans="1:25" x14ac:dyDescent="0.25">
      <c r="A27" s="316"/>
      <c r="B27" s="314" t="s">
        <v>860</v>
      </c>
      <c r="C27" s="314"/>
      <c r="D27" s="314"/>
      <c r="E27" s="314"/>
      <c r="F27" s="251">
        <v>187</v>
      </c>
      <c r="G27" s="252">
        <v>12</v>
      </c>
      <c r="H27" s="252">
        <v>4</v>
      </c>
      <c r="I27" s="252">
        <v>63</v>
      </c>
      <c r="J27" s="251">
        <v>111</v>
      </c>
      <c r="K27" s="252">
        <v>5</v>
      </c>
      <c r="L27" s="252">
        <v>2</v>
      </c>
      <c r="M27" s="252">
        <v>27</v>
      </c>
      <c r="N27" s="251">
        <v>200</v>
      </c>
      <c r="O27" s="252">
        <v>10</v>
      </c>
      <c r="P27" s="252">
        <v>8</v>
      </c>
      <c r="Q27" s="252">
        <v>90</v>
      </c>
      <c r="R27" s="251">
        <v>24</v>
      </c>
      <c r="S27" s="252">
        <v>3</v>
      </c>
      <c r="T27" s="252">
        <v>1</v>
      </c>
      <c r="U27" s="252">
        <v>2</v>
      </c>
      <c r="V27" s="251">
        <v>1100</v>
      </c>
      <c r="W27" s="252">
        <v>70</v>
      </c>
      <c r="X27" s="252">
        <v>30</v>
      </c>
      <c r="Y27" s="252">
        <v>430</v>
      </c>
    </row>
    <row r="28" spans="1:25" x14ac:dyDescent="0.25">
      <c r="A28" s="316"/>
      <c r="B28" s="314" t="s">
        <v>861</v>
      </c>
      <c r="C28" s="314"/>
      <c r="D28" s="314"/>
      <c r="E28" s="314"/>
      <c r="F28" s="251">
        <v>317</v>
      </c>
      <c r="G28" s="252">
        <v>41</v>
      </c>
      <c r="H28" s="252">
        <v>0</v>
      </c>
      <c r="I28" s="252">
        <v>54</v>
      </c>
      <c r="J28" s="251">
        <v>362</v>
      </c>
      <c r="K28" s="252">
        <v>38</v>
      </c>
      <c r="L28" s="252">
        <v>1</v>
      </c>
      <c r="M28" s="252">
        <v>43</v>
      </c>
      <c r="N28" s="251">
        <v>501</v>
      </c>
      <c r="O28" s="252">
        <v>68</v>
      </c>
      <c r="P28" s="252">
        <v>3</v>
      </c>
      <c r="Q28" s="252">
        <v>108</v>
      </c>
      <c r="R28" s="251">
        <v>76</v>
      </c>
      <c r="S28" s="252">
        <v>12</v>
      </c>
      <c r="T28" s="252">
        <v>0</v>
      </c>
      <c r="U28" s="252">
        <v>1</v>
      </c>
      <c r="V28" s="251">
        <v>2235</v>
      </c>
      <c r="W28" s="252">
        <v>304</v>
      </c>
      <c r="X28" s="252">
        <v>13</v>
      </c>
      <c r="Y28" s="252">
        <v>402</v>
      </c>
    </row>
    <row r="29" spans="1:25" x14ac:dyDescent="0.25">
      <c r="A29" s="316"/>
      <c r="B29" s="314" t="s">
        <v>862</v>
      </c>
      <c r="C29" s="314"/>
      <c r="D29" s="314"/>
      <c r="E29" s="314"/>
      <c r="F29" s="251">
        <v>10</v>
      </c>
      <c r="G29" s="252">
        <v>1</v>
      </c>
      <c r="H29" s="252">
        <v>0</v>
      </c>
      <c r="I29" s="252">
        <v>1</v>
      </c>
      <c r="J29" s="251">
        <v>7</v>
      </c>
      <c r="K29" s="252">
        <v>0</v>
      </c>
      <c r="L29" s="252">
        <v>0</v>
      </c>
      <c r="M29" s="252">
        <v>0</v>
      </c>
      <c r="N29" s="251">
        <v>24</v>
      </c>
      <c r="O29" s="252">
        <v>1</v>
      </c>
      <c r="P29" s="252">
        <v>0</v>
      </c>
      <c r="Q29" s="252">
        <v>0</v>
      </c>
      <c r="R29" s="251">
        <v>1</v>
      </c>
      <c r="S29" s="252">
        <v>0</v>
      </c>
      <c r="T29" s="252">
        <v>0</v>
      </c>
      <c r="U29" s="252">
        <v>0</v>
      </c>
      <c r="V29" s="251">
        <v>128</v>
      </c>
      <c r="W29" s="252">
        <v>8</v>
      </c>
      <c r="X29" s="252">
        <v>1</v>
      </c>
      <c r="Y29" s="252">
        <v>9</v>
      </c>
    </row>
    <row r="30" spans="1:25" x14ac:dyDescent="0.25">
      <c r="A30" s="316"/>
      <c r="B30" s="315" t="s">
        <v>863</v>
      </c>
      <c r="C30" s="315"/>
      <c r="D30" s="315"/>
      <c r="E30" s="315"/>
      <c r="F30" s="251">
        <v>5</v>
      </c>
      <c r="G30" s="252">
        <v>0</v>
      </c>
      <c r="H30" s="252">
        <v>0</v>
      </c>
      <c r="I30" s="252">
        <v>3</v>
      </c>
      <c r="J30" s="251">
        <v>3</v>
      </c>
      <c r="K30" s="252">
        <v>0</v>
      </c>
      <c r="L30" s="252">
        <v>0</v>
      </c>
      <c r="M30" s="252">
        <v>1</v>
      </c>
      <c r="N30" s="251">
        <v>0</v>
      </c>
      <c r="O30" s="252">
        <v>0</v>
      </c>
      <c r="P30" s="252">
        <v>0</v>
      </c>
      <c r="Q30" s="252">
        <v>0</v>
      </c>
      <c r="R30" s="251">
        <v>0</v>
      </c>
      <c r="S30" s="252">
        <v>0</v>
      </c>
      <c r="T30" s="252">
        <v>0</v>
      </c>
      <c r="U30" s="252">
        <v>0</v>
      </c>
      <c r="V30" s="251">
        <v>63</v>
      </c>
      <c r="W30" s="252">
        <v>10</v>
      </c>
      <c r="X30" s="252">
        <v>0</v>
      </c>
      <c r="Y30" s="252">
        <v>43</v>
      </c>
    </row>
    <row r="31" spans="1:25" x14ac:dyDescent="0.25">
      <c r="A31" s="316"/>
      <c r="B31" s="315" t="s">
        <v>864</v>
      </c>
      <c r="C31" s="315"/>
      <c r="D31" s="315"/>
      <c r="E31" s="315"/>
      <c r="F31" s="251">
        <v>0</v>
      </c>
      <c r="G31" s="252">
        <v>0</v>
      </c>
      <c r="H31" s="252">
        <v>0</v>
      </c>
      <c r="I31" s="252">
        <v>0</v>
      </c>
      <c r="J31" s="251">
        <v>0</v>
      </c>
      <c r="K31" s="252">
        <v>0</v>
      </c>
      <c r="L31" s="252">
        <v>0</v>
      </c>
      <c r="M31" s="252">
        <v>0</v>
      </c>
      <c r="N31" s="251">
        <v>0</v>
      </c>
      <c r="O31" s="252">
        <v>0</v>
      </c>
      <c r="P31" s="252">
        <v>0</v>
      </c>
      <c r="Q31" s="252">
        <v>0</v>
      </c>
      <c r="R31" s="251">
        <v>0</v>
      </c>
      <c r="S31" s="252">
        <v>0</v>
      </c>
      <c r="T31" s="252">
        <v>0</v>
      </c>
      <c r="U31" s="252">
        <v>0</v>
      </c>
      <c r="V31" s="251">
        <v>0</v>
      </c>
      <c r="W31" s="252">
        <v>0</v>
      </c>
      <c r="X31" s="252">
        <v>0</v>
      </c>
      <c r="Y31" s="252">
        <v>0</v>
      </c>
    </row>
    <row r="32" spans="1:25" x14ac:dyDescent="0.25">
      <c r="A32" s="316"/>
      <c r="B32" s="315" t="s">
        <v>865</v>
      </c>
      <c r="C32" s="315"/>
      <c r="D32" s="315"/>
      <c r="E32" s="315"/>
      <c r="F32" s="251">
        <v>4</v>
      </c>
      <c r="G32" s="252">
        <v>0</v>
      </c>
      <c r="H32" s="252">
        <v>0</v>
      </c>
      <c r="I32" s="252">
        <v>1</v>
      </c>
      <c r="J32" s="251">
        <v>8</v>
      </c>
      <c r="K32" s="252">
        <v>0</v>
      </c>
      <c r="L32" s="252">
        <v>2</v>
      </c>
      <c r="M32" s="252">
        <v>0</v>
      </c>
      <c r="N32" s="251">
        <v>2</v>
      </c>
      <c r="O32" s="252">
        <v>1</v>
      </c>
      <c r="P32" s="252">
        <v>0</v>
      </c>
      <c r="Q32" s="252">
        <v>1</v>
      </c>
      <c r="R32" s="251">
        <v>0</v>
      </c>
      <c r="S32" s="252">
        <v>0</v>
      </c>
      <c r="T32" s="252">
        <v>0</v>
      </c>
      <c r="U32" s="252">
        <v>0</v>
      </c>
      <c r="V32" s="251">
        <v>41</v>
      </c>
      <c r="W32" s="252">
        <v>6</v>
      </c>
      <c r="X32" s="252">
        <v>5</v>
      </c>
      <c r="Y32" s="252">
        <v>25</v>
      </c>
    </row>
    <row r="33" spans="1:25" x14ac:dyDescent="0.25">
      <c r="A33" s="313" t="s">
        <v>866</v>
      </c>
      <c r="B33" s="313"/>
      <c r="C33" s="313"/>
      <c r="D33" s="313"/>
      <c r="E33" s="313"/>
      <c r="F33" s="253">
        <f>SUM(F5:F32)</f>
        <v>4097</v>
      </c>
      <c r="G33" s="253">
        <f t="shared" ref="G33:Y33" si="0">SUM(G5:G32)</f>
        <v>693</v>
      </c>
      <c r="H33" s="253">
        <f t="shared" si="0"/>
        <v>150</v>
      </c>
      <c r="I33" s="253">
        <f t="shared" si="0"/>
        <v>1398</v>
      </c>
      <c r="J33" s="253">
        <f t="shared" si="0"/>
        <v>3673</v>
      </c>
      <c r="K33" s="253">
        <f t="shared" si="0"/>
        <v>538</v>
      </c>
      <c r="L33" s="253">
        <f t="shared" si="0"/>
        <v>129</v>
      </c>
      <c r="M33" s="253">
        <f t="shared" si="0"/>
        <v>885</v>
      </c>
      <c r="N33" s="253">
        <f t="shared" si="0"/>
        <v>4372</v>
      </c>
      <c r="O33" s="253">
        <f t="shared" si="0"/>
        <v>666</v>
      </c>
      <c r="P33" s="253">
        <f t="shared" si="0"/>
        <v>191</v>
      </c>
      <c r="Q33" s="253">
        <f t="shared" si="0"/>
        <v>1797</v>
      </c>
      <c r="R33" s="253">
        <f t="shared" si="0"/>
        <v>239</v>
      </c>
      <c r="S33" s="253">
        <f t="shared" si="0"/>
        <v>41</v>
      </c>
      <c r="T33" s="253">
        <f t="shared" si="0"/>
        <v>2</v>
      </c>
      <c r="U33" s="253">
        <f t="shared" si="0"/>
        <v>11</v>
      </c>
      <c r="V33" s="253">
        <f t="shared" si="0"/>
        <v>27591</v>
      </c>
      <c r="W33" s="253">
        <f t="shared" si="0"/>
        <v>3983</v>
      </c>
      <c r="X33" s="253">
        <f t="shared" si="0"/>
        <v>712</v>
      </c>
      <c r="Y33" s="253">
        <f t="shared" si="0"/>
        <v>9876</v>
      </c>
    </row>
  </sheetData>
  <mergeCells count="51">
    <mergeCell ref="A1:Y1"/>
    <mergeCell ref="A2:E4"/>
    <mergeCell ref="F2:I2"/>
    <mergeCell ref="J2:M2"/>
    <mergeCell ref="N2:Q2"/>
    <mergeCell ref="R2:U2"/>
    <mergeCell ref="V2:Y2"/>
    <mergeCell ref="F3:F4"/>
    <mergeCell ref="G3:I3"/>
    <mergeCell ref="J3:J4"/>
    <mergeCell ref="W3:Y3"/>
    <mergeCell ref="K3:M3"/>
    <mergeCell ref="N3:N4"/>
    <mergeCell ref="O3:Q3"/>
    <mergeCell ref="R3:R4"/>
    <mergeCell ref="S3:U3"/>
    <mergeCell ref="V3:V4"/>
    <mergeCell ref="A11:A13"/>
    <mergeCell ref="B11:E11"/>
    <mergeCell ref="B12:E12"/>
    <mergeCell ref="B13:E13"/>
    <mergeCell ref="A5:A10"/>
    <mergeCell ref="B5:E5"/>
    <mergeCell ref="B6:E6"/>
    <mergeCell ref="B7:E7"/>
    <mergeCell ref="B8:E8"/>
    <mergeCell ref="B9:E9"/>
    <mergeCell ref="B10:E10"/>
    <mergeCell ref="A14:A18"/>
    <mergeCell ref="B14:E14"/>
    <mergeCell ref="B15:E15"/>
    <mergeCell ref="B16:E16"/>
    <mergeCell ref="B17:E17"/>
    <mergeCell ref="B18:E18"/>
    <mergeCell ref="A19:A21"/>
    <mergeCell ref="B19:E19"/>
    <mergeCell ref="B20:E20"/>
    <mergeCell ref="B21:E21"/>
    <mergeCell ref="A22:A32"/>
    <mergeCell ref="B22:E22"/>
    <mergeCell ref="B23:E23"/>
    <mergeCell ref="B24:E24"/>
    <mergeCell ref="B25:E25"/>
    <mergeCell ref="B26:E26"/>
    <mergeCell ref="A33:E33"/>
    <mergeCell ref="B27:E27"/>
    <mergeCell ref="B28:E28"/>
    <mergeCell ref="B29:E29"/>
    <mergeCell ref="B30:E30"/>
    <mergeCell ref="B31:E31"/>
    <mergeCell ref="B32:E32"/>
  </mergeCells>
  <pageMargins left="0.25" right="0.25" top="0.75" bottom="0.75" header="0.3" footer="0.3"/>
  <pageSetup paperSize="9" scale="85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5" x14ac:dyDescent="0.25"/>
  <sheetData>
    <row r="1" spans="1:15" x14ac:dyDescent="0.25">
      <c r="A1" s="273" t="s">
        <v>870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x14ac:dyDescent="0.25">
      <c r="A2" s="267" t="s">
        <v>1</v>
      </c>
      <c r="B2" s="272" t="s">
        <v>871</v>
      </c>
      <c r="C2" s="272" t="s">
        <v>872</v>
      </c>
      <c r="D2" s="324" t="s">
        <v>873</v>
      </c>
      <c r="E2" s="324"/>
      <c r="F2" s="324" t="s">
        <v>874</v>
      </c>
      <c r="G2" s="324"/>
      <c r="H2" s="325" t="s">
        <v>875</v>
      </c>
      <c r="I2" s="325"/>
      <c r="J2" s="324" t="s">
        <v>876</v>
      </c>
      <c r="K2" s="324"/>
      <c r="L2" s="324" t="s">
        <v>877</v>
      </c>
      <c r="M2" s="324"/>
      <c r="N2" s="272" t="s">
        <v>878</v>
      </c>
      <c r="O2" s="322" t="s">
        <v>879</v>
      </c>
    </row>
    <row r="3" spans="1:15" ht="25.5" x14ac:dyDescent="0.25">
      <c r="A3" s="267"/>
      <c r="B3" s="272"/>
      <c r="C3" s="272"/>
      <c r="D3" s="31" t="s">
        <v>880</v>
      </c>
      <c r="E3" s="31" t="s">
        <v>881</v>
      </c>
      <c r="F3" s="31" t="s">
        <v>880</v>
      </c>
      <c r="G3" s="31" t="s">
        <v>881</v>
      </c>
      <c r="H3" s="31" t="s">
        <v>880</v>
      </c>
      <c r="I3" s="31" t="s">
        <v>881</v>
      </c>
      <c r="J3" s="31" t="s">
        <v>880</v>
      </c>
      <c r="K3" s="31" t="s">
        <v>881</v>
      </c>
      <c r="L3" s="31" t="s">
        <v>880</v>
      </c>
      <c r="M3" s="31" t="s">
        <v>881</v>
      </c>
      <c r="N3" s="272"/>
      <c r="O3" s="323"/>
    </row>
    <row r="4" spans="1:15" x14ac:dyDescent="0.25">
      <c r="A4" s="32" t="s">
        <v>14</v>
      </c>
      <c r="B4" s="27">
        <v>23</v>
      </c>
      <c r="C4" s="27">
        <v>1</v>
      </c>
      <c r="D4" s="27">
        <v>19</v>
      </c>
      <c r="E4" s="27">
        <v>19</v>
      </c>
      <c r="F4" s="27">
        <v>8</v>
      </c>
      <c r="G4" s="27">
        <v>4</v>
      </c>
      <c r="H4" s="27">
        <v>38</v>
      </c>
      <c r="I4" s="27">
        <v>27</v>
      </c>
      <c r="J4" s="27">
        <v>1</v>
      </c>
      <c r="K4" s="27">
        <v>3</v>
      </c>
      <c r="L4" s="27">
        <v>4</v>
      </c>
      <c r="M4" s="27">
        <v>1</v>
      </c>
      <c r="N4" s="27">
        <v>14</v>
      </c>
      <c r="O4" s="27">
        <v>0</v>
      </c>
    </row>
    <row r="5" spans="1:15" x14ac:dyDescent="0.25">
      <c r="A5" s="32" t="s">
        <v>15</v>
      </c>
      <c r="B5" s="27">
        <v>55</v>
      </c>
      <c r="C5" s="27">
        <v>0</v>
      </c>
      <c r="D5" s="27">
        <v>36</v>
      </c>
      <c r="E5" s="27">
        <v>15</v>
      </c>
      <c r="F5" s="27">
        <v>5</v>
      </c>
      <c r="G5" s="27">
        <v>0</v>
      </c>
      <c r="H5" s="27">
        <v>30</v>
      </c>
      <c r="I5" s="27">
        <v>20</v>
      </c>
      <c r="J5" s="27">
        <v>1</v>
      </c>
      <c r="K5" s="27">
        <v>1</v>
      </c>
      <c r="L5" s="27">
        <v>1</v>
      </c>
      <c r="M5" s="27">
        <v>1</v>
      </c>
      <c r="N5" s="27">
        <v>8</v>
      </c>
      <c r="O5" s="27">
        <v>0</v>
      </c>
    </row>
    <row r="6" spans="1:15" x14ac:dyDescent="0.25">
      <c r="A6" s="32" t="s">
        <v>16</v>
      </c>
      <c r="B6" s="27">
        <v>24</v>
      </c>
      <c r="C6" s="27">
        <v>1</v>
      </c>
      <c r="D6" s="27">
        <v>62</v>
      </c>
      <c r="E6" s="27">
        <v>35</v>
      </c>
      <c r="F6" s="27">
        <v>22</v>
      </c>
      <c r="G6" s="27">
        <v>9</v>
      </c>
      <c r="H6" s="27">
        <v>45</v>
      </c>
      <c r="I6" s="27">
        <v>22</v>
      </c>
      <c r="J6" s="27">
        <v>1</v>
      </c>
      <c r="K6" s="27">
        <v>2</v>
      </c>
      <c r="L6" s="27">
        <v>1</v>
      </c>
      <c r="M6" s="27">
        <v>1</v>
      </c>
      <c r="N6" s="27">
        <v>7</v>
      </c>
      <c r="O6" s="27">
        <v>0</v>
      </c>
    </row>
    <row r="7" spans="1:15" x14ac:dyDescent="0.25">
      <c r="A7" s="32" t="s">
        <v>17</v>
      </c>
      <c r="B7" s="27">
        <v>26</v>
      </c>
      <c r="C7" s="27">
        <v>2</v>
      </c>
      <c r="D7" s="27">
        <v>46</v>
      </c>
      <c r="E7" s="27">
        <v>36</v>
      </c>
      <c r="F7" s="27">
        <v>7</v>
      </c>
      <c r="G7" s="27">
        <v>3</v>
      </c>
      <c r="H7" s="27">
        <v>38</v>
      </c>
      <c r="I7" s="27">
        <v>35</v>
      </c>
      <c r="J7" s="27">
        <v>0</v>
      </c>
      <c r="K7" s="27">
        <v>3</v>
      </c>
      <c r="L7" s="27">
        <v>3</v>
      </c>
      <c r="M7" s="27">
        <v>0</v>
      </c>
      <c r="N7" s="27">
        <v>7</v>
      </c>
      <c r="O7" s="27">
        <v>1</v>
      </c>
    </row>
    <row r="8" spans="1:15" x14ac:dyDescent="0.25">
      <c r="A8" s="32" t="s">
        <v>18</v>
      </c>
      <c r="B8" s="27">
        <v>7</v>
      </c>
      <c r="C8" s="27">
        <v>0</v>
      </c>
      <c r="D8" s="27">
        <v>57</v>
      </c>
      <c r="E8" s="27">
        <v>58</v>
      </c>
      <c r="F8" s="27">
        <v>7</v>
      </c>
      <c r="G8" s="27">
        <v>6</v>
      </c>
      <c r="H8" s="27">
        <v>32</v>
      </c>
      <c r="I8" s="27">
        <v>27</v>
      </c>
      <c r="J8" s="27">
        <v>2</v>
      </c>
      <c r="K8" s="27">
        <v>1</v>
      </c>
      <c r="L8" s="27">
        <v>5</v>
      </c>
      <c r="M8" s="27">
        <v>0</v>
      </c>
      <c r="N8" s="27">
        <v>6</v>
      </c>
      <c r="O8" s="27">
        <v>0</v>
      </c>
    </row>
    <row r="9" spans="1:15" x14ac:dyDescent="0.25">
      <c r="A9" s="32" t="s">
        <v>19</v>
      </c>
      <c r="B9" s="27">
        <v>19</v>
      </c>
      <c r="C9" s="27">
        <v>2</v>
      </c>
      <c r="D9" s="27">
        <v>30</v>
      </c>
      <c r="E9" s="27">
        <v>59</v>
      </c>
      <c r="F9" s="27">
        <v>9</v>
      </c>
      <c r="G9" s="27">
        <v>3</v>
      </c>
      <c r="H9" s="27">
        <v>69</v>
      </c>
      <c r="I9" s="27">
        <v>68</v>
      </c>
      <c r="J9" s="27">
        <v>1</v>
      </c>
      <c r="K9" s="27">
        <v>1</v>
      </c>
      <c r="L9" s="27">
        <v>1</v>
      </c>
      <c r="M9" s="27">
        <v>1</v>
      </c>
      <c r="N9" s="27">
        <v>19</v>
      </c>
      <c r="O9" s="27">
        <v>0</v>
      </c>
    </row>
    <row r="10" spans="1:15" x14ac:dyDescent="0.25">
      <c r="A10" s="32" t="s">
        <v>20</v>
      </c>
      <c r="B10" s="27">
        <v>10</v>
      </c>
      <c r="C10" s="27">
        <v>1</v>
      </c>
      <c r="D10" s="27">
        <v>52</v>
      </c>
      <c r="E10" s="27">
        <v>22</v>
      </c>
      <c r="F10" s="27">
        <v>17</v>
      </c>
      <c r="G10" s="27">
        <v>2</v>
      </c>
      <c r="H10" s="27">
        <v>17</v>
      </c>
      <c r="I10" s="27">
        <v>8</v>
      </c>
      <c r="J10" s="27">
        <v>4</v>
      </c>
      <c r="K10" s="27">
        <v>1</v>
      </c>
      <c r="L10" s="27">
        <v>0</v>
      </c>
      <c r="M10" s="27">
        <v>0</v>
      </c>
      <c r="N10" s="27">
        <v>25</v>
      </c>
      <c r="O10" s="27">
        <v>0</v>
      </c>
    </row>
    <row r="11" spans="1:15" x14ac:dyDescent="0.25">
      <c r="A11" s="32" t="s">
        <v>21</v>
      </c>
      <c r="B11" s="27">
        <v>28</v>
      </c>
      <c r="C11" s="27">
        <v>1</v>
      </c>
      <c r="D11" s="27">
        <v>41</v>
      </c>
      <c r="E11" s="27">
        <v>14</v>
      </c>
      <c r="F11" s="27">
        <v>8</v>
      </c>
      <c r="G11" s="27">
        <v>2</v>
      </c>
      <c r="H11" s="27">
        <v>29</v>
      </c>
      <c r="I11" s="27">
        <v>10</v>
      </c>
      <c r="J11" s="27">
        <v>5</v>
      </c>
      <c r="K11" s="27">
        <v>7</v>
      </c>
      <c r="L11" s="27">
        <v>1</v>
      </c>
      <c r="M11" s="27">
        <v>0</v>
      </c>
      <c r="N11" s="27">
        <v>41</v>
      </c>
      <c r="O11" s="27">
        <v>0</v>
      </c>
    </row>
    <row r="12" spans="1:15" x14ac:dyDescent="0.25">
      <c r="A12" s="32" t="s">
        <v>22</v>
      </c>
      <c r="B12" s="27">
        <v>8</v>
      </c>
      <c r="C12" s="27">
        <v>0</v>
      </c>
      <c r="D12" s="27">
        <v>0</v>
      </c>
      <c r="E12" s="27">
        <v>2</v>
      </c>
      <c r="F12" s="27">
        <v>1</v>
      </c>
      <c r="G12" s="27">
        <v>0</v>
      </c>
      <c r="H12" s="27">
        <v>0</v>
      </c>
      <c r="I12" s="27">
        <v>1</v>
      </c>
      <c r="J12" s="27">
        <v>1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</row>
    <row r="13" spans="1:15" x14ac:dyDescent="0.25">
      <c r="A13" s="55" t="s">
        <v>23</v>
      </c>
      <c r="B13" s="26">
        <f>SUM(B4:B12)</f>
        <v>200</v>
      </c>
      <c r="C13" s="26">
        <f t="shared" ref="C13:O13" si="0">SUM(C4:C12)</f>
        <v>8</v>
      </c>
      <c r="D13" s="26">
        <f t="shared" si="0"/>
        <v>343</v>
      </c>
      <c r="E13" s="26">
        <f t="shared" si="0"/>
        <v>260</v>
      </c>
      <c r="F13" s="26">
        <f t="shared" si="0"/>
        <v>84</v>
      </c>
      <c r="G13" s="26">
        <f t="shared" si="0"/>
        <v>29</v>
      </c>
      <c r="H13" s="26">
        <f t="shared" si="0"/>
        <v>298</v>
      </c>
      <c r="I13" s="26">
        <f t="shared" si="0"/>
        <v>218</v>
      </c>
      <c r="J13" s="26">
        <f t="shared" si="0"/>
        <v>16</v>
      </c>
      <c r="K13" s="26">
        <f t="shared" si="0"/>
        <v>19</v>
      </c>
      <c r="L13" s="26">
        <f t="shared" si="0"/>
        <v>16</v>
      </c>
      <c r="M13" s="26">
        <f t="shared" si="0"/>
        <v>4</v>
      </c>
      <c r="N13" s="26">
        <f t="shared" si="0"/>
        <v>127</v>
      </c>
      <c r="O13" s="26">
        <f t="shared" si="0"/>
        <v>1</v>
      </c>
    </row>
  </sheetData>
  <mergeCells count="11">
    <mergeCell ref="O2:O3"/>
    <mergeCell ref="A1:O1"/>
    <mergeCell ref="A2:A3"/>
    <mergeCell ref="B2:B3"/>
    <mergeCell ref="C2:C3"/>
    <mergeCell ref="D2:E2"/>
    <mergeCell ref="F2:G2"/>
    <mergeCell ref="H2:I2"/>
    <mergeCell ref="J2:K2"/>
    <mergeCell ref="L2:M2"/>
    <mergeCell ref="N2:N3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F14" activeCellId="1" sqref="J14 F14"/>
    </sheetView>
  </sheetViews>
  <sheetFormatPr defaultColWidth="13.140625" defaultRowHeight="15" x14ac:dyDescent="0.25"/>
  <sheetData>
    <row r="1" spans="1:13" x14ac:dyDescent="0.25">
      <c r="A1" s="293" t="s">
        <v>882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x14ac:dyDescent="0.25">
      <c r="A2" s="282" t="s">
        <v>29</v>
      </c>
      <c r="B2" s="282" t="s">
        <v>883</v>
      </c>
      <c r="C2" s="282"/>
      <c r="D2" s="282"/>
      <c r="E2" s="282"/>
      <c r="F2" s="282" t="s">
        <v>884</v>
      </c>
      <c r="G2" s="282"/>
      <c r="H2" s="282"/>
      <c r="I2" s="282"/>
      <c r="J2" s="282" t="s">
        <v>885</v>
      </c>
      <c r="K2" s="282"/>
      <c r="L2" s="282"/>
      <c r="M2" s="282"/>
    </row>
    <row r="3" spans="1:13" x14ac:dyDescent="0.25">
      <c r="A3" s="282"/>
      <c r="B3" s="292" t="s">
        <v>35</v>
      </c>
      <c r="C3" s="282" t="s">
        <v>7</v>
      </c>
      <c r="D3" s="282"/>
      <c r="E3" s="282"/>
      <c r="F3" s="292" t="s">
        <v>35</v>
      </c>
      <c r="G3" s="282" t="s">
        <v>7</v>
      </c>
      <c r="H3" s="282"/>
      <c r="I3" s="282"/>
      <c r="J3" s="292" t="s">
        <v>35</v>
      </c>
      <c r="K3" s="282" t="s">
        <v>7</v>
      </c>
      <c r="L3" s="282"/>
      <c r="M3" s="282"/>
    </row>
    <row r="4" spans="1:13" x14ac:dyDescent="0.25">
      <c r="A4" s="282"/>
      <c r="B4" s="292"/>
      <c r="C4" s="33" t="s">
        <v>831</v>
      </c>
      <c r="D4" s="33" t="s">
        <v>37</v>
      </c>
      <c r="E4" s="33" t="s">
        <v>832</v>
      </c>
      <c r="F4" s="292"/>
      <c r="G4" s="33" t="s">
        <v>831</v>
      </c>
      <c r="H4" s="33" t="s">
        <v>37</v>
      </c>
      <c r="I4" s="33" t="s">
        <v>832</v>
      </c>
      <c r="J4" s="292"/>
      <c r="K4" s="33" t="s">
        <v>831</v>
      </c>
      <c r="L4" s="33" t="s">
        <v>37</v>
      </c>
      <c r="M4" s="33" t="s">
        <v>832</v>
      </c>
    </row>
    <row r="5" spans="1:13" x14ac:dyDescent="0.25">
      <c r="A5" s="32" t="s">
        <v>14</v>
      </c>
      <c r="B5" s="26">
        <v>404</v>
      </c>
      <c r="C5" s="27">
        <v>51</v>
      </c>
      <c r="D5" s="27">
        <v>2</v>
      </c>
      <c r="E5" s="27">
        <v>62</v>
      </c>
      <c r="F5" s="26">
        <v>73</v>
      </c>
      <c r="G5" s="27">
        <v>9</v>
      </c>
      <c r="H5" s="27">
        <v>0</v>
      </c>
      <c r="I5" s="27">
        <v>48</v>
      </c>
      <c r="J5" s="26">
        <v>41</v>
      </c>
      <c r="K5" s="27">
        <v>3</v>
      </c>
      <c r="L5" s="27">
        <v>0</v>
      </c>
      <c r="M5" s="27">
        <v>12</v>
      </c>
    </row>
    <row r="6" spans="1:13" x14ac:dyDescent="0.25">
      <c r="A6" s="32" t="s">
        <v>15</v>
      </c>
      <c r="B6" s="26">
        <v>431</v>
      </c>
      <c r="C6" s="27">
        <v>50</v>
      </c>
      <c r="D6" s="27">
        <v>1</v>
      </c>
      <c r="E6" s="27">
        <v>72</v>
      </c>
      <c r="F6" s="26">
        <v>142</v>
      </c>
      <c r="G6" s="27">
        <v>12</v>
      </c>
      <c r="H6" s="27">
        <v>0</v>
      </c>
      <c r="I6" s="27">
        <v>48</v>
      </c>
      <c r="J6" s="26">
        <v>15</v>
      </c>
      <c r="K6" s="27">
        <v>1</v>
      </c>
      <c r="L6" s="27">
        <v>0</v>
      </c>
      <c r="M6" s="27">
        <v>7</v>
      </c>
    </row>
    <row r="7" spans="1:13" x14ac:dyDescent="0.25">
      <c r="A7" s="32" t="s">
        <v>16</v>
      </c>
      <c r="B7" s="26">
        <v>496</v>
      </c>
      <c r="C7" s="27">
        <v>58</v>
      </c>
      <c r="D7" s="27">
        <v>4</v>
      </c>
      <c r="E7" s="27">
        <v>112</v>
      </c>
      <c r="F7" s="26">
        <v>127</v>
      </c>
      <c r="G7" s="27">
        <v>12</v>
      </c>
      <c r="H7" s="27">
        <v>0</v>
      </c>
      <c r="I7" s="27">
        <v>50</v>
      </c>
      <c r="J7" s="26">
        <v>22</v>
      </c>
      <c r="K7" s="27">
        <v>3</v>
      </c>
      <c r="L7" s="27">
        <v>0</v>
      </c>
      <c r="M7" s="27">
        <v>5</v>
      </c>
    </row>
    <row r="8" spans="1:13" x14ac:dyDescent="0.25">
      <c r="A8" s="32" t="s">
        <v>17</v>
      </c>
      <c r="B8" s="26">
        <v>429</v>
      </c>
      <c r="C8" s="27">
        <v>38</v>
      </c>
      <c r="D8" s="27">
        <v>1</v>
      </c>
      <c r="E8" s="27">
        <v>126</v>
      </c>
      <c r="F8" s="26">
        <v>84</v>
      </c>
      <c r="G8" s="27">
        <v>12</v>
      </c>
      <c r="H8" s="27">
        <v>1</v>
      </c>
      <c r="I8" s="27">
        <v>29</v>
      </c>
      <c r="J8" s="26">
        <v>17</v>
      </c>
      <c r="K8" s="27">
        <v>1</v>
      </c>
      <c r="L8" s="27">
        <v>0</v>
      </c>
      <c r="M8" s="27">
        <v>9</v>
      </c>
    </row>
    <row r="9" spans="1:13" x14ac:dyDescent="0.25">
      <c r="A9" s="32" t="s">
        <v>18</v>
      </c>
      <c r="B9" s="26">
        <v>510</v>
      </c>
      <c r="C9" s="27">
        <v>59</v>
      </c>
      <c r="D9" s="57">
        <v>0</v>
      </c>
      <c r="E9" s="27">
        <v>137</v>
      </c>
      <c r="F9" s="26">
        <v>98</v>
      </c>
      <c r="G9" s="27">
        <v>14</v>
      </c>
      <c r="H9" s="27">
        <v>0</v>
      </c>
      <c r="I9" s="27">
        <v>48</v>
      </c>
      <c r="J9" s="26">
        <v>40</v>
      </c>
      <c r="K9" s="27">
        <v>4</v>
      </c>
      <c r="L9" s="27">
        <v>0</v>
      </c>
      <c r="M9" s="27">
        <v>15</v>
      </c>
    </row>
    <row r="10" spans="1:13" x14ac:dyDescent="0.25">
      <c r="A10" s="32" t="s">
        <v>19</v>
      </c>
      <c r="B10" s="26">
        <v>478</v>
      </c>
      <c r="C10" s="27">
        <v>50</v>
      </c>
      <c r="D10" s="27">
        <v>12</v>
      </c>
      <c r="E10" s="27">
        <v>108</v>
      </c>
      <c r="F10" s="26">
        <v>195</v>
      </c>
      <c r="G10" s="27">
        <v>19</v>
      </c>
      <c r="H10" s="27">
        <v>0</v>
      </c>
      <c r="I10" s="27">
        <v>62</v>
      </c>
      <c r="J10" s="26">
        <v>16</v>
      </c>
      <c r="K10" s="27">
        <v>2</v>
      </c>
      <c r="L10" s="27">
        <v>0</v>
      </c>
      <c r="M10" s="27">
        <v>6</v>
      </c>
    </row>
    <row r="11" spans="1:13" x14ac:dyDescent="0.25">
      <c r="A11" s="32" t="s">
        <v>20</v>
      </c>
      <c r="B11" s="26">
        <v>713</v>
      </c>
      <c r="C11" s="27">
        <v>46</v>
      </c>
      <c r="D11" s="27">
        <v>15</v>
      </c>
      <c r="E11" s="27">
        <v>170</v>
      </c>
      <c r="F11" s="26">
        <v>72</v>
      </c>
      <c r="G11" s="27">
        <v>1</v>
      </c>
      <c r="H11" s="27">
        <v>3</v>
      </c>
      <c r="I11" s="27">
        <v>14</v>
      </c>
      <c r="J11" s="26">
        <v>7</v>
      </c>
      <c r="K11" s="27">
        <v>0</v>
      </c>
      <c r="L11" s="27">
        <v>0</v>
      </c>
      <c r="M11" s="27">
        <v>1</v>
      </c>
    </row>
    <row r="12" spans="1:13" x14ac:dyDescent="0.25">
      <c r="A12" s="32" t="s">
        <v>21</v>
      </c>
      <c r="B12" s="26">
        <v>631</v>
      </c>
      <c r="C12" s="27">
        <v>46</v>
      </c>
      <c r="D12" s="27">
        <v>9</v>
      </c>
      <c r="E12" s="27">
        <v>185</v>
      </c>
      <c r="F12" s="26">
        <v>100</v>
      </c>
      <c r="G12" s="27">
        <v>7</v>
      </c>
      <c r="H12" s="27">
        <v>1</v>
      </c>
      <c r="I12" s="27">
        <v>54</v>
      </c>
      <c r="J12" s="26">
        <v>24</v>
      </c>
      <c r="K12" s="27">
        <v>2</v>
      </c>
      <c r="L12" s="27">
        <v>0</v>
      </c>
      <c r="M12" s="27">
        <v>9</v>
      </c>
    </row>
    <row r="13" spans="1:13" x14ac:dyDescent="0.25">
      <c r="A13" s="32" t="s">
        <v>22</v>
      </c>
      <c r="B13" s="26">
        <v>1</v>
      </c>
      <c r="C13" s="27">
        <v>0</v>
      </c>
      <c r="D13" s="27">
        <v>0</v>
      </c>
      <c r="E13" s="27">
        <v>0</v>
      </c>
      <c r="F13" s="26">
        <v>0</v>
      </c>
      <c r="G13" s="27">
        <v>0</v>
      </c>
      <c r="H13" s="27">
        <v>0</v>
      </c>
      <c r="I13" s="27">
        <v>0</v>
      </c>
      <c r="J13" s="26">
        <v>0</v>
      </c>
      <c r="K13" s="27">
        <v>0</v>
      </c>
      <c r="L13" s="56">
        <v>0</v>
      </c>
      <c r="M13" s="27">
        <v>0</v>
      </c>
    </row>
    <row r="14" spans="1:13" x14ac:dyDescent="0.25">
      <c r="A14" s="55" t="s">
        <v>23</v>
      </c>
      <c r="B14" s="24">
        <f>SUM(B5:B13)</f>
        <v>4093</v>
      </c>
      <c r="C14" s="26">
        <f t="shared" ref="C14:M14" si="0">SUM(C5:C13)</f>
        <v>398</v>
      </c>
      <c r="D14" s="26">
        <f t="shared" si="0"/>
        <v>44</v>
      </c>
      <c r="E14" s="24">
        <f t="shared" si="0"/>
        <v>972</v>
      </c>
      <c r="F14" s="26">
        <f t="shared" si="0"/>
        <v>891</v>
      </c>
      <c r="G14" s="26">
        <f t="shared" si="0"/>
        <v>86</v>
      </c>
      <c r="H14" s="26">
        <f t="shared" si="0"/>
        <v>5</v>
      </c>
      <c r="I14" s="26">
        <f t="shared" si="0"/>
        <v>353</v>
      </c>
      <c r="J14" s="26">
        <f t="shared" si="0"/>
        <v>182</v>
      </c>
      <c r="K14" s="26">
        <f t="shared" si="0"/>
        <v>16</v>
      </c>
      <c r="L14" s="26">
        <f t="shared" si="0"/>
        <v>0</v>
      </c>
      <c r="M14" s="26">
        <f t="shared" si="0"/>
        <v>64</v>
      </c>
    </row>
  </sheetData>
  <mergeCells count="11">
    <mergeCell ref="K3:M3"/>
    <mergeCell ref="A1:M1"/>
    <mergeCell ref="A2:A4"/>
    <mergeCell ref="B2:E2"/>
    <mergeCell ref="F2:I2"/>
    <mergeCell ref="J2:M2"/>
    <mergeCell ref="B3:B4"/>
    <mergeCell ref="C3:E3"/>
    <mergeCell ref="F3:F4"/>
    <mergeCell ref="G3:I3"/>
    <mergeCell ref="J3:J4"/>
  </mergeCells>
  <pageMargins left="0.25" right="0.25" top="0.75" bottom="0.75" header="0.3" footer="0.3"/>
  <pageSetup paperSize="9"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zoomScaleNormal="100" workbookViewId="0">
      <selection sqref="A1:V13"/>
    </sheetView>
  </sheetViews>
  <sheetFormatPr defaultColWidth="17.140625" defaultRowHeight="21" customHeight="1" x14ac:dyDescent="0.25"/>
  <cols>
    <col min="8" max="8" width="17.140625" customWidth="1"/>
  </cols>
  <sheetData>
    <row r="1" spans="1:22" ht="21" customHeight="1" x14ac:dyDescent="0.25">
      <c r="A1" s="295" t="s">
        <v>1140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2" spans="1:22" ht="21" customHeight="1" x14ac:dyDescent="0.25">
      <c r="A2" s="326" t="s">
        <v>29</v>
      </c>
      <c r="B2" s="327" t="s">
        <v>886</v>
      </c>
      <c r="C2" s="327" t="s">
        <v>887</v>
      </c>
      <c r="D2" s="327"/>
      <c r="E2" s="327"/>
      <c r="F2" s="327"/>
      <c r="G2" s="327" t="s">
        <v>888</v>
      </c>
      <c r="H2" s="327"/>
      <c r="I2" s="327"/>
      <c r="J2" s="327"/>
      <c r="K2" s="327" t="s">
        <v>889</v>
      </c>
      <c r="L2" s="327"/>
      <c r="M2" s="327"/>
      <c r="N2" s="327"/>
      <c r="O2" s="327" t="s">
        <v>890</v>
      </c>
      <c r="P2" s="327"/>
      <c r="Q2" s="327"/>
      <c r="R2" s="327"/>
      <c r="S2" s="327" t="s">
        <v>891</v>
      </c>
      <c r="T2" s="327"/>
      <c r="U2" s="327"/>
      <c r="V2" s="327"/>
    </row>
    <row r="3" spans="1:22" ht="27.75" customHeight="1" x14ac:dyDescent="0.25">
      <c r="A3" s="326"/>
      <c r="B3" s="327"/>
      <c r="C3" s="58" t="s">
        <v>892</v>
      </c>
      <c r="D3" s="31" t="s">
        <v>893</v>
      </c>
      <c r="E3" s="31" t="s">
        <v>894</v>
      </c>
      <c r="F3" s="31" t="s">
        <v>895</v>
      </c>
      <c r="G3" s="58" t="s">
        <v>892</v>
      </c>
      <c r="H3" s="31" t="s">
        <v>893</v>
      </c>
      <c r="I3" s="31" t="s">
        <v>894</v>
      </c>
      <c r="J3" s="31" t="s">
        <v>895</v>
      </c>
      <c r="K3" s="58" t="s">
        <v>892</v>
      </c>
      <c r="L3" s="31" t="s">
        <v>893</v>
      </c>
      <c r="M3" s="31" t="s">
        <v>894</v>
      </c>
      <c r="N3" s="31" t="s">
        <v>895</v>
      </c>
      <c r="O3" s="58" t="s">
        <v>892</v>
      </c>
      <c r="P3" s="31" t="s">
        <v>893</v>
      </c>
      <c r="Q3" s="31" t="s">
        <v>894</v>
      </c>
      <c r="R3" s="31" t="s">
        <v>895</v>
      </c>
      <c r="S3" s="58" t="s">
        <v>892</v>
      </c>
      <c r="T3" s="31" t="s">
        <v>893</v>
      </c>
      <c r="U3" s="31" t="s">
        <v>894</v>
      </c>
      <c r="V3" s="31" t="s">
        <v>895</v>
      </c>
    </row>
    <row r="4" spans="1:22" ht="21" customHeight="1" x14ac:dyDescent="0.25">
      <c r="A4" s="37" t="s">
        <v>14</v>
      </c>
      <c r="B4" s="59">
        <v>1113</v>
      </c>
      <c r="C4" s="60">
        <f>SUM(D4:F4)</f>
        <v>240</v>
      </c>
      <c r="D4" s="61">
        <v>73</v>
      </c>
      <c r="E4" s="61">
        <v>111</v>
      </c>
      <c r="F4" s="61">
        <v>56</v>
      </c>
      <c r="G4" s="60">
        <f>SUM(H4:J4)</f>
        <v>697</v>
      </c>
      <c r="H4" s="61">
        <v>213</v>
      </c>
      <c r="I4" s="61">
        <v>284</v>
      </c>
      <c r="J4" s="61">
        <v>200</v>
      </c>
      <c r="K4" s="64">
        <f t="shared" ref="K4:K12" si="0">SUM(L4:N4)</f>
        <v>170</v>
      </c>
      <c r="L4" s="61">
        <v>54</v>
      </c>
      <c r="M4" s="61">
        <v>71</v>
      </c>
      <c r="N4" s="61">
        <v>45</v>
      </c>
      <c r="O4" s="64">
        <f t="shared" ref="O4:O12" si="1">SUM(P4:R4)</f>
        <v>6</v>
      </c>
      <c r="P4" s="61">
        <v>0</v>
      </c>
      <c r="Q4" s="61">
        <v>2</v>
      </c>
      <c r="R4" s="61">
        <v>4</v>
      </c>
      <c r="S4" s="64">
        <f t="shared" ref="S4:S12" si="2">SUM(T4:V4)</f>
        <v>0</v>
      </c>
      <c r="T4" s="61">
        <v>0</v>
      </c>
      <c r="U4" s="61">
        <v>0</v>
      </c>
      <c r="V4" s="61">
        <v>0</v>
      </c>
    </row>
    <row r="5" spans="1:22" ht="21" customHeight="1" x14ac:dyDescent="0.25">
      <c r="A5" s="37" t="s">
        <v>15</v>
      </c>
      <c r="B5" s="59">
        <v>388</v>
      </c>
      <c r="C5" s="60">
        <f t="shared" ref="C5:C12" si="3">SUM(D5:F5)</f>
        <v>146</v>
      </c>
      <c r="D5" s="61">
        <v>54</v>
      </c>
      <c r="E5" s="61">
        <v>33</v>
      </c>
      <c r="F5" s="61">
        <v>59</v>
      </c>
      <c r="G5" s="60">
        <f t="shared" ref="G5:G12" si="4">SUM(H5:J5)</f>
        <v>194</v>
      </c>
      <c r="H5" s="61">
        <v>68</v>
      </c>
      <c r="I5" s="61">
        <v>51</v>
      </c>
      <c r="J5" s="61">
        <v>75</v>
      </c>
      <c r="K5" s="64">
        <f t="shared" si="0"/>
        <v>27</v>
      </c>
      <c r="L5" s="61">
        <v>6</v>
      </c>
      <c r="M5" s="61">
        <v>16</v>
      </c>
      <c r="N5" s="61">
        <v>5</v>
      </c>
      <c r="O5" s="64">
        <f t="shared" si="1"/>
        <v>10</v>
      </c>
      <c r="P5" s="61">
        <v>3</v>
      </c>
      <c r="Q5" s="61">
        <v>5</v>
      </c>
      <c r="R5" s="61">
        <v>2</v>
      </c>
      <c r="S5" s="64">
        <f t="shared" si="2"/>
        <v>11</v>
      </c>
      <c r="T5" s="61">
        <v>2</v>
      </c>
      <c r="U5" s="61">
        <v>2</v>
      </c>
      <c r="V5" s="61">
        <v>7</v>
      </c>
    </row>
    <row r="6" spans="1:22" ht="21" customHeight="1" x14ac:dyDescent="0.25">
      <c r="A6" s="37" t="s">
        <v>16</v>
      </c>
      <c r="B6" s="59">
        <v>451</v>
      </c>
      <c r="C6" s="60">
        <f t="shared" si="3"/>
        <v>183</v>
      </c>
      <c r="D6" s="61">
        <v>116</v>
      </c>
      <c r="E6" s="61">
        <v>12</v>
      </c>
      <c r="F6" s="61">
        <v>55</v>
      </c>
      <c r="G6" s="60">
        <f t="shared" si="4"/>
        <v>215</v>
      </c>
      <c r="H6" s="61">
        <v>147</v>
      </c>
      <c r="I6" s="61">
        <v>12</v>
      </c>
      <c r="J6" s="61">
        <v>56</v>
      </c>
      <c r="K6" s="64">
        <f t="shared" si="0"/>
        <v>41</v>
      </c>
      <c r="L6" s="61">
        <v>24</v>
      </c>
      <c r="M6" s="61">
        <v>2</v>
      </c>
      <c r="N6" s="61">
        <v>15</v>
      </c>
      <c r="O6" s="64">
        <f t="shared" si="1"/>
        <v>8</v>
      </c>
      <c r="P6" s="61">
        <v>8</v>
      </c>
      <c r="Q6" s="61">
        <v>0</v>
      </c>
      <c r="R6" s="61">
        <v>0</v>
      </c>
      <c r="S6" s="64">
        <f t="shared" si="2"/>
        <v>4</v>
      </c>
      <c r="T6" s="61">
        <v>4</v>
      </c>
      <c r="U6" s="61">
        <v>0</v>
      </c>
      <c r="V6" s="61">
        <v>0</v>
      </c>
    </row>
    <row r="7" spans="1:22" ht="21" customHeight="1" x14ac:dyDescent="0.25">
      <c r="A7" s="37" t="s">
        <v>17</v>
      </c>
      <c r="B7" s="59">
        <v>437</v>
      </c>
      <c r="C7" s="60">
        <f t="shared" si="3"/>
        <v>185</v>
      </c>
      <c r="D7" s="61">
        <v>54</v>
      </c>
      <c r="E7" s="61">
        <v>37</v>
      </c>
      <c r="F7" s="61">
        <v>94</v>
      </c>
      <c r="G7" s="60">
        <f t="shared" si="4"/>
        <v>216</v>
      </c>
      <c r="H7" s="61">
        <v>78</v>
      </c>
      <c r="I7" s="61">
        <v>38</v>
      </c>
      <c r="J7" s="61">
        <v>100</v>
      </c>
      <c r="K7" s="64">
        <f t="shared" si="0"/>
        <v>32</v>
      </c>
      <c r="L7" s="61">
        <v>2</v>
      </c>
      <c r="M7" s="61">
        <v>5</v>
      </c>
      <c r="N7" s="61">
        <v>25</v>
      </c>
      <c r="O7" s="64">
        <f t="shared" si="1"/>
        <v>4</v>
      </c>
      <c r="P7" s="61">
        <v>3</v>
      </c>
      <c r="Q7" s="61">
        <v>0</v>
      </c>
      <c r="R7" s="61">
        <v>1</v>
      </c>
      <c r="S7" s="64">
        <f t="shared" si="2"/>
        <v>0</v>
      </c>
      <c r="T7" s="61">
        <v>0</v>
      </c>
      <c r="U7" s="61">
        <v>0</v>
      </c>
      <c r="V7" s="61">
        <v>0</v>
      </c>
    </row>
    <row r="8" spans="1:22" ht="21" customHeight="1" x14ac:dyDescent="0.25">
      <c r="A8" s="37" t="s">
        <v>18</v>
      </c>
      <c r="B8" s="59">
        <v>219</v>
      </c>
      <c r="C8" s="60">
        <f t="shared" si="3"/>
        <v>108</v>
      </c>
      <c r="D8" s="61">
        <v>52</v>
      </c>
      <c r="E8" s="61">
        <v>21</v>
      </c>
      <c r="F8" s="61">
        <v>35</v>
      </c>
      <c r="G8" s="60">
        <f t="shared" si="4"/>
        <v>84</v>
      </c>
      <c r="H8" s="61">
        <v>38</v>
      </c>
      <c r="I8" s="61">
        <v>22</v>
      </c>
      <c r="J8" s="61">
        <v>24</v>
      </c>
      <c r="K8" s="64">
        <f t="shared" si="0"/>
        <v>17</v>
      </c>
      <c r="L8" s="61">
        <v>7</v>
      </c>
      <c r="M8" s="61">
        <v>3</v>
      </c>
      <c r="N8" s="61">
        <v>7</v>
      </c>
      <c r="O8" s="64">
        <f t="shared" si="1"/>
        <v>10</v>
      </c>
      <c r="P8" s="61">
        <v>7</v>
      </c>
      <c r="Q8" s="61">
        <v>2</v>
      </c>
      <c r="R8" s="61">
        <v>1</v>
      </c>
      <c r="S8" s="64">
        <f t="shared" si="2"/>
        <v>0</v>
      </c>
      <c r="T8" s="61">
        <v>0</v>
      </c>
      <c r="U8" s="61">
        <v>0</v>
      </c>
      <c r="V8" s="61">
        <v>0</v>
      </c>
    </row>
    <row r="9" spans="1:22" ht="21" customHeight="1" x14ac:dyDescent="0.25">
      <c r="A9" s="37" t="s">
        <v>19</v>
      </c>
      <c r="B9" s="59">
        <v>628</v>
      </c>
      <c r="C9" s="60">
        <f t="shared" si="3"/>
        <v>218</v>
      </c>
      <c r="D9" s="61">
        <v>123</v>
      </c>
      <c r="E9" s="61">
        <v>35</v>
      </c>
      <c r="F9" s="61">
        <v>60</v>
      </c>
      <c r="G9" s="60">
        <f t="shared" si="4"/>
        <v>326</v>
      </c>
      <c r="H9" s="61">
        <v>173</v>
      </c>
      <c r="I9" s="61">
        <v>42</v>
      </c>
      <c r="J9" s="61">
        <v>111</v>
      </c>
      <c r="K9" s="64">
        <f t="shared" si="0"/>
        <v>67</v>
      </c>
      <c r="L9" s="61">
        <v>13</v>
      </c>
      <c r="M9" s="61">
        <v>12</v>
      </c>
      <c r="N9" s="61">
        <v>42</v>
      </c>
      <c r="O9" s="64">
        <f t="shared" si="1"/>
        <v>14</v>
      </c>
      <c r="P9" s="61">
        <v>7</v>
      </c>
      <c r="Q9" s="61">
        <v>1</v>
      </c>
      <c r="R9" s="61">
        <v>6</v>
      </c>
      <c r="S9" s="64">
        <f t="shared" si="2"/>
        <v>3</v>
      </c>
      <c r="T9" s="61">
        <v>1</v>
      </c>
      <c r="U9" s="61">
        <v>0</v>
      </c>
      <c r="V9" s="61">
        <v>2</v>
      </c>
    </row>
    <row r="10" spans="1:22" ht="21" customHeight="1" x14ac:dyDescent="0.25">
      <c r="A10" s="37" t="s">
        <v>20</v>
      </c>
      <c r="B10" s="59">
        <v>340</v>
      </c>
      <c r="C10" s="60">
        <f t="shared" si="3"/>
        <v>194</v>
      </c>
      <c r="D10" s="61">
        <v>83</v>
      </c>
      <c r="E10" s="61">
        <v>55</v>
      </c>
      <c r="F10" s="61">
        <v>56</v>
      </c>
      <c r="G10" s="60">
        <f t="shared" si="4"/>
        <v>69</v>
      </c>
      <c r="H10" s="61">
        <v>33</v>
      </c>
      <c r="I10" s="61">
        <v>15</v>
      </c>
      <c r="J10" s="61">
        <v>21</v>
      </c>
      <c r="K10" s="64">
        <f t="shared" si="0"/>
        <v>55</v>
      </c>
      <c r="L10" s="61">
        <v>15</v>
      </c>
      <c r="M10" s="61">
        <v>11</v>
      </c>
      <c r="N10" s="61">
        <v>29</v>
      </c>
      <c r="O10" s="64">
        <f t="shared" si="1"/>
        <v>22</v>
      </c>
      <c r="P10" s="61">
        <v>11</v>
      </c>
      <c r="Q10" s="61">
        <v>7</v>
      </c>
      <c r="R10" s="61">
        <v>4</v>
      </c>
      <c r="S10" s="64">
        <f t="shared" si="2"/>
        <v>0</v>
      </c>
      <c r="T10" s="61">
        <v>0</v>
      </c>
      <c r="U10" s="61">
        <v>0</v>
      </c>
      <c r="V10" s="61">
        <v>0</v>
      </c>
    </row>
    <row r="11" spans="1:22" ht="21" customHeight="1" x14ac:dyDescent="0.25">
      <c r="A11" s="37" t="s">
        <v>21</v>
      </c>
      <c r="B11" s="59">
        <v>324</v>
      </c>
      <c r="C11" s="60">
        <f t="shared" si="3"/>
        <v>128</v>
      </c>
      <c r="D11" s="61">
        <v>67</v>
      </c>
      <c r="E11" s="61">
        <v>17</v>
      </c>
      <c r="F11" s="61">
        <v>44</v>
      </c>
      <c r="G11" s="60">
        <f t="shared" si="4"/>
        <v>135</v>
      </c>
      <c r="H11" s="61">
        <v>78</v>
      </c>
      <c r="I11" s="61">
        <v>16</v>
      </c>
      <c r="J11" s="61">
        <v>41</v>
      </c>
      <c r="K11" s="64">
        <f t="shared" si="0"/>
        <v>30</v>
      </c>
      <c r="L11" s="61">
        <v>7</v>
      </c>
      <c r="M11" s="61">
        <v>5</v>
      </c>
      <c r="N11" s="61">
        <v>18</v>
      </c>
      <c r="O11" s="64">
        <f t="shared" si="1"/>
        <v>31</v>
      </c>
      <c r="P11" s="61">
        <v>15</v>
      </c>
      <c r="Q11" s="61">
        <v>3</v>
      </c>
      <c r="R11" s="61">
        <v>13</v>
      </c>
      <c r="S11" s="64">
        <f t="shared" si="2"/>
        <v>0</v>
      </c>
      <c r="T11" s="61">
        <v>0</v>
      </c>
      <c r="U11" s="61">
        <v>0</v>
      </c>
      <c r="V11" s="61">
        <v>0</v>
      </c>
    </row>
    <row r="12" spans="1:22" ht="21" customHeight="1" x14ac:dyDescent="0.25">
      <c r="A12" s="37" t="s">
        <v>22</v>
      </c>
      <c r="B12" s="59">
        <v>14</v>
      </c>
      <c r="C12" s="60">
        <f t="shared" si="3"/>
        <v>1</v>
      </c>
      <c r="D12" s="61">
        <v>1</v>
      </c>
      <c r="E12" s="61">
        <v>0</v>
      </c>
      <c r="F12" s="61">
        <v>0</v>
      </c>
      <c r="G12" s="60">
        <f t="shared" si="4"/>
        <v>2</v>
      </c>
      <c r="H12" s="61">
        <v>1</v>
      </c>
      <c r="I12" s="61">
        <v>0</v>
      </c>
      <c r="J12" s="61">
        <v>1</v>
      </c>
      <c r="K12" s="64">
        <f t="shared" si="0"/>
        <v>11</v>
      </c>
      <c r="L12" s="61">
        <v>8</v>
      </c>
      <c r="M12" s="61">
        <v>2</v>
      </c>
      <c r="N12" s="61">
        <v>1</v>
      </c>
      <c r="O12" s="64">
        <f t="shared" si="1"/>
        <v>0</v>
      </c>
      <c r="P12" s="61">
        <v>0</v>
      </c>
      <c r="Q12" s="61">
        <v>0</v>
      </c>
      <c r="R12" s="61">
        <v>0</v>
      </c>
      <c r="S12" s="64">
        <f t="shared" si="2"/>
        <v>0</v>
      </c>
      <c r="T12" s="61">
        <v>0</v>
      </c>
      <c r="U12" s="61">
        <v>0</v>
      </c>
      <c r="V12" s="61">
        <v>0</v>
      </c>
    </row>
    <row r="13" spans="1:22" ht="21" customHeight="1" x14ac:dyDescent="0.25">
      <c r="A13" s="62" t="s">
        <v>23</v>
      </c>
      <c r="B13" s="63">
        <f>SUM(B4:B12)</f>
        <v>3914</v>
      </c>
      <c r="C13" s="64">
        <f>SUM(D13:F13)</f>
        <v>1403</v>
      </c>
      <c r="D13" s="63">
        <f t="shared" ref="D13:V13" si="5">SUM(D4:D12)</f>
        <v>623</v>
      </c>
      <c r="E13" s="63">
        <f t="shared" si="5"/>
        <v>321</v>
      </c>
      <c r="F13" s="63">
        <f t="shared" si="5"/>
        <v>459</v>
      </c>
      <c r="G13" s="64">
        <f>SUM(G4:G12)</f>
        <v>1938</v>
      </c>
      <c r="H13" s="63">
        <f t="shared" si="5"/>
        <v>829</v>
      </c>
      <c r="I13" s="63">
        <f t="shared" si="5"/>
        <v>480</v>
      </c>
      <c r="J13" s="63">
        <f t="shared" si="5"/>
        <v>629</v>
      </c>
      <c r="K13" s="64">
        <f>SUM(L13:N13)</f>
        <v>450</v>
      </c>
      <c r="L13" s="63">
        <f t="shared" si="5"/>
        <v>136</v>
      </c>
      <c r="M13" s="63">
        <f t="shared" si="5"/>
        <v>127</v>
      </c>
      <c r="N13" s="63">
        <f t="shared" si="5"/>
        <v>187</v>
      </c>
      <c r="O13" s="64">
        <f>SUM(P13:R13)</f>
        <v>105</v>
      </c>
      <c r="P13" s="63">
        <f t="shared" si="5"/>
        <v>54</v>
      </c>
      <c r="Q13" s="63">
        <f t="shared" si="5"/>
        <v>20</v>
      </c>
      <c r="R13" s="63">
        <f t="shared" si="5"/>
        <v>31</v>
      </c>
      <c r="S13" s="64">
        <f>SUM(T13:V13)</f>
        <v>18</v>
      </c>
      <c r="T13" s="63">
        <f t="shared" si="5"/>
        <v>7</v>
      </c>
      <c r="U13" s="63">
        <f t="shared" si="5"/>
        <v>2</v>
      </c>
      <c r="V13" s="63">
        <f t="shared" si="5"/>
        <v>9</v>
      </c>
    </row>
  </sheetData>
  <mergeCells count="8">
    <mergeCell ref="A1:V1"/>
    <mergeCell ref="A2:A3"/>
    <mergeCell ref="B2:B3"/>
    <mergeCell ref="C2:F2"/>
    <mergeCell ref="G2:J2"/>
    <mergeCell ref="K2:N2"/>
    <mergeCell ref="O2:R2"/>
    <mergeCell ref="S2:V2"/>
  </mergeCells>
  <pageMargins left="0.25" right="0.25" top="0.75" bottom="0.75" header="0.3" footer="0.3"/>
  <pageSetup paperSize="9" fitToWidth="0" orientation="landscape" r:id="rId1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A28" sqref="A28"/>
    </sheetView>
  </sheetViews>
  <sheetFormatPr defaultColWidth="20.28515625" defaultRowHeight="15" x14ac:dyDescent="0.25"/>
  <cols>
    <col min="1" max="1" width="20.28515625" customWidth="1"/>
  </cols>
  <sheetData>
    <row r="1" spans="1:8" ht="15.75" x14ac:dyDescent="0.25">
      <c r="A1" s="328" t="s">
        <v>1139</v>
      </c>
      <c r="B1" s="328"/>
      <c r="C1" s="328"/>
      <c r="D1" s="328"/>
      <c r="E1" s="328"/>
      <c r="F1" s="328"/>
    </row>
    <row r="2" spans="1:8" ht="111" customHeight="1" x14ac:dyDescent="0.25">
      <c r="A2" s="65" t="s">
        <v>29</v>
      </c>
      <c r="B2" s="66" t="s">
        <v>896</v>
      </c>
      <c r="C2" s="66" t="s">
        <v>897</v>
      </c>
      <c r="D2" s="66" t="s">
        <v>898</v>
      </c>
      <c r="E2" s="66" t="s">
        <v>899</v>
      </c>
      <c r="F2" s="66" t="s">
        <v>900</v>
      </c>
    </row>
    <row r="3" spans="1:8" ht="18" x14ac:dyDescent="0.25">
      <c r="A3" s="53" t="s">
        <v>14</v>
      </c>
      <c r="B3" s="67">
        <v>967</v>
      </c>
      <c r="C3" s="68">
        <v>391</v>
      </c>
      <c r="D3" s="68">
        <v>18</v>
      </c>
      <c r="E3" s="68">
        <v>540</v>
      </c>
      <c r="F3" s="68">
        <v>18</v>
      </c>
      <c r="H3" s="67"/>
    </row>
    <row r="4" spans="1:8" ht="18" x14ac:dyDescent="0.25">
      <c r="A4" s="53" t="s">
        <v>15</v>
      </c>
      <c r="B4" s="67">
        <v>737</v>
      </c>
      <c r="C4" s="68">
        <v>316</v>
      </c>
      <c r="D4" s="68">
        <v>9</v>
      </c>
      <c r="E4" s="68">
        <v>137</v>
      </c>
      <c r="F4" s="68">
        <v>275</v>
      </c>
      <c r="H4" s="68"/>
    </row>
    <row r="5" spans="1:8" ht="18" x14ac:dyDescent="0.25">
      <c r="A5" s="53" t="s">
        <v>16</v>
      </c>
      <c r="B5" s="67">
        <v>343</v>
      </c>
      <c r="C5" s="68">
        <v>176</v>
      </c>
      <c r="D5" s="68">
        <v>5</v>
      </c>
      <c r="E5" s="68">
        <v>121</v>
      </c>
      <c r="F5" s="68">
        <v>41</v>
      </c>
    </row>
    <row r="6" spans="1:8" ht="18" x14ac:dyDescent="0.25">
      <c r="A6" s="53" t="s">
        <v>17</v>
      </c>
      <c r="B6" s="67">
        <v>505</v>
      </c>
      <c r="C6" s="68">
        <v>265</v>
      </c>
      <c r="D6" s="68">
        <v>21</v>
      </c>
      <c r="E6" s="68">
        <v>144</v>
      </c>
      <c r="F6" s="68">
        <v>75</v>
      </c>
    </row>
    <row r="7" spans="1:8" ht="18" x14ac:dyDescent="0.25">
      <c r="A7" s="53" t="s">
        <v>18</v>
      </c>
      <c r="B7" s="67">
        <v>461</v>
      </c>
      <c r="C7" s="68">
        <v>247</v>
      </c>
      <c r="D7" s="68">
        <v>6</v>
      </c>
      <c r="E7" s="68">
        <v>164</v>
      </c>
      <c r="F7" s="68">
        <v>44</v>
      </c>
    </row>
    <row r="8" spans="1:8" ht="18" x14ac:dyDescent="0.25">
      <c r="A8" s="53" t="s">
        <v>19</v>
      </c>
      <c r="B8" s="67">
        <v>536</v>
      </c>
      <c r="C8" s="68">
        <v>232</v>
      </c>
      <c r="D8" s="68">
        <v>26</v>
      </c>
      <c r="E8" s="68">
        <v>190</v>
      </c>
      <c r="F8" s="68">
        <v>88</v>
      </c>
    </row>
    <row r="9" spans="1:8" ht="18" x14ac:dyDescent="0.25">
      <c r="A9" s="53" t="s">
        <v>20</v>
      </c>
      <c r="B9" s="67">
        <v>604</v>
      </c>
      <c r="C9" s="68">
        <v>260</v>
      </c>
      <c r="D9" s="68">
        <v>20</v>
      </c>
      <c r="E9" s="68">
        <v>178</v>
      </c>
      <c r="F9" s="68">
        <v>146</v>
      </c>
    </row>
    <row r="10" spans="1:8" ht="18" x14ac:dyDescent="0.25">
      <c r="A10" s="53" t="s">
        <v>21</v>
      </c>
      <c r="B10" s="67">
        <v>490</v>
      </c>
      <c r="C10" s="68">
        <v>7</v>
      </c>
      <c r="D10" s="68">
        <v>206</v>
      </c>
      <c r="E10" s="68">
        <v>94</v>
      </c>
      <c r="F10" s="68">
        <v>183</v>
      </c>
    </row>
    <row r="11" spans="1:8" ht="18" x14ac:dyDescent="0.25">
      <c r="A11" s="53" t="s">
        <v>22</v>
      </c>
      <c r="B11" s="67">
        <v>36</v>
      </c>
      <c r="C11" s="68">
        <v>10</v>
      </c>
      <c r="D11" s="68">
        <v>0</v>
      </c>
      <c r="E11" s="68">
        <v>24</v>
      </c>
      <c r="F11" s="68">
        <v>2</v>
      </c>
    </row>
    <row r="12" spans="1:8" ht="18" x14ac:dyDescent="0.25">
      <c r="A12" s="69" t="s">
        <v>23</v>
      </c>
      <c r="B12" s="70">
        <f>SUM(B3:B11)</f>
        <v>4679</v>
      </c>
      <c r="C12" s="70">
        <f>SUM(C3:C11)</f>
        <v>1904</v>
      </c>
      <c r="D12" s="71">
        <f>SUM(D3:D11)</f>
        <v>311</v>
      </c>
      <c r="E12" s="70">
        <f>SUM(E3:E11)</f>
        <v>1592</v>
      </c>
      <c r="F12" s="71">
        <f>SUM(F3:F11)</f>
        <v>872</v>
      </c>
    </row>
  </sheetData>
  <mergeCells count="1">
    <mergeCell ref="A1:F1"/>
  </mergeCell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zoomScaleNormal="100" workbookViewId="0">
      <selection activeCell="B12" sqref="B12"/>
    </sheetView>
  </sheetViews>
  <sheetFormatPr defaultRowHeight="27.75" customHeight="1" x14ac:dyDescent="0.25"/>
  <sheetData>
    <row r="1" spans="1:13" ht="27.75" customHeight="1" x14ac:dyDescent="0.25">
      <c r="A1" s="329" t="s">
        <v>1002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27.75" customHeight="1" x14ac:dyDescent="0.25">
      <c r="A2" s="325" t="s">
        <v>1</v>
      </c>
      <c r="B2" s="325" t="s">
        <v>901</v>
      </c>
      <c r="C2" s="325" t="s">
        <v>902</v>
      </c>
      <c r="D2" s="325"/>
      <c r="E2" s="325" t="s">
        <v>903</v>
      </c>
      <c r="F2" s="325"/>
      <c r="G2" s="325" t="s">
        <v>904</v>
      </c>
      <c r="H2" s="325"/>
      <c r="I2" s="325" t="s">
        <v>905</v>
      </c>
      <c r="J2" s="325"/>
      <c r="K2" s="325" t="s">
        <v>906</v>
      </c>
      <c r="L2" s="325"/>
      <c r="M2" s="325" t="s">
        <v>907</v>
      </c>
    </row>
    <row r="3" spans="1:13" ht="27.75" customHeight="1" x14ac:dyDescent="0.25">
      <c r="A3" s="325"/>
      <c r="B3" s="325"/>
      <c r="C3" s="72" t="s">
        <v>10</v>
      </c>
      <c r="D3" s="72" t="s">
        <v>11</v>
      </c>
      <c r="E3" s="72" t="s">
        <v>10</v>
      </c>
      <c r="F3" s="72" t="s">
        <v>11</v>
      </c>
      <c r="G3" s="72" t="s">
        <v>10</v>
      </c>
      <c r="H3" s="72" t="s">
        <v>11</v>
      </c>
      <c r="I3" s="72" t="s">
        <v>10</v>
      </c>
      <c r="J3" s="72" t="s">
        <v>11</v>
      </c>
      <c r="K3" s="72" t="s">
        <v>10</v>
      </c>
      <c r="L3" s="72" t="s">
        <v>11</v>
      </c>
      <c r="M3" s="325"/>
    </row>
    <row r="4" spans="1:13" ht="27.75" customHeight="1" x14ac:dyDescent="0.25">
      <c r="A4" s="54" t="s">
        <v>14</v>
      </c>
      <c r="B4" s="73">
        <v>215</v>
      </c>
      <c r="C4" s="73">
        <v>60</v>
      </c>
      <c r="D4" s="74">
        <f t="shared" ref="D4:D11" si="0">C4/B4*100</f>
        <v>27.906976744186046</v>
      </c>
      <c r="E4" s="73">
        <v>139</v>
      </c>
      <c r="F4" s="74">
        <f>E4/B4*100</f>
        <v>64.651162790697668</v>
      </c>
      <c r="G4" s="75">
        <v>16</v>
      </c>
      <c r="H4" s="74">
        <f>G4/B4*100</f>
        <v>7.441860465116279</v>
      </c>
      <c r="I4" s="73">
        <v>0</v>
      </c>
      <c r="J4" s="74">
        <f>I4/B4*100</f>
        <v>0</v>
      </c>
      <c r="K4" s="73">
        <v>0</v>
      </c>
      <c r="L4" s="74">
        <f>K4/B4*100</f>
        <v>0</v>
      </c>
      <c r="M4" s="7">
        <v>120</v>
      </c>
    </row>
    <row r="5" spans="1:13" ht="27.75" customHeight="1" x14ac:dyDescent="0.25">
      <c r="A5" s="54" t="s">
        <v>15</v>
      </c>
      <c r="B5" s="73">
        <v>220</v>
      </c>
      <c r="C5" s="73">
        <v>55</v>
      </c>
      <c r="D5" s="74">
        <f t="shared" si="0"/>
        <v>25</v>
      </c>
      <c r="E5" s="73">
        <v>150</v>
      </c>
      <c r="F5" s="74">
        <f>E5/B5*100</f>
        <v>68.181818181818173</v>
      </c>
      <c r="G5" s="75">
        <v>11</v>
      </c>
      <c r="H5" s="74">
        <f t="shared" ref="H5:H11" si="1">G5/B5*100</f>
        <v>5</v>
      </c>
      <c r="I5" s="73">
        <v>4</v>
      </c>
      <c r="J5" s="74">
        <f t="shared" ref="J5:J11" si="2">I5/B5*100</f>
        <v>1.8181818181818181</v>
      </c>
      <c r="K5" s="73">
        <v>0</v>
      </c>
      <c r="L5" s="74">
        <f t="shared" ref="L5:L11" si="3">K5/B5*100</f>
        <v>0</v>
      </c>
      <c r="M5" s="7">
        <v>126</v>
      </c>
    </row>
    <row r="6" spans="1:13" ht="27.75" customHeight="1" x14ac:dyDescent="0.25">
      <c r="A6" s="54" t="s">
        <v>16</v>
      </c>
      <c r="B6" s="73">
        <v>291</v>
      </c>
      <c r="C6" s="73">
        <v>88</v>
      </c>
      <c r="D6" s="74">
        <f t="shared" si="0"/>
        <v>30.240549828178693</v>
      </c>
      <c r="E6" s="73">
        <v>195</v>
      </c>
      <c r="F6" s="74">
        <f t="shared" ref="F6:F11" si="4">E6/B6*100</f>
        <v>67.010309278350505</v>
      </c>
      <c r="G6" s="75">
        <v>8</v>
      </c>
      <c r="H6" s="74">
        <f t="shared" si="1"/>
        <v>2.7491408934707904</v>
      </c>
      <c r="I6" s="73">
        <v>0</v>
      </c>
      <c r="J6" s="74">
        <f t="shared" si="2"/>
        <v>0</v>
      </c>
      <c r="K6" s="73">
        <v>0</v>
      </c>
      <c r="L6" s="74">
        <f t="shared" si="3"/>
        <v>0</v>
      </c>
      <c r="M6" s="7">
        <v>106</v>
      </c>
    </row>
    <row r="7" spans="1:13" ht="27.75" customHeight="1" x14ac:dyDescent="0.25">
      <c r="A7" s="54" t="s">
        <v>17</v>
      </c>
      <c r="B7" s="73">
        <v>265</v>
      </c>
      <c r="C7" s="73">
        <v>70</v>
      </c>
      <c r="D7" s="74">
        <f t="shared" si="0"/>
        <v>26.415094339622641</v>
      </c>
      <c r="E7" s="73">
        <v>172</v>
      </c>
      <c r="F7" s="74">
        <f>E7/B7*100</f>
        <v>64.905660377358487</v>
      </c>
      <c r="G7" s="75">
        <v>20</v>
      </c>
      <c r="H7" s="74">
        <f t="shared" si="1"/>
        <v>7.5471698113207548</v>
      </c>
      <c r="I7" s="73">
        <v>1</v>
      </c>
      <c r="J7" s="74">
        <f t="shared" si="2"/>
        <v>0.37735849056603776</v>
      </c>
      <c r="K7" s="73">
        <v>2</v>
      </c>
      <c r="L7" s="74">
        <f t="shared" si="3"/>
        <v>0.75471698113207553</v>
      </c>
      <c r="M7" s="7">
        <v>129</v>
      </c>
    </row>
    <row r="8" spans="1:13" ht="27.75" customHeight="1" x14ac:dyDescent="0.25">
      <c r="A8" s="54" t="s">
        <v>18</v>
      </c>
      <c r="B8" s="73">
        <v>218</v>
      </c>
      <c r="C8" s="73">
        <v>63</v>
      </c>
      <c r="D8" s="74">
        <f t="shared" si="0"/>
        <v>28.899082568807337</v>
      </c>
      <c r="E8" s="73">
        <v>148</v>
      </c>
      <c r="F8" s="74">
        <f>E8/B8*100</f>
        <v>67.889908256880744</v>
      </c>
      <c r="G8" s="75">
        <v>6</v>
      </c>
      <c r="H8" s="74">
        <f t="shared" si="1"/>
        <v>2.7522935779816518</v>
      </c>
      <c r="I8" s="73">
        <v>0</v>
      </c>
      <c r="J8" s="74">
        <f t="shared" si="2"/>
        <v>0</v>
      </c>
      <c r="K8" s="73">
        <v>1</v>
      </c>
      <c r="L8" s="74">
        <f t="shared" si="3"/>
        <v>0.45871559633027525</v>
      </c>
      <c r="M8" s="7">
        <v>116</v>
      </c>
    </row>
    <row r="9" spans="1:13" ht="27.75" customHeight="1" x14ac:dyDescent="0.25">
      <c r="A9" s="54" t="s">
        <v>19</v>
      </c>
      <c r="B9" s="73">
        <v>259</v>
      </c>
      <c r="C9" s="73">
        <v>92</v>
      </c>
      <c r="D9" s="74">
        <f t="shared" si="0"/>
        <v>35.521235521235525</v>
      </c>
      <c r="E9" s="73">
        <v>158</v>
      </c>
      <c r="F9" s="74">
        <f t="shared" si="4"/>
        <v>61.003861003861005</v>
      </c>
      <c r="G9" s="75">
        <v>7</v>
      </c>
      <c r="H9" s="74">
        <f t="shared" si="1"/>
        <v>2.7027027027027026</v>
      </c>
      <c r="I9" s="73">
        <v>2</v>
      </c>
      <c r="J9" s="74">
        <f t="shared" si="2"/>
        <v>0.77220077220077221</v>
      </c>
      <c r="K9" s="73">
        <v>0</v>
      </c>
      <c r="L9" s="74">
        <f t="shared" si="3"/>
        <v>0</v>
      </c>
      <c r="M9" s="7">
        <v>102</v>
      </c>
    </row>
    <row r="10" spans="1:13" ht="27.75" customHeight="1" x14ac:dyDescent="0.25">
      <c r="A10" s="54" t="s">
        <v>20</v>
      </c>
      <c r="B10" s="73">
        <v>284</v>
      </c>
      <c r="C10" s="73">
        <v>67</v>
      </c>
      <c r="D10" s="74">
        <f t="shared" si="0"/>
        <v>23.591549295774648</v>
      </c>
      <c r="E10" s="73">
        <v>200</v>
      </c>
      <c r="F10" s="74">
        <f t="shared" si="4"/>
        <v>70.422535211267601</v>
      </c>
      <c r="G10" s="75">
        <v>16</v>
      </c>
      <c r="H10" s="74">
        <f t="shared" si="1"/>
        <v>5.6338028169014089</v>
      </c>
      <c r="I10" s="73">
        <v>0</v>
      </c>
      <c r="J10" s="74">
        <f t="shared" si="2"/>
        <v>0</v>
      </c>
      <c r="K10" s="73">
        <v>1</v>
      </c>
      <c r="L10" s="74">
        <f t="shared" si="3"/>
        <v>0.35211267605633806</v>
      </c>
      <c r="M10" s="7">
        <v>126</v>
      </c>
    </row>
    <row r="11" spans="1:13" ht="27.75" customHeight="1" x14ac:dyDescent="0.25">
      <c r="A11" s="54" t="s">
        <v>21</v>
      </c>
      <c r="B11" s="73">
        <v>262</v>
      </c>
      <c r="C11" s="73">
        <v>89</v>
      </c>
      <c r="D11" s="74">
        <f t="shared" si="0"/>
        <v>33.969465648854964</v>
      </c>
      <c r="E11" s="73">
        <v>147</v>
      </c>
      <c r="F11" s="74">
        <f t="shared" si="4"/>
        <v>56.106870229007633</v>
      </c>
      <c r="G11" s="75">
        <v>23</v>
      </c>
      <c r="H11" s="74">
        <f t="shared" si="1"/>
        <v>8.778625954198473</v>
      </c>
      <c r="I11" s="73">
        <v>3</v>
      </c>
      <c r="J11" s="74">
        <f t="shared" si="2"/>
        <v>1.1450381679389312</v>
      </c>
      <c r="K11" s="73">
        <v>0</v>
      </c>
      <c r="L11" s="74">
        <f t="shared" si="3"/>
        <v>0</v>
      </c>
      <c r="M11" s="7">
        <v>120</v>
      </c>
    </row>
    <row r="12" spans="1:13" ht="27.75" customHeight="1" x14ac:dyDescent="0.25">
      <c r="A12" s="76" t="s">
        <v>23</v>
      </c>
      <c r="B12" s="77">
        <f>SUM(B4:B11)</f>
        <v>2014</v>
      </c>
      <c r="C12" s="10">
        <f>SUM(C4:C11)</f>
        <v>584</v>
      </c>
      <c r="D12" s="78">
        <f>$C12/$B12*100</f>
        <v>28.997020854021848</v>
      </c>
      <c r="E12" s="10">
        <f>SUM(E4:E11)</f>
        <v>1309</v>
      </c>
      <c r="F12" s="78">
        <f>E12/$B12*100</f>
        <v>64.995034756703078</v>
      </c>
      <c r="G12" s="10">
        <f>SUM(G4:G11)</f>
        <v>107</v>
      </c>
      <c r="H12" s="78">
        <f>G12/$B12*100</f>
        <v>5.3128103277060577</v>
      </c>
      <c r="I12" s="10">
        <f>SUM(I4:I11)</f>
        <v>10</v>
      </c>
      <c r="J12" s="78">
        <f>I12/$B12*100</f>
        <v>0.49652432969215493</v>
      </c>
      <c r="K12" s="10">
        <f>SUM(K4:K11)</f>
        <v>4</v>
      </c>
      <c r="L12" s="78">
        <f>K12/$B12*100</f>
        <v>0.19860973187686196</v>
      </c>
      <c r="M12" s="10">
        <v>118</v>
      </c>
    </row>
    <row r="13" spans="1:13" ht="27.75" customHeight="1" x14ac:dyDescent="0.25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</row>
    <row r="14" spans="1:13" ht="27.75" customHeight="1" x14ac:dyDescent="0.25">
      <c r="A14" s="329" t="s">
        <v>1003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</row>
    <row r="15" spans="1:13" ht="27.75" customHeight="1" x14ac:dyDescent="0.25">
      <c r="A15" s="325" t="s">
        <v>1</v>
      </c>
      <c r="B15" s="325" t="s">
        <v>901</v>
      </c>
      <c r="C15" s="325" t="s">
        <v>902</v>
      </c>
      <c r="D15" s="325"/>
      <c r="E15" s="325" t="s">
        <v>903</v>
      </c>
      <c r="F15" s="325"/>
      <c r="G15" s="325" t="s">
        <v>904</v>
      </c>
      <c r="H15" s="325"/>
      <c r="I15" s="325" t="s">
        <v>905</v>
      </c>
      <c r="J15" s="325"/>
      <c r="K15" s="325" t="s">
        <v>906</v>
      </c>
      <c r="L15" s="325"/>
      <c r="M15" s="325" t="s">
        <v>907</v>
      </c>
    </row>
    <row r="16" spans="1:13" ht="27.75" customHeight="1" x14ac:dyDescent="0.25">
      <c r="A16" s="325"/>
      <c r="B16" s="325"/>
      <c r="C16" s="72" t="s">
        <v>10</v>
      </c>
      <c r="D16" s="72" t="s">
        <v>11</v>
      </c>
      <c r="E16" s="72" t="s">
        <v>10</v>
      </c>
      <c r="F16" s="72" t="s">
        <v>11</v>
      </c>
      <c r="G16" s="72" t="s">
        <v>10</v>
      </c>
      <c r="H16" s="72" t="s">
        <v>11</v>
      </c>
      <c r="I16" s="72" t="s">
        <v>10</v>
      </c>
      <c r="J16" s="72" t="s">
        <v>11</v>
      </c>
      <c r="K16" s="72" t="s">
        <v>10</v>
      </c>
      <c r="L16" s="72" t="s">
        <v>11</v>
      </c>
      <c r="M16" s="325"/>
    </row>
    <row r="17" spans="1:13" ht="27.75" customHeight="1" x14ac:dyDescent="0.25">
      <c r="A17" s="54" t="s">
        <v>14</v>
      </c>
      <c r="B17" s="79">
        <v>0</v>
      </c>
      <c r="C17" s="79">
        <v>0</v>
      </c>
      <c r="D17" s="79">
        <v>0</v>
      </c>
      <c r="E17" s="79">
        <v>0</v>
      </c>
      <c r="F17" s="80">
        <v>0</v>
      </c>
      <c r="G17" s="79">
        <v>0</v>
      </c>
      <c r="H17" s="80">
        <v>0</v>
      </c>
      <c r="I17" s="79">
        <v>0</v>
      </c>
      <c r="J17" s="80">
        <v>0</v>
      </c>
      <c r="K17" s="79">
        <v>0</v>
      </c>
      <c r="L17" s="80">
        <v>0</v>
      </c>
      <c r="M17" s="7">
        <v>0</v>
      </c>
    </row>
    <row r="18" spans="1:13" ht="27.75" customHeight="1" x14ac:dyDescent="0.25">
      <c r="A18" s="54" t="s">
        <v>15</v>
      </c>
      <c r="B18" s="79">
        <v>0</v>
      </c>
      <c r="C18" s="79">
        <v>0</v>
      </c>
      <c r="D18" s="79">
        <v>0</v>
      </c>
      <c r="E18" s="79">
        <v>0</v>
      </c>
      <c r="F18" s="80">
        <v>0</v>
      </c>
      <c r="G18" s="79">
        <v>0</v>
      </c>
      <c r="H18" s="80">
        <v>0</v>
      </c>
      <c r="I18" s="79">
        <v>0</v>
      </c>
      <c r="J18" s="80">
        <v>0</v>
      </c>
      <c r="K18" s="79">
        <v>0</v>
      </c>
      <c r="L18" s="80">
        <v>0</v>
      </c>
      <c r="M18" s="7">
        <v>0</v>
      </c>
    </row>
    <row r="19" spans="1:13" ht="27.75" customHeight="1" x14ac:dyDescent="0.25">
      <c r="A19" s="54" t="s">
        <v>16</v>
      </c>
      <c r="B19" s="79">
        <v>0</v>
      </c>
      <c r="C19" s="79">
        <v>0</v>
      </c>
      <c r="D19" s="79">
        <v>0</v>
      </c>
      <c r="E19" s="79">
        <v>0</v>
      </c>
      <c r="F19" s="80">
        <v>0</v>
      </c>
      <c r="G19" s="79">
        <v>0</v>
      </c>
      <c r="H19" s="80">
        <v>0</v>
      </c>
      <c r="I19" s="79">
        <v>0</v>
      </c>
      <c r="J19" s="80">
        <v>0</v>
      </c>
      <c r="K19" s="79">
        <v>0</v>
      </c>
      <c r="L19" s="80">
        <v>0</v>
      </c>
      <c r="M19" s="7">
        <v>0</v>
      </c>
    </row>
    <row r="20" spans="1:13" ht="27.75" customHeight="1" x14ac:dyDescent="0.25">
      <c r="A20" s="54" t="s">
        <v>17</v>
      </c>
      <c r="B20" s="79">
        <v>0</v>
      </c>
      <c r="C20" s="79">
        <v>0</v>
      </c>
      <c r="D20" s="79">
        <v>0</v>
      </c>
      <c r="E20" s="79">
        <v>0</v>
      </c>
      <c r="F20" s="80">
        <v>0</v>
      </c>
      <c r="G20" s="79">
        <v>0</v>
      </c>
      <c r="H20" s="80">
        <v>0</v>
      </c>
      <c r="I20" s="79">
        <v>0</v>
      </c>
      <c r="J20" s="80">
        <v>0</v>
      </c>
      <c r="K20" s="79">
        <v>0</v>
      </c>
      <c r="L20" s="80">
        <v>0</v>
      </c>
      <c r="M20" s="7">
        <v>0</v>
      </c>
    </row>
    <row r="21" spans="1:13" ht="27.75" customHeight="1" x14ac:dyDescent="0.25">
      <c r="A21" s="54" t="s">
        <v>18</v>
      </c>
      <c r="B21" s="79">
        <v>0</v>
      </c>
      <c r="C21" s="79">
        <v>0</v>
      </c>
      <c r="D21" s="79">
        <v>0</v>
      </c>
      <c r="E21" s="79">
        <v>0</v>
      </c>
      <c r="F21" s="80">
        <v>0</v>
      </c>
      <c r="G21" s="79">
        <v>0</v>
      </c>
      <c r="H21" s="80">
        <v>0</v>
      </c>
      <c r="I21" s="79">
        <v>0</v>
      </c>
      <c r="J21" s="80">
        <v>0</v>
      </c>
      <c r="K21" s="79">
        <v>0</v>
      </c>
      <c r="L21" s="80">
        <v>0</v>
      </c>
      <c r="M21" s="7">
        <v>0</v>
      </c>
    </row>
    <row r="22" spans="1:13" ht="27.75" customHeight="1" x14ac:dyDescent="0.25">
      <c r="A22" s="54" t="s">
        <v>19</v>
      </c>
      <c r="B22" s="79">
        <v>0</v>
      </c>
      <c r="C22" s="79">
        <v>0</v>
      </c>
      <c r="D22" s="79">
        <v>0</v>
      </c>
      <c r="E22" s="79">
        <v>0</v>
      </c>
      <c r="F22" s="80">
        <v>0</v>
      </c>
      <c r="G22" s="79">
        <v>0</v>
      </c>
      <c r="H22" s="80">
        <v>0</v>
      </c>
      <c r="I22" s="79">
        <v>0</v>
      </c>
      <c r="J22" s="80">
        <v>0</v>
      </c>
      <c r="K22" s="79">
        <v>0</v>
      </c>
      <c r="L22" s="80">
        <v>0</v>
      </c>
      <c r="M22" s="7">
        <v>0</v>
      </c>
    </row>
    <row r="23" spans="1:13" ht="27.75" customHeight="1" x14ac:dyDescent="0.25">
      <c r="A23" s="54" t="s">
        <v>20</v>
      </c>
      <c r="B23" s="79">
        <v>0</v>
      </c>
      <c r="C23" s="79">
        <v>0</v>
      </c>
      <c r="D23" s="79">
        <v>0</v>
      </c>
      <c r="E23" s="79">
        <v>0</v>
      </c>
      <c r="F23" s="80">
        <v>0</v>
      </c>
      <c r="G23" s="79">
        <v>0</v>
      </c>
      <c r="H23" s="80">
        <v>0</v>
      </c>
      <c r="I23" s="79">
        <v>0</v>
      </c>
      <c r="J23" s="80">
        <v>0</v>
      </c>
      <c r="K23" s="79">
        <v>0</v>
      </c>
      <c r="L23" s="80">
        <v>0</v>
      </c>
      <c r="M23" s="7">
        <v>0</v>
      </c>
    </row>
    <row r="24" spans="1:13" ht="27.75" customHeight="1" x14ac:dyDescent="0.25">
      <c r="A24" s="54" t="s">
        <v>21</v>
      </c>
      <c r="B24" s="79">
        <v>0</v>
      </c>
      <c r="C24" s="79">
        <v>0</v>
      </c>
      <c r="D24" s="79">
        <v>0</v>
      </c>
      <c r="E24" s="79">
        <v>0</v>
      </c>
      <c r="F24" s="80">
        <v>0</v>
      </c>
      <c r="G24" s="79">
        <v>0</v>
      </c>
      <c r="H24" s="80">
        <v>0</v>
      </c>
      <c r="I24" s="79">
        <v>0</v>
      </c>
      <c r="J24" s="80">
        <v>0</v>
      </c>
      <c r="K24" s="79">
        <v>0</v>
      </c>
      <c r="L24" s="80">
        <v>0</v>
      </c>
      <c r="M24" s="7">
        <v>0</v>
      </c>
    </row>
    <row r="25" spans="1:13" ht="27.75" customHeight="1" x14ac:dyDescent="0.25">
      <c r="A25" s="76" t="s">
        <v>23</v>
      </c>
      <c r="B25" s="10">
        <f>SUM(B17:B24)</f>
        <v>0</v>
      </c>
      <c r="C25" s="10">
        <f>SUM(C17:C24)</f>
        <v>0</v>
      </c>
      <c r="D25" s="81">
        <v>0</v>
      </c>
      <c r="E25" s="10">
        <f>SUM(E17:E24)</f>
        <v>0</v>
      </c>
      <c r="F25" s="81">
        <v>0</v>
      </c>
      <c r="G25" s="10">
        <f>SUM(G17:G24)</f>
        <v>0</v>
      </c>
      <c r="H25" s="81">
        <v>0</v>
      </c>
      <c r="I25" s="10">
        <f>SUM(I17:I24)</f>
        <v>0</v>
      </c>
      <c r="J25" s="81">
        <v>0</v>
      </c>
      <c r="K25" s="10">
        <f>SUM(K17:K24)</f>
        <v>0</v>
      </c>
      <c r="L25" s="81">
        <v>0</v>
      </c>
      <c r="M25" s="10">
        <f>AVERAGE(M17:M24)</f>
        <v>0</v>
      </c>
    </row>
    <row r="26" spans="1:13" ht="27.7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3" ht="27.75" customHeight="1" x14ac:dyDescent="0.25">
      <c r="A27" s="329" t="s">
        <v>1006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</row>
    <row r="28" spans="1:13" ht="27.75" customHeight="1" x14ac:dyDescent="0.25">
      <c r="A28" s="325" t="s">
        <v>1</v>
      </c>
      <c r="B28" s="325" t="s">
        <v>901</v>
      </c>
      <c r="C28" s="325" t="s">
        <v>902</v>
      </c>
      <c r="D28" s="325"/>
      <c r="E28" s="325" t="s">
        <v>903</v>
      </c>
      <c r="F28" s="325"/>
      <c r="G28" s="325" t="s">
        <v>904</v>
      </c>
      <c r="H28" s="325"/>
      <c r="I28" s="325" t="s">
        <v>905</v>
      </c>
      <c r="J28" s="325"/>
      <c r="K28" s="325" t="s">
        <v>906</v>
      </c>
      <c r="L28" s="325"/>
      <c r="M28" s="325" t="s">
        <v>907</v>
      </c>
    </row>
    <row r="29" spans="1:13" ht="27.75" customHeight="1" x14ac:dyDescent="0.25">
      <c r="A29" s="325"/>
      <c r="B29" s="325"/>
      <c r="C29" s="72" t="s">
        <v>10</v>
      </c>
      <c r="D29" s="72" t="s">
        <v>11</v>
      </c>
      <c r="E29" s="72" t="s">
        <v>10</v>
      </c>
      <c r="F29" s="72" t="s">
        <v>11</v>
      </c>
      <c r="G29" s="72" t="s">
        <v>10</v>
      </c>
      <c r="H29" s="72" t="s">
        <v>11</v>
      </c>
      <c r="I29" s="72" t="s">
        <v>10</v>
      </c>
      <c r="J29" s="72" t="s">
        <v>11</v>
      </c>
      <c r="K29" s="72" t="s">
        <v>10</v>
      </c>
      <c r="L29" s="72" t="s">
        <v>11</v>
      </c>
      <c r="M29" s="325"/>
    </row>
    <row r="30" spans="1:13" ht="27.75" customHeight="1" x14ac:dyDescent="0.25">
      <c r="A30" s="54" t="s">
        <v>22</v>
      </c>
      <c r="B30" s="83">
        <v>28</v>
      </c>
      <c r="C30" s="83">
        <v>2</v>
      </c>
      <c r="D30" s="84">
        <f>C30/$B30*100</f>
        <v>7.1428571428571423</v>
      </c>
      <c r="E30" s="83">
        <v>10</v>
      </c>
      <c r="F30" s="84">
        <f>E30/$B30*100</f>
        <v>35.714285714285715</v>
      </c>
      <c r="G30" s="83">
        <v>11</v>
      </c>
      <c r="H30" s="84">
        <f>G30/$B30*100</f>
        <v>39.285714285714285</v>
      </c>
      <c r="I30" s="83">
        <v>5</v>
      </c>
      <c r="J30" s="84">
        <f>I30/$B30*100</f>
        <v>17.857142857142858</v>
      </c>
      <c r="K30" s="83">
        <v>0</v>
      </c>
      <c r="L30" s="84">
        <f>K30/$B30*100</f>
        <v>0</v>
      </c>
      <c r="M30" s="83">
        <v>221</v>
      </c>
    </row>
  </sheetData>
  <mergeCells count="28">
    <mergeCell ref="A27:M27"/>
    <mergeCell ref="A28:A29"/>
    <mergeCell ref="B28:B29"/>
    <mergeCell ref="C28:D28"/>
    <mergeCell ref="E28:F28"/>
    <mergeCell ref="G28:H28"/>
    <mergeCell ref="I28:J28"/>
    <mergeCell ref="K28:L28"/>
    <mergeCell ref="M28:M29"/>
    <mergeCell ref="A13:M13"/>
    <mergeCell ref="A14:M14"/>
    <mergeCell ref="A15:A16"/>
    <mergeCell ref="B15:B16"/>
    <mergeCell ref="C15:D15"/>
    <mergeCell ref="E15:F15"/>
    <mergeCell ref="G15:H15"/>
    <mergeCell ref="I15:J15"/>
    <mergeCell ref="K15:L15"/>
    <mergeCell ref="M15:M16"/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ageMargins left="0.7" right="0.7" top="0.75" bottom="0.75" header="0.3" footer="0.3"/>
  <pageSetup paperSize="9" orientation="portrait" r:id="rId1"/>
  <rowBreaks count="1" manualBreakCount="1">
    <brk id="26" max="16383" man="1"/>
  </rowBreaks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activeCell="F20" sqref="F20"/>
    </sheetView>
  </sheetViews>
  <sheetFormatPr defaultColWidth="6" defaultRowHeight="15" x14ac:dyDescent="0.25"/>
  <sheetData>
    <row r="1" spans="1:13" x14ac:dyDescent="0.25">
      <c r="A1" s="331" t="s">
        <v>1007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 ht="25.5" customHeight="1" x14ac:dyDescent="0.25">
      <c r="A2" s="332" t="s">
        <v>1</v>
      </c>
      <c r="B2" s="332" t="s">
        <v>901</v>
      </c>
      <c r="C2" s="332" t="s">
        <v>902</v>
      </c>
      <c r="D2" s="332"/>
      <c r="E2" s="332" t="s">
        <v>903</v>
      </c>
      <c r="F2" s="332"/>
      <c r="G2" s="332" t="s">
        <v>904</v>
      </c>
      <c r="H2" s="332"/>
      <c r="I2" s="332" t="s">
        <v>905</v>
      </c>
      <c r="J2" s="332"/>
      <c r="K2" s="332" t="s">
        <v>906</v>
      </c>
      <c r="L2" s="332"/>
      <c r="M2" s="332" t="s">
        <v>907</v>
      </c>
    </row>
    <row r="3" spans="1:13" x14ac:dyDescent="0.25">
      <c r="A3" s="332"/>
      <c r="B3" s="332"/>
      <c r="C3" s="236" t="s">
        <v>10</v>
      </c>
      <c r="D3" s="236" t="s">
        <v>11</v>
      </c>
      <c r="E3" s="236" t="s">
        <v>10</v>
      </c>
      <c r="F3" s="236" t="s">
        <v>11</v>
      </c>
      <c r="G3" s="236" t="s">
        <v>10</v>
      </c>
      <c r="H3" s="236" t="s">
        <v>11</v>
      </c>
      <c r="I3" s="236" t="s">
        <v>10</v>
      </c>
      <c r="J3" s="236" t="s">
        <v>11</v>
      </c>
      <c r="K3" s="236" t="s">
        <v>10</v>
      </c>
      <c r="L3" s="236" t="s">
        <v>11</v>
      </c>
      <c r="M3" s="332"/>
    </row>
    <row r="4" spans="1:13" x14ac:dyDescent="0.25">
      <c r="A4" s="237" t="s">
        <v>14</v>
      </c>
      <c r="B4" s="238">
        <v>205</v>
      </c>
      <c r="C4" s="238">
        <v>108</v>
      </c>
      <c r="D4" s="239">
        <f>C4/B4*100</f>
        <v>52.682926829268297</v>
      </c>
      <c r="E4" s="238">
        <v>56</v>
      </c>
      <c r="F4" s="239">
        <f t="shared" ref="F4:F11" si="0">E4/B4*100</f>
        <v>27.31707317073171</v>
      </c>
      <c r="G4" s="240">
        <v>36</v>
      </c>
      <c r="H4" s="239">
        <f t="shared" ref="H4:H11" si="1">G4/B4*100</f>
        <v>17.560975609756095</v>
      </c>
      <c r="I4" s="238">
        <v>3</v>
      </c>
      <c r="J4" s="239">
        <f>I4/B4*100</f>
        <v>1.4634146341463417</v>
      </c>
      <c r="K4" s="238">
        <v>2</v>
      </c>
      <c r="L4" s="239">
        <f>K4/B4*100</f>
        <v>0.97560975609756095</v>
      </c>
      <c r="M4" s="241">
        <v>113</v>
      </c>
    </row>
    <row r="5" spans="1:13" x14ac:dyDescent="0.25">
      <c r="A5" s="237" t="s">
        <v>15</v>
      </c>
      <c r="B5" s="238">
        <v>210</v>
      </c>
      <c r="C5" s="238">
        <v>104</v>
      </c>
      <c r="D5" s="242">
        <f>C5/B5*100</f>
        <v>49.523809523809526</v>
      </c>
      <c r="E5" s="238">
        <v>46</v>
      </c>
      <c r="F5" s="239">
        <f>E5/B5*100</f>
        <v>21.904761904761905</v>
      </c>
      <c r="G5" s="240">
        <v>39</v>
      </c>
      <c r="H5" s="239">
        <f>G5/B5*100</f>
        <v>18.571428571428573</v>
      </c>
      <c r="I5" s="238">
        <v>10</v>
      </c>
      <c r="J5" s="239">
        <f>I5/B5*100</f>
        <v>4.7619047619047619</v>
      </c>
      <c r="K5" s="238">
        <v>11</v>
      </c>
      <c r="L5" s="239">
        <f>K5/B5*100</f>
        <v>5.2380952380952381</v>
      </c>
      <c r="M5" s="241">
        <v>166</v>
      </c>
    </row>
    <row r="6" spans="1:13" x14ac:dyDescent="0.25">
      <c r="A6" s="237" t="s">
        <v>16</v>
      </c>
      <c r="B6" s="238">
        <v>273</v>
      </c>
      <c r="C6" s="238">
        <v>201</v>
      </c>
      <c r="D6" s="242">
        <f t="shared" ref="D6:D11" si="2">C6/B6*100</f>
        <v>73.626373626373635</v>
      </c>
      <c r="E6" s="238">
        <v>55</v>
      </c>
      <c r="F6" s="239">
        <f t="shared" si="0"/>
        <v>20.146520146520146</v>
      </c>
      <c r="G6" s="240">
        <v>11</v>
      </c>
      <c r="H6" s="239">
        <f t="shared" si="1"/>
        <v>4.0293040293040292</v>
      </c>
      <c r="I6" s="238">
        <v>6</v>
      </c>
      <c r="J6" s="239">
        <f t="shared" ref="J6:J11" si="3">I6/B6*100</f>
        <v>2.197802197802198</v>
      </c>
      <c r="K6" s="238">
        <v>0</v>
      </c>
      <c r="L6" s="239">
        <f t="shared" ref="L6:L11" si="4">K6/B6*100</f>
        <v>0</v>
      </c>
      <c r="M6" s="241">
        <v>68</v>
      </c>
    </row>
    <row r="7" spans="1:13" x14ac:dyDescent="0.25">
      <c r="A7" s="237" t="s">
        <v>17</v>
      </c>
      <c r="B7" s="238">
        <v>253</v>
      </c>
      <c r="C7" s="238">
        <v>159</v>
      </c>
      <c r="D7" s="242">
        <f t="shared" si="2"/>
        <v>62.845849802371546</v>
      </c>
      <c r="E7" s="238">
        <v>33</v>
      </c>
      <c r="F7" s="239">
        <f t="shared" si="0"/>
        <v>13.043478260869565</v>
      </c>
      <c r="G7" s="240">
        <v>35</v>
      </c>
      <c r="H7" s="239">
        <f t="shared" si="1"/>
        <v>13.83399209486166</v>
      </c>
      <c r="I7" s="238">
        <v>25</v>
      </c>
      <c r="J7" s="239">
        <f t="shared" si="3"/>
        <v>9.8814229249011856</v>
      </c>
      <c r="K7" s="238">
        <v>1</v>
      </c>
      <c r="L7" s="239">
        <f>K7/B7*100</f>
        <v>0.39525691699604742</v>
      </c>
      <c r="M7" s="241">
        <v>116</v>
      </c>
    </row>
    <row r="8" spans="1:13" x14ac:dyDescent="0.25">
      <c r="A8" s="237" t="s">
        <v>18</v>
      </c>
      <c r="B8" s="238">
        <v>217</v>
      </c>
      <c r="C8" s="238">
        <v>163</v>
      </c>
      <c r="D8" s="242">
        <f t="shared" si="2"/>
        <v>75.115207373271886</v>
      </c>
      <c r="E8" s="238">
        <v>33</v>
      </c>
      <c r="F8" s="239">
        <f t="shared" si="0"/>
        <v>15.207373271889402</v>
      </c>
      <c r="G8" s="240">
        <v>16</v>
      </c>
      <c r="H8" s="239">
        <f t="shared" si="1"/>
        <v>7.3732718894009217</v>
      </c>
      <c r="I8" s="238">
        <v>5</v>
      </c>
      <c r="J8" s="239">
        <f t="shared" si="3"/>
        <v>2.3041474654377883</v>
      </c>
      <c r="K8" s="238">
        <v>0</v>
      </c>
      <c r="L8" s="239">
        <f t="shared" si="4"/>
        <v>0</v>
      </c>
      <c r="M8" s="241">
        <v>70</v>
      </c>
    </row>
    <row r="9" spans="1:13" x14ac:dyDescent="0.25">
      <c r="A9" s="237" t="s">
        <v>19</v>
      </c>
      <c r="B9" s="238">
        <v>218</v>
      </c>
      <c r="C9" s="238">
        <v>133</v>
      </c>
      <c r="D9" s="242">
        <f t="shared" si="2"/>
        <v>61.009174311926607</v>
      </c>
      <c r="E9" s="238">
        <v>54</v>
      </c>
      <c r="F9" s="239">
        <f t="shared" si="0"/>
        <v>24.770642201834864</v>
      </c>
      <c r="G9" s="240">
        <v>25</v>
      </c>
      <c r="H9" s="239">
        <f t="shared" si="1"/>
        <v>11.467889908256881</v>
      </c>
      <c r="I9" s="238">
        <v>5</v>
      </c>
      <c r="J9" s="239">
        <f t="shared" si="3"/>
        <v>2.2935779816513762</v>
      </c>
      <c r="K9" s="238">
        <v>1</v>
      </c>
      <c r="L9" s="239">
        <f t="shared" si="4"/>
        <v>0.45871559633027525</v>
      </c>
      <c r="M9" s="241">
        <v>93</v>
      </c>
    </row>
    <row r="10" spans="1:13" x14ac:dyDescent="0.25">
      <c r="A10" s="237" t="s">
        <v>20</v>
      </c>
      <c r="B10" s="238">
        <v>256</v>
      </c>
      <c r="C10" s="238">
        <v>180</v>
      </c>
      <c r="D10" s="242">
        <f t="shared" si="2"/>
        <v>70.3125</v>
      </c>
      <c r="E10" s="238">
        <v>43</v>
      </c>
      <c r="F10" s="239">
        <f t="shared" si="0"/>
        <v>16.796875</v>
      </c>
      <c r="G10" s="240">
        <v>22</v>
      </c>
      <c r="H10" s="239">
        <f t="shared" si="1"/>
        <v>8.59375</v>
      </c>
      <c r="I10" s="238">
        <v>7</v>
      </c>
      <c r="J10" s="239">
        <f t="shared" si="3"/>
        <v>2.734375</v>
      </c>
      <c r="K10" s="238">
        <v>4</v>
      </c>
      <c r="L10" s="239">
        <f t="shared" si="4"/>
        <v>1.5625</v>
      </c>
      <c r="M10" s="241">
        <v>83</v>
      </c>
    </row>
    <row r="11" spans="1:13" x14ac:dyDescent="0.25">
      <c r="A11" s="237" t="s">
        <v>21</v>
      </c>
      <c r="B11" s="238">
        <v>258</v>
      </c>
      <c r="C11" s="238">
        <v>168</v>
      </c>
      <c r="D11" s="242">
        <f t="shared" si="2"/>
        <v>65.116279069767444</v>
      </c>
      <c r="E11" s="238">
        <v>39</v>
      </c>
      <c r="F11" s="239">
        <f t="shared" si="0"/>
        <v>15.11627906976744</v>
      </c>
      <c r="G11" s="240">
        <v>30</v>
      </c>
      <c r="H11" s="239">
        <f t="shared" si="1"/>
        <v>11.627906976744185</v>
      </c>
      <c r="I11" s="238">
        <v>16</v>
      </c>
      <c r="J11" s="239">
        <f t="shared" si="3"/>
        <v>6.2015503875968996</v>
      </c>
      <c r="K11" s="238">
        <v>5</v>
      </c>
      <c r="L11" s="239">
        <f t="shared" si="4"/>
        <v>1.9379844961240309</v>
      </c>
      <c r="M11" s="241">
        <v>123</v>
      </c>
    </row>
    <row r="12" spans="1:13" x14ac:dyDescent="0.25">
      <c r="A12" s="243" t="s">
        <v>23</v>
      </c>
      <c r="B12" s="244">
        <f>SUM(B4:B11)</f>
        <v>1890</v>
      </c>
      <c r="C12" s="245">
        <f>SUM(C4:C11)</f>
        <v>1216</v>
      </c>
      <c r="D12" s="246">
        <f>$C12/$B12*100</f>
        <v>64.338624338624342</v>
      </c>
      <c r="E12" s="245">
        <f>SUM(E4:E11)</f>
        <v>359</v>
      </c>
      <c r="F12" s="246">
        <f>$E12/$B12*100</f>
        <v>18.994708994708994</v>
      </c>
      <c r="G12" s="245">
        <f>SUM(G4:G11)</f>
        <v>214</v>
      </c>
      <c r="H12" s="246">
        <f>$G12/$B12*100</f>
        <v>11.322751322751323</v>
      </c>
      <c r="I12" s="245">
        <f>SUM(I4:I11)</f>
        <v>77</v>
      </c>
      <c r="J12" s="246">
        <f>$I12/$B12*100</f>
        <v>4.0740740740740744</v>
      </c>
      <c r="K12" s="245">
        <f>SUM(K4:K11)</f>
        <v>24</v>
      </c>
      <c r="L12" s="246">
        <f>$K12/$B12*100</f>
        <v>1.2698412698412698</v>
      </c>
      <c r="M12" s="245">
        <v>103</v>
      </c>
    </row>
    <row r="13" spans="1:13" x14ac:dyDescent="0.25">
      <c r="A13" s="333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</row>
    <row r="14" spans="1:13" x14ac:dyDescent="0.25">
      <c r="A14" s="331" t="s">
        <v>1004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</row>
    <row r="15" spans="1:13" ht="24" customHeight="1" x14ac:dyDescent="0.25">
      <c r="A15" s="332" t="s">
        <v>1</v>
      </c>
      <c r="B15" s="332" t="s">
        <v>901</v>
      </c>
      <c r="C15" s="332" t="s">
        <v>902</v>
      </c>
      <c r="D15" s="332"/>
      <c r="E15" s="332" t="s">
        <v>903</v>
      </c>
      <c r="F15" s="332"/>
      <c r="G15" s="332" t="s">
        <v>904</v>
      </c>
      <c r="H15" s="332"/>
      <c r="I15" s="332" t="s">
        <v>905</v>
      </c>
      <c r="J15" s="332"/>
      <c r="K15" s="332" t="s">
        <v>906</v>
      </c>
      <c r="L15" s="332"/>
      <c r="M15" s="332" t="s">
        <v>907</v>
      </c>
    </row>
    <row r="16" spans="1:13" ht="21.75" customHeight="1" x14ac:dyDescent="0.25">
      <c r="A16" s="332"/>
      <c r="B16" s="332"/>
      <c r="C16" s="236" t="s">
        <v>10</v>
      </c>
      <c r="D16" s="236" t="s">
        <v>11</v>
      </c>
      <c r="E16" s="236" t="s">
        <v>10</v>
      </c>
      <c r="F16" s="236" t="s">
        <v>11</v>
      </c>
      <c r="G16" s="236" t="s">
        <v>10</v>
      </c>
      <c r="H16" s="236" t="s">
        <v>11</v>
      </c>
      <c r="I16" s="236" t="s">
        <v>10</v>
      </c>
      <c r="J16" s="236" t="s">
        <v>11</v>
      </c>
      <c r="K16" s="236" t="s">
        <v>10</v>
      </c>
      <c r="L16" s="236" t="s">
        <v>11</v>
      </c>
      <c r="M16" s="332"/>
    </row>
    <row r="17" spans="1:13" x14ac:dyDescent="0.25">
      <c r="A17" s="237" t="s">
        <v>14</v>
      </c>
      <c r="B17" s="247">
        <v>0</v>
      </c>
      <c r="C17" s="247">
        <v>0</v>
      </c>
      <c r="D17" s="247">
        <v>0</v>
      </c>
      <c r="E17" s="247">
        <v>0</v>
      </c>
      <c r="F17" s="242">
        <v>0</v>
      </c>
      <c r="G17" s="247">
        <v>0</v>
      </c>
      <c r="H17" s="242">
        <v>0</v>
      </c>
      <c r="I17" s="247">
        <v>0</v>
      </c>
      <c r="J17" s="242">
        <v>0</v>
      </c>
      <c r="K17" s="247">
        <v>0</v>
      </c>
      <c r="L17" s="242">
        <v>0</v>
      </c>
      <c r="M17" s="241">
        <v>0</v>
      </c>
    </row>
    <row r="18" spans="1:13" x14ac:dyDescent="0.25">
      <c r="A18" s="237" t="s">
        <v>15</v>
      </c>
      <c r="B18" s="247">
        <v>0</v>
      </c>
      <c r="C18" s="247">
        <v>0</v>
      </c>
      <c r="D18" s="247">
        <v>0</v>
      </c>
      <c r="E18" s="247">
        <v>0</v>
      </c>
      <c r="F18" s="242">
        <v>0</v>
      </c>
      <c r="G18" s="247">
        <v>0</v>
      </c>
      <c r="H18" s="242">
        <v>0</v>
      </c>
      <c r="I18" s="247">
        <v>0</v>
      </c>
      <c r="J18" s="242">
        <v>0</v>
      </c>
      <c r="K18" s="247">
        <v>0</v>
      </c>
      <c r="L18" s="242">
        <v>0</v>
      </c>
      <c r="M18" s="241">
        <v>0</v>
      </c>
    </row>
    <row r="19" spans="1:13" x14ac:dyDescent="0.25">
      <c r="A19" s="237" t="s">
        <v>16</v>
      </c>
      <c r="B19" s="247">
        <v>0</v>
      </c>
      <c r="C19" s="247">
        <v>0</v>
      </c>
      <c r="D19" s="247">
        <v>0</v>
      </c>
      <c r="E19" s="247">
        <v>0</v>
      </c>
      <c r="F19" s="242">
        <v>0</v>
      </c>
      <c r="G19" s="247">
        <v>0</v>
      </c>
      <c r="H19" s="242">
        <v>0</v>
      </c>
      <c r="I19" s="247">
        <v>0</v>
      </c>
      <c r="J19" s="242">
        <v>0</v>
      </c>
      <c r="K19" s="247">
        <v>0</v>
      </c>
      <c r="L19" s="242">
        <v>0</v>
      </c>
      <c r="M19" s="241">
        <v>0</v>
      </c>
    </row>
    <row r="20" spans="1:13" x14ac:dyDescent="0.25">
      <c r="A20" s="237" t="s">
        <v>17</v>
      </c>
      <c r="B20" s="247">
        <v>0</v>
      </c>
      <c r="C20" s="247">
        <v>0</v>
      </c>
      <c r="D20" s="247">
        <v>0</v>
      </c>
      <c r="E20" s="247">
        <v>0</v>
      </c>
      <c r="F20" s="242">
        <v>0</v>
      </c>
      <c r="G20" s="247">
        <v>0</v>
      </c>
      <c r="H20" s="242">
        <v>0</v>
      </c>
      <c r="I20" s="247">
        <v>0</v>
      </c>
      <c r="J20" s="242">
        <v>0</v>
      </c>
      <c r="K20" s="247">
        <v>0</v>
      </c>
      <c r="L20" s="242">
        <v>0</v>
      </c>
      <c r="M20" s="241">
        <v>0</v>
      </c>
    </row>
    <row r="21" spans="1:13" x14ac:dyDescent="0.25">
      <c r="A21" s="237" t="s">
        <v>18</v>
      </c>
      <c r="B21" s="247">
        <v>0</v>
      </c>
      <c r="C21" s="247">
        <v>0</v>
      </c>
      <c r="D21" s="247">
        <v>0</v>
      </c>
      <c r="E21" s="247">
        <v>0</v>
      </c>
      <c r="F21" s="242">
        <v>0</v>
      </c>
      <c r="G21" s="247">
        <v>0</v>
      </c>
      <c r="H21" s="242">
        <v>0</v>
      </c>
      <c r="I21" s="247">
        <v>0</v>
      </c>
      <c r="J21" s="242">
        <v>0</v>
      </c>
      <c r="K21" s="247">
        <v>0</v>
      </c>
      <c r="L21" s="242">
        <v>0</v>
      </c>
      <c r="M21" s="241">
        <v>0</v>
      </c>
    </row>
    <row r="22" spans="1:13" x14ac:dyDescent="0.25">
      <c r="A22" s="237" t="s">
        <v>19</v>
      </c>
      <c r="B22" s="247">
        <v>0</v>
      </c>
      <c r="C22" s="247">
        <v>0</v>
      </c>
      <c r="D22" s="247">
        <v>0</v>
      </c>
      <c r="E22" s="247">
        <v>0</v>
      </c>
      <c r="F22" s="242">
        <v>0</v>
      </c>
      <c r="G22" s="247">
        <v>0</v>
      </c>
      <c r="H22" s="242">
        <v>0</v>
      </c>
      <c r="I22" s="247">
        <v>0</v>
      </c>
      <c r="J22" s="242">
        <v>0</v>
      </c>
      <c r="K22" s="247">
        <v>0</v>
      </c>
      <c r="L22" s="242">
        <v>0</v>
      </c>
      <c r="M22" s="241">
        <v>0</v>
      </c>
    </row>
    <row r="23" spans="1:13" x14ac:dyDescent="0.25">
      <c r="A23" s="237" t="s">
        <v>20</v>
      </c>
      <c r="B23" s="247">
        <v>0</v>
      </c>
      <c r="C23" s="247">
        <v>0</v>
      </c>
      <c r="D23" s="247">
        <v>0</v>
      </c>
      <c r="E23" s="247">
        <v>0</v>
      </c>
      <c r="F23" s="242">
        <v>0</v>
      </c>
      <c r="G23" s="247">
        <v>0</v>
      </c>
      <c r="H23" s="242">
        <v>0</v>
      </c>
      <c r="I23" s="247">
        <v>0</v>
      </c>
      <c r="J23" s="242">
        <v>0</v>
      </c>
      <c r="K23" s="247">
        <v>0</v>
      </c>
      <c r="L23" s="242">
        <v>0</v>
      </c>
      <c r="M23" s="241">
        <v>0</v>
      </c>
    </row>
    <row r="24" spans="1:13" x14ac:dyDescent="0.25">
      <c r="A24" s="237" t="s">
        <v>21</v>
      </c>
      <c r="B24" s="247">
        <v>0</v>
      </c>
      <c r="C24" s="247">
        <v>0</v>
      </c>
      <c r="D24" s="247">
        <v>0</v>
      </c>
      <c r="E24" s="247">
        <v>0</v>
      </c>
      <c r="F24" s="242">
        <v>0</v>
      </c>
      <c r="G24" s="247">
        <v>0</v>
      </c>
      <c r="H24" s="242">
        <v>0</v>
      </c>
      <c r="I24" s="247">
        <v>0</v>
      </c>
      <c r="J24" s="242">
        <v>0</v>
      </c>
      <c r="K24" s="247">
        <v>0</v>
      </c>
      <c r="L24" s="242">
        <v>0</v>
      </c>
      <c r="M24" s="241">
        <v>0</v>
      </c>
    </row>
    <row r="25" spans="1:13" x14ac:dyDescent="0.25">
      <c r="A25" s="243" t="s">
        <v>23</v>
      </c>
      <c r="B25" s="245">
        <f>SUM(B17:B24)</f>
        <v>0</v>
      </c>
      <c r="C25" s="245">
        <f>SUM(C17:C24)</f>
        <v>0</v>
      </c>
      <c r="D25" s="246">
        <v>0</v>
      </c>
      <c r="E25" s="245">
        <f>SUM(E17:E24)</f>
        <v>0</v>
      </c>
      <c r="F25" s="246">
        <v>0</v>
      </c>
      <c r="G25" s="245">
        <f>SUM(G17:G24)</f>
        <v>0</v>
      </c>
      <c r="H25" s="246">
        <v>0</v>
      </c>
      <c r="I25" s="245">
        <f>SUM(I17:I24)</f>
        <v>0</v>
      </c>
      <c r="J25" s="246">
        <v>0</v>
      </c>
      <c r="K25" s="245">
        <f>SUM(K17:K24)</f>
        <v>0</v>
      </c>
      <c r="L25" s="246">
        <v>0</v>
      </c>
      <c r="M25" s="245">
        <v>0</v>
      </c>
    </row>
    <row r="26" spans="1:13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</row>
    <row r="27" spans="1:13" x14ac:dyDescent="0.25">
      <c r="A27" s="331" t="s">
        <v>1005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</row>
    <row r="28" spans="1:13" ht="28.5" customHeight="1" x14ac:dyDescent="0.25">
      <c r="A28" s="332" t="s">
        <v>1</v>
      </c>
      <c r="B28" s="332" t="s">
        <v>901</v>
      </c>
      <c r="C28" s="332" t="s">
        <v>902</v>
      </c>
      <c r="D28" s="332"/>
      <c r="E28" s="332" t="s">
        <v>903</v>
      </c>
      <c r="F28" s="332"/>
      <c r="G28" s="332" t="s">
        <v>904</v>
      </c>
      <c r="H28" s="332"/>
      <c r="I28" s="332" t="s">
        <v>905</v>
      </c>
      <c r="J28" s="332"/>
      <c r="K28" s="332" t="s">
        <v>906</v>
      </c>
      <c r="L28" s="332"/>
      <c r="M28" s="332" t="s">
        <v>907</v>
      </c>
    </row>
    <row r="29" spans="1:13" x14ac:dyDescent="0.25">
      <c r="A29" s="332"/>
      <c r="B29" s="332"/>
      <c r="C29" s="236" t="s">
        <v>10</v>
      </c>
      <c r="D29" s="236" t="s">
        <v>11</v>
      </c>
      <c r="E29" s="236" t="s">
        <v>10</v>
      </c>
      <c r="F29" s="236" t="s">
        <v>11</v>
      </c>
      <c r="G29" s="236" t="s">
        <v>10</v>
      </c>
      <c r="H29" s="236" t="s">
        <v>11</v>
      </c>
      <c r="I29" s="236" t="s">
        <v>10</v>
      </c>
      <c r="J29" s="236" t="s">
        <v>11</v>
      </c>
      <c r="K29" s="236" t="s">
        <v>10</v>
      </c>
      <c r="L29" s="236" t="s">
        <v>11</v>
      </c>
      <c r="M29" s="332"/>
    </row>
    <row r="30" spans="1:13" x14ac:dyDescent="0.25">
      <c r="A30" s="237" t="s">
        <v>22</v>
      </c>
      <c r="B30" s="249">
        <v>18</v>
      </c>
      <c r="C30" s="249">
        <v>6</v>
      </c>
      <c r="D30" s="250">
        <f>$C30/$B30*100</f>
        <v>33.333333333333329</v>
      </c>
      <c r="E30" s="249">
        <v>5</v>
      </c>
      <c r="F30" s="250">
        <f>$E30/$B30*100</f>
        <v>27.777777777777779</v>
      </c>
      <c r="G30" s="249">
        <v>5</v>
      </c>
      <c r="H30" s="250">
        <f>$G30/$B30*100</f>
        <v>27.777777777777779</v>
      </c>
      <c r="I30" s="249">
        <v>1</v>
      </c>
      <c r="J30" s="250">
        <f>$I30/$B30*100</f>
        <v>5.5555555555555554</v>
      </c>
      <c r="K30" s="249">
        <v>1</v>
      </c>
      <c r="L30" s="250">
        <f>$K30/$B30*100</f>
        <v>5.5555555555555554</v>
      </c>
      <c r="M30" s="249">
        <v>236</v>
      </c>
    </row>
  </sheetData>
  <mergeCells count="28">
    <mergeCell ref="A27:M27"/>
    <mergeCell ref="A28:A29"/>
    <mergeCell ref="B28:B29"/>
    <mergeCell ref="C28:D28"/>
    <mergeCell ref="E28:F28"/>
    <mergeCell ref="G28:H28"/>
    <mergeCell ref="I28:J28"/>
    <mergeCell ref="K28:L28"/>
    <mergeCell ref="M28:M29"/>
    <mergeCell ref="A13:M13"/>
    <mergeCell ref="A14:M14"/>
    <mergeCell ref="A15:A16"/>
    <mergeCell ref="B15:B16"/>
    <mergeCell ref="C15:D15"/>
    <mergeCell ref="E15:F15"/>
    <mergeCell ref="G15:H15"/>
    <mergeCell ref="I15:J15"/>
    <mergeCell ref="K15:L15"/>
    <mergeCell ref="M15:M16"/>
    <mergeCell ref="A1:M1"/>
    <mergeCell ref="A2:A3"/>
    <mergeCell ref="B2:B3"/>
    <mergeCell ref="C2:D2"/>
    <mergeCell ref="E2:F2"/>
    <mergeCell ref="G2:H2"/>
    <mergeCell ref="I2:J2"/>
    <mergeCell ref="K2:L2"/>
    <mergeCell ref="M2:M3"/>
  </mergeCells>
  <pageMargins left="0.7" right="0.7" top="0.75" bottom="0.75" header="0.3" footer="0.3"/>
  <pageSetup paperSize="9" orientation="portrait" r:id="rId1"/>
  <rowBreaks count="1" manualBreakCount="1">
    <brk id="13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Normal="100" workbookViewId="0">
      <selection activeCell="A13" sqref="A13"/>
    </sheetView>
  </sheetViews>
  <sheetFormatPr defaultColWidth="8.85546875" defaultRowHeight="12.75" x14ac:dyDescent="0.2"/>
  <cols>
    <col min="1" max="1" width="149.5703125" style="208" customWidth="1"/>
    <col min="2" max="16384" width="8.85546875" style="208"/>
  </cols>
  <sheetData>
    <row r="1" spans="1:1" ht="25.5" x14ac:dyDescent="0.2">
      <c r="A1" s="133" t="s">
        <v>1124</v>
      </c>
    </row>
    <row r="2" spans="1:1" x14ac:dyDescent="0.2">
      <c r="A2" s="133"/>
    </row>
    <row r="3" spans="1:1" ht="25.5" x14ac:dyDescent="0.2">
      <c r="A3" s="133" t="s">
        <v>1144</v>
      </c>
    </row>
    <row r="4" spans="1:1" x14ac:dyDescent="0.2">
      <c r="A4" s="133"/>
    </row>
    <row r="5" spans="1:1" ht="25.5" x14ac:dyDescent="0.2">
      <c r="A5" s="133" t="s">
        <v>1125</v>
      </c>
    </row>
    <row r="6" spans="1:1" x14ac:dyDescent="0.2">
      <c r="A6" s="133"/>
    </row>
    <row r="7" spans="1:1" x14ac:dyDescent="0.2">
      <c r="A7" s="133" t="s">
        <v>1126</v>
      </c>
    </row>
    <row r="8" spans="1:1" x14ac:dyDescent="0.2">
      <c r="A8" s="133"/>
    </row>
    <row r="9" spans="1:1" ht="25.5" x14ac:dyDescent="0.2">
      <c r="A9" s="134" t="s">
        <v>1145</v>
      </c>
    </row>
    <row r="10" spans="1:1" x14ac:dyDescent="0.2">
      <c r="A10" s="133"/>
    </row>
    <row r="11" spans="1:1" ht="25.5" x14ac:dyDescent="0.2">
      <c r="A11" s="133" t="s">
        <v>1143</v>
      </c>
    </row>
    <row r="12" spans="1:1" x14ac:dyDescent="0.2">
      <c r="A12" s="133"/>
    </row>
    <row r="13" spans="1:1" x14ac:dyDescent="0.2">
      <c r="A13" s="133" t="s">
        <v>1127</v>
      </c>
    </row>
    <row r="14" spans="1:1" x14ac:dyDescent="0.2">
      <c r="A14" s="133"/>
    </row>
    <row r="15" spans="1:1" x14ac:dyDescent="0.2">
      <c r="A15" s="133" t="s">
        <v>1146</v>
      </c>
    </row>
    <row r="16" spans="1:1" x14ac:dyDescent="0.2">
      <c r="A16" s="133"/>
    </row>
    <row r="17" spans="1:5" ht="25.5" x14ac:dyDescent="0.2">
      <c r="A17" s="133" t="s">
        <v>1128</v>
      </c>
    </row>
    <row r="18" spans="1:5" x14ac:dyDescent="0.2">
      <c r="A18" s="133"/>
    </row>
    <row r="19" spans="1:5" ht="25.5" x14ac:dyDescent="0.2">
      <c r="A19" s="133" t="s">
        <v>1147</v>
      </c>
    </row>
    <row r="20" spans="1:5" x14ac:dyDescent="0.2">
      <c r="A20" s="133"/>
      <c r="E20" s="209"/>
    </row>
    <row r="21" spans="1:5" ht="25.5" x14ac:dyDescent="0.2">
      <c r="A21" s="133" t="s">
        <v>1129</v>
      </c>
      <c r="E21" s="209"/>
    </row>
    <row r="22" spans="1:5" x14ac:dyDescent="0.2">
      <c r="A22" s="133"/>
      <c r="C22" s="210"/>
    </row>
    <row r="23" spans="1:5" ht="25.5" x14ac:dyDescent="0.2">
      <c r="A23" s="133" t="s">
        <v>1130</v>
      </c>
      <c r="C23" s="210"/>
    </row>
    <row r="24" spans="1:5" x14ac:dyDescent="0.2">
      <c r="A24" s="133"/>
    </row>
    <row r="25" spans="1:5" x14ac:dyDescent="0.2">
      <c r="A25" s="133" t="s">
        <v>1131</v>
      </c>
    </row>
    <row r="26" spans="1:5" x14ac:dyDescent="0.2">
      <c r="A26" s="133"/>
    </row>
    <row r="27" spans="1:5" x14ac:dyDescent="0.2">
      <c r="A27" s="135" t="s">
        <v>1132</v>
      </c>
    </row>
    <row r="28" spans="1:5" x14ac:dyDescent="0.2">
      <c r="A28" s="135"/>
    </row>
    <row r="29" spans="1:5" x14ac:dyDescent="0.2">
      <c r="A29" s="135" t="s">
        <v>1133</v>
      </c>
    </row>
    <row r="30" spans="1:5" x14ac:dyDescent="0.2">
      <c r="A30" s="135"/>
    </row>
    <row r="31" spans="1:5" ht="25.5" x14ac:dyDescent="0.2">
      <c r="A31" s="135" t="s">
        <v>1134</v>
      </c>
    </row>
    <row r="32" spans="1:5" x14ac:dyDescent="0.2">
      <c r="A32" s="135"/>
    </row>
    <row r="33" spans="1:1" x14ac:dyDescent="0.2">
      <c r="A33" s="135" t="s">
        <v>1135</v>
      </c>
    </row>
  </sheetData>
  <pageMargins left="0.7" right="0.7" top="0.75" bottom="0.75" header="0.3" footer="0.3"/>
  <pageSetup paperSize="9"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workbookViewId="0">
      <selection sqref="A1:Q16"/>
    </sheetView>
  </sheetViews>
  <sheetFormatPr defaultRowHeight="32.25" customHeight="1" x14ac:dyDescent="0.25"/>
  <cols>
    <col min="1" max="1" width="4.7109375" bestFit="1" customWidth="1"/>
    <col min="2" max="2" width="27.85546875" bestFit="1" customWidth="1"/>
    <col min="3" max="4" width="6.140625" bestFit="1" customWidth="1"/>
    <col min="5" max="5" width="6" bestFit="1" customWidth="1"/>
    <col min="6" max="6" width="6.140625" bestFit="1" customWidth="1"/>
    <col min="7" max="7" width="6" bestFit="1" customWidth="1"/>
    <col min="8" max="8" width="6.140625" bestFit="1" customWidth="1"/>
    <col min="9" max="9" width="6" bestFit="1" customWidth="1"/>
    <col min="10" max="10" width="6.140625" bestFit="1" customWidth="1"/>
    <col min="11" max="11" width="6" bestFit="1" customWidth="1"/>
    <col min="12" max="12" width="6.140625" bestFit="1" customWidth="1"/>
    <col min="13" max="13" width="6" bestFit="1" customWidth="1"/>
    <col min="14" max="14" width="6.140625" bestFit="1" customWidth="1"/>
    <col min="15" max="15" width="6" bestFit="1" customWidth="1"/>
    <col min="16" max="16" width="12.28515625" customWidth="1"/>
    <col min="17" max="17" width="1.7109375" customWidth="1"/>
  </cols>
  <sheetData>
    <row r="1" spans="1:17" ht="32.25" customHeight="1" x14ac:dyDescent="0.25">
      <c r="A1" s="334" t="s">
        <v>1138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ht="32.25" customHeigh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32.25" customHeight="1" x14ac:dyDescent="0.25">
      <c r="A3" s="335" t="s">
        <v>1</v>
      </c>
      <c r="B3" s="335" t="s">
        <v>908</v>
      </c>
      <c r="C3" s="335" t="s">
        <v>909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4" spans="1:17" ht="32.25" customHeight="1" x14ac:dyDescent="0.25">
      <c r="A4" s="335"/>
      <c r="B4" s="336"/>
      <c r="C4" s="335" t="s">
        <v>910</v>
      </c>
      <c r="D4" s="335"/>
      <c r="E4" s="337" t="s">
        <v>911</v>
      </c>
      <c r="F4" s="337"/>
      <c r="G4" s="335" t="s">
        <v>912</v>
      </c>
      <c r="H4" s="335"/>
      <c r="I4" s="335"/>
      <c r="J4" s="335"/>
      <c r="K4" s="335"/>
      <c r="L4" s="335"/>
      <c r="M4" s="335"/>
      <c r="N4" s="335"/>
      <c r="O4" s="335" t="s">
        <v>913</v>
      </c>
      <c r="P4" s="335"/>
      <c r="Q4" s="335"/>
    </row>
    <row r="5" spans="1:17" ht="42.75" customHeight="1" x14ac:dyDescent="0.25">
      <c r="A5" s="335"/>
      <c r="B5" s="336"/>
      <c r="C5" s="335"/>
      <c r="D5" s="335"/>
      <c r="E5" s="337"/>
      <c r="F5" s="337"/>
      <c r="G5" s="335" t="s">
        <v>914</v>
      </c>
      <c r="H5" s="335"/>
      <c r="I5" s="335"/>
      <c r="J5" s="335"/>
      <c r="K5" s="335" t="s">
        <v>915</v>
      </c>
      <c r="L5" s="335"/>
      <c r="M5" s="335"/>
      <c r="N5" s="335"/>
      <c r="O5" s="335"/>
      <c r="P5" s="335"/>
      <c r="Q5" s="335"/>
    </row>
    <row r="6" spans="1:17" ht="32.25" customHeight="1" x14ac:dyDescent="0.25">
      <c r="A6" s="335"/>
      <c r="B6" s="336"/>
      <c r="C6" s="335"/>
      <c r="D6" s="335"/>
      <c r="E6" s="337"/>
      <c r="F6" s="337"/>
      <c r="G6" s="335" t="s">
        <v>892</v>
      </c>
      <c r="H6" s="335"/>
      <c r="I6" s="335" t="s">
        <v>916</v>
      </c>
      <c r="J6" s="335"/>
      <c r="K6" s="335" t="s">
        <v>917</v>
      </c>
      <c r="L6" s="335"/>
      <c r="M6" s="335" t="s">
        <v>918</v>
      </c>
      <c r="N6" s="335"/>
      <c r="O6" s="335"/>
      <c r="P6" s="335"/>
      <c r="Q6" s="335"/>
    </row>
    <row r="7" spans="1:17" ht="32.25" customHeight="1" x14ac:dyDescent="0.25">
      <c r="A7" s="335"/>
      <c r="B7" s="336"/>
      <c r="C7" s="85" t="s">
        <v>10</v>
      </c>
      <c r="D7" s="85" t="s">
        <v>11</v>
      </c>
      <c r="E7" s="85" t="s">
        <v>10</v>
      </c>
      <c r="F7" s="85" t="s">
        <v>11</v>
      </c>
      <c r="G7" s="85" t="s">
        <v>10</v>
      </c>
      <c r="H7" s="85" t="s">
        <v>11</v>
      </c>
      <c r="I7" s="85" t="s">
        <v>10</v>
      </c>
      <c r="J7" s="85" t="s">
        <v>11</v>
      </c>
      <c r="K7" s="85" t="s">
        <v>10</v>
      </c>
      <c r="L7" s="85" t="s">
        <v>11</v>
      </c>
      <c r="M7" s="85" t="s">
        <v>10</v>
      </c>
      <c r="N7" s="85" t="s">
        <v>11</v>
      </c>
      <c r="O7" s="85" t="s">
        <v>10</v>
      </c>
      <c r="P7" s="85" t="s">
        <v>11</v>
      </c>
      <c r="Q7" s="337"/>
    </row>
    <row r="8" spans="1:17" ht="32.25" customHeight="1" x14ac:dyDescent="0.25">
      <c r="A8" s="86" t="s">
        <v>14</v>
      </c>
      <c r="B8" s="87">
        <f>C8+E8+G8+K8+M8+O8</f>
        <v>488</v>
      </c>
      <c r="C8" s="23">
        <v>146</v>
      </c>
      <c r="D8" s="88">
        <f>C8/B8*100</f>
        <v>29.918032786885245</v>
      </c>
      <c r="E8" s="23">
        <v>83</v>
      </c>
      <c r="F8" s="88">
        <f>E8/B8*100</f>
        <v>17.008196721311474</v>
      </c>
      <c r="G8" s="89">
        <v>50</v>
      </c>
      <c r="H8" s="88">
        <f>G8/B8*100</f>
        <v>10.245901639344263</v>
      </c>
      <c r="I8" s="89">
        <v>27</v>
      </c>
      <c r="J8" s="88">
        <f>I8/B8*100</f>
        <v>5.5327868852459012</v>
      </c>
      <c r="K8" s="23">
        <v>39</v>
      </c>
      <c r="L8" s="88">
        <f>K8/B8*100</f>
        <v>7.9918032786885256</v>
      </c>
      <c r="M8" s="23">
        <v>89</v>
      </c>
      <c r="N8" s="88">
        <f t="shared" ref="N8:N15" si="0">M8/B8*100</f>
        <v>18.237704918032787</v>
      </c>
      <c r="O8" s="23">
        <v>81</v>
      </c>
      <c r="P8" s="88">
        <f>O8/B8*100</f>
        <v>16.598360655737704</v>
      </c>
      <c r="Q8" s="337"/>
    </row>
    <row r="9" spans="1:17" ht="32.25" customHeight="1" x14ac:dyDescent="0.25">
      <c r="A9" s="86" t="s">
        <v>15</v>
      </c>
      <c r="B9" s="87">
        <f t="shared" ref="B9:B15" si="1">C9+E9+G9+K9+M9+O9</f>
        <v>572</v>
      </c>
      <c r="C9" s="23">
        <v>234</v>
      </c>
      <c r="D9" s="88">
        <f t="shared" ref="D9:D15" si="2">C9/B9*100</f>
        <v>40.909090909090914</v>
      </c>
      <c r="E9" s="23">
        <v>123</v>
      </c>
      <c r="F9" s="88">
        <f t="shared" ref="F9:F15" si="3">E9/B9*100</f>
        <v>21.503496503496503</v>
      </c>
      <c r="G9" s="89">
        <v>18</v>
      </c>
      <c r="H9" s="88">
        <f t="shared" ref="H9:H15" si="4">G9/B9*100</f>
        <v>3.1468531468531471</v>
      </c>
      <c r="I9" s="89">
        <v>9</v>
      </c>
      <c r="J9" s="88">
        <f t="shared" ref="J9:J15" si="5">I9/B9*100</f>
        <v>1.5734265734265735</v>
      </c>
      <c r="K9" s="23">
        <v>47</v>
      </c>
      <c r="L9" s="88">
        <f t="shared" ref="L9:L15" si="6">K9/B9*100</f>
        <v>8.2167832167832167</v>
      </c>
      <c r="M9" s="23">
        <v>87</v>
      </c>
      <c r="N9" s="88">
        <f t="shared" si="0"/>
        <v>15.209790209790212</v>
      </c>
      <c r="O9" s="23">
        <v>63</v>
      </c>
      <c r="P9" s="88">
        <f t="shared" ref="P9:P15" si="7">O9/B9*100</f>
        <v>11.013986013986015</v>
      </c>
      <c r="Q9" s="337"/>
    </row>
    <row r="10" spans="1:17" ht="32.25" customHeight="1" x14ac:dyDescent="0.25">
      <c r="A10" s="86" t="s">
        <v>16</v>
      </c>
      <c r="B10" s="87">
        <f t="shared" si="1"/>
        <v>349</v>
      </c>
      <c r="C10" s="23">
        <v>131</v>
      </c>
      <c r="D10" s="88">
        <f t="shared" si="2"/>
        <v>37.535816618911177</v>
      </c>
      <c r="E10" s="23">
        <v>98</v>
      </c>
      <c r="F10" s="88">
        <f t="shared" si="3"/>
        <v>28.08022922636103</v>
      </c>
      <c r="G10" s="89">
        <v>27</v>
      </c>
      <c r="H10" s="88">
        <f t="shared" si="4"/>
        <v>7.7363896848137532</v>
      </c>
      <c r="I10" s="89">
        <v>10</v>
      </c>
      <c r="J10" s="88">
        <f t="shared" si="5"/>
        <v>2.8653295128939829</v>
      </c>
      <c r="K10" s="23">
        <v>26</v>
      </c>
      <c r="L10" s="88">
        <f t="shared" si="6"/>
        <v>7.4498567335243555</v>
      </c>
      <c r="M10" s="23">
        <v>45</v>
      </c>
      <c r="N10" s="88">
        <f t="shared" si="0"/>
        <v>12.893982808022923</v>
      </c>
      <c r="O10" s="23">
        <v>22</v>
      </c>
      <c r="P10" s="88">
        <f t="shared" si="7"/>
        <v>6.303724928366762</v>
      </c>
      <c r="Q10" s="337"/>
    </row>
    <row r="11" spans="1:17" ht="32.25" customHeight="1" x14ac:dyDescent="0.25">
      <c r="A11" s="86" t="s">
        <v>17</v>
      </c>
      <c r="B11" s="87">
        <f>C11+E11+G11+K11+M11+O11</f>
        <v>279</v>
      </c>
      <c r="C11" s="23">
        <v>121</v>
      </c>
      <c r="D11" s="88">
        <f t="shared" si="2"/>
        <v>43.369175627240139</v>
      </c>
      <c r="E11" s="23">
        <v>55</v>
      </c>
      <c r="F11" s="88">
        <f t="shared" si="3"/>
        <v>19.713261648745519</v>
      </c>
      <c r="G11" s="89">
        <v>29</v>
      </c>
      <c r="H11" s="88">
        <f t="shared" si="4"/>
        <v>10.394265232974909</v>
      </c>
      <c r="I11" s="89">
        <v>9</v>
      </c>
      <c r="J11" s="88">
        <f t="shared" si="5"/>
        <v>3.225806451612903</v>
      </c>
      <c r="K11" s="23">
        <v>28</v>
      </c>
      <c r="L11" s="88">
        <f t="shared" si="6"/>
        <v>10.035842293906811</v>
      </c>
      <c r="M11" s="23">
        <v>36</v>
      </c>
      <c r="N11" s="88">
        <f t="shared" si="0"/>
        <v>12.903225806451612</v>
      </c>
      <c r="O11" s="23">
        <v>10</v>
      </c>
      <c r="P11" s="88">
        <f t="shared" si="7"/>
        <v>3.5842293906810032</v>
      </c>
      <c r="Q11" s="337"/>
    </row>
    <row r="12" spans="1:17" ht="32.25" customHeight="1" x14ac:dyDescent="0.25">
      <c r="A12" s="86" t="s">
        <v>18</v>
      </c>
      <c r="B12" s="87">
        <f t="shared" si="1"/>
        <v>350</v>
      </c>
      <c r="C12" s="23">
        <v>122</v>
      </c>
      <c r="D12" s="88">
        <f t="shared" si="2"/>
        <v>34.857142857142861</v>
      </c>
      <c r="E12" s="23">
        <v>98</v>
      </c>
      <c r="F12" s="88">
        <f t="shared" si="3"/>
        <v>28.000000000000004</v>
      </c>
      <c r="G12" s="89">
        <v>26</v>
      </c>
      <c r="H12" s="88">
        <f t="shared" si="4"/>
        <v>7.4285714285714288</v>
      </c>
      <c r="I12" s="89">
        <v>8</v>
      </c>
      <c r="J12" s="88">
        <f t="shared" si="5"/>
        <v>2.2857142857142856</v>
      </c>
      <c r="K12" s="23">
        <v>27</v>
      </c>
      <c r="L12" s="88">
        <f t="shared" si="6"/>
        <v>7.7142857142857135</v>
      </c>
      <c r="M12" s="23">
        <v>38</v>
      </c>
      <c r="N12" s="88">
        <f t="shared" si="0"/>
        <v>10.857142857142858</v>
      </c>
      <c r="O12" s="23">
        <v>39</v>
      </c>
      <c r="P12" s="88">
        <f t="shared" si="7"/>
        <v>11.142857142857142</v>
      </c>
      <c r="Q12" s="337"/>
    </row>
    <row r="13" spans="1:17" ht="32.25" customHeight="1" x14ac:dyDescent="0.25">
      <c r="A13" s="86" t="s">
        <v>19</v>
      </c>
      <c r="B13" s="87">
        <f t="shared" si="1"/>
        <v>440</v>
      </c>
      <c r="C13" s="23">
        <v>209</v>
      </c>
      <c r="D13" s="88">
        <f t="shared" si="2"/>
        <v>47.5</v>
      </c>
      <c r="E13" s="23">
        <v>90</v>
      </c>
      <c r="F13" s="88">
        <f t="shared" si="3"/>
        <v>20.454545454545457</v>
      </c>
      <c r="G13" s="89">
        <v>11</v>
      </c>
      <c r="H13" s="88">
        <f t="shared" si="4"/>
        <v>2.5</v>
      </c>
      <c r="I13" s="89">
        <v>11</v>
      </c>
      <c r="J13" s="88">
        <f t="shared" si="5"/>
        <v>2.5</v>
      </c>
      <c r="K13" s="23">
        <v>16</v>
      </c>
      <c r="L13" s="88">
        <f t="shared" si="6"/>
        <v>3.6363636363636362</v>
      </c>
      <c r="M13" s="23">
        <v>98</v>
      </c>
      <c r="N13" s="88">
        <f t="shared" si="0"/>
        <v>22.272727272727273</v>
      </c>
      <c r="O13" s="23">
        <v>16</v>
      </c>
      <c r="P13" s="88">
        <f t="shared" si="7"/>
        <v>3.6363636363636362</v>
      </c>
      <c r="Q13" s="337"/>
    </row>
    <row r="14" spans="1:17" ht="32.25" customHeight="1" x14ac:dyDescent="0.25">
      <c r="A14" s="86" t="s">
        <v>20</v>
      </c>
      <c r="B14" s="87">
        <f t="shared" si="1"/>
        <v>362</v>
      </c>
      <c r="C14" s="23">
        <v>149</v>
      </c>
      <c r="D14" s="88">
        <f t="shared" si="2"/>
        <v>41.160220994475139</v>
      </c>
      <c r="E14" s="23">
        <v>90</v>
      </c>
      <c r="F14" s="88">
        <f t="shared" si="3"/>
        <v>24.861878453038674</v>
      </c>
      <c r="G14" s="89">
        <v>40</v>
      </c>
      <c r="H14" s="88">
        <f t="shared" si="4"/>
        <v>11.049723756906078</v>
      </c>
      <c r="I14" s="89">
        <v>15</v>
      </c>
      <c r="J14" s="88">
        <f t="shared" si="5"/>
        <v>4.1436464088397784</v>
      </c>
      <c r="K14" s="23">
        <v>17</v>
      </c>
      <c r="L14" s="88">
        <f t="shared" si="6"/>
        <v>4.6961325966850831</v>
      </c>
      <c r="M14" s="23">
        <v>54</v>
      </c>
      <c r="N14" s="88">
        <f t="shared" si="0"/>
        <v>14.917127071823206</v>
      </c>
      <c r="O14" s="23">
        <v>12</v>
      </c>
      <c r="P14" s="88">
        <f t="shared" si="7"/>
        <v>3.3149171270718232</v>
      </c>
      <c r="Q14" s="337"/>
    </row>
    <row r="15" spans="1:17" ht="32.25" customHeight="1" x14ac:dyDescent="0.25">
      <c r="A15" s="86" t="s">
        <v>21</v>
      </c>
      <c r="B15" s="87">
        <f t="shared" si="1"/>
        <v>515</v>
      </c>
      <c r="C15" s="23">
        <v>232</v>
      </c>
      <c r="D15" s="88">
        <f t="shared" si="2"/>
        <v>45.048543689320383</v>
      </c>
      <c r="E15" s="23">
        <v>182</v>
      </c>
      <c r="F15" s="88">
        <f t="shared" si="3"/>
        <v>35.339805825242721</v>
      </c>
      <c r="G15" s="89">
        <v>24</v>
      </c>
      <c r="H15" s="88">
        <f t="shared" si="4"/>
        <v>4.6601941747572813</v>
      </c>
      <c r="I15" s="89">
        <v>15</v>
      </c>
      <c r="J15" s="88">
        <f t="shared" si="5"/>
        <v>2.912621359223301</v>
      </c>
      <c r="K15" s="23">
        <v>13</v>
      </c>
      <c r="L15" s="88">
        <f t="shared" si="6"/>
        <v>2.5242718446601939</v>
      </c>
      <c r="M15" s="23">
        <v>38</v>
      </c>
      <c r="N15" s="88">
        <f t="shared" si="0"/>
        <v>7.3786407766990285</v>
      </c>
      <c r="O15" s="23">
        <v>26</v>
      </c>
      <c r="P15" s="88">
        <f t="shared" si="7"/>
        <v>5.0485436893203879</v>
      </c>
      <c r="Q15" s="337"/>
    </row>
    <row r="16" spans="1:17" ht="32.25" customHeight="1" x14ac:dyDescent="0.25">
      <c r="A16" s="90" t="s">
        <v>23</v>
      </c>
      <c r="B16" s="91">
        <f>SUM(B8:B15)</f>
        <v>3355</v>
      </c>
      <c r="C16" s="91">
        <f>SUM(C8:C15)</f>
        <v>1344</v>
      </c>
      <c r="D16" s="92">
        <f>C16/B16*100</f>
        <v>40.05961251862891</v>
      </c>
      <c r="E16" s="90">
        <f>SUM(E8:E15)</f>
        <v>819</v>
      </c>
      <c r="F16" s="92">
        <f>E16/B16*100</f>
        <v>24.411326378539496</v>
      </c>
      <c r="G16" s="90">
        <f>SUM(G8:G15)</f>
        <v>225</v>
      </c>
      <c r="H16" s="92">
        <f>G16/B16*100</f>
        <v>6.7064083457526085</v>
      </c>
      <c r="I16" s="90">
        <f>SUM(I8:I15)</f>
        <v>104</v>
      </c>
      <c r="J16" s="92">
        <f>I16/B16*100</f>
        <v>3.0998509687034277</v>
      </c>
      <c r="K16" s="90">
        <f>SUM(K8:K15)</f>
        <v>213</v>
      </c>
      <c r="L16" s="92">
        <f>K16/B16*100</f>
        <v>6.3487332339791358</v>
      </c>
      <c r="M16" s="90">
        <f>SUM(M8:M15)</f>
        <v>485</v>
      </c>
      <c r="N16" s="92">
        <f>M16/B16*100</f>
        <v>14.456035767511178</v>
      </c>
      <c r="O16" s="90">
        <f>SUM(O8:O15)</f>
        <v>269</v>
      </c>
      <c r="P16" s="92">
        <f>O16/B16*100</f>
        <v>8.0178837555886737</v>
      </c>
      <c r="Q16" s="337"/>
    </row>
  </sheetData>
  <mergeCells count="15">
    <mergeCell ref="A1:Q2"/>
    <mergeCell ref="A3:A7"/>
    <mergeCell ref="B3:B7"/>
    <mergeCell ref="C3:Q3"/>
    <mergeCell ref="C4:D6"/>
    <mergeCell ref="E4:F6"/>
    <mergeCell ref="G4:N4"/>
    <mergeCell ref="O4:Q6"/>
    <mergeCell ref="G5:J5"/>
    <mergeCell ref="K5:N5"/>
    <mergeCell ref="G6:H6"/>
    <mergeCell ref="I6:J6"/>
    <mergeCell ref="K6:L6"/>
    <mergeCell ref="M6:N6"/>
    <mergeCell ref="Q7:Q16"/>
  </mergeCells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D19" sqref="D19"/>
    </sheetView>
  </sheetViews>
  <sheetFormatPr defaultColWidth="8.5703125" defaultRowHeight="15" x14ac:dyDescent="0.25"/>
  <cols>
    <col min="1" max="1" width="5.28515625" bestFit="1" customWidth="1"/>
    <col min="2" max="2" width="27.42578125" customWidth="1"/>
    <col min="3" max="3" width="49.85546875" customWidth="1"/>
    <col min="4" max="4" width="42.7109375" bestFit="1" customWidth="1"/>
    <col min="5" max="5" width="1" customWidth="1"/>
    <col min="6" max="8" width="8.5703125" customWidth="1"/>
    <col min="9" max="9" width="1" customWidth="1"/>
  </cols>
  <sheetData>
    <row r="1" spans="1:5" x14ac:dyDescent="0.25">
      <c r="A1" s="338" t="s">
        <v>919</v>
      </c>
      <c r="B1" s="339"/>
      <c r="C1" s="339"/>
      <c r="D1" s="339"/>
      <c r="E1" s="93"/>
    </row>
    <row r="2" spans="1:5" x14ac:dyDescent="0.25">
      <c r="A2" s="340" t="s">
        <v>29</v>
      </c>
      <c r="B2" s="342" t="s">
        <v>920</v>
      </c>
      <c r="C2" s="342" t="s">
        <v>921</v>
      </c>
      <c r="D2" s="342" t="s">
        <v>922</v>
      </c>
      <c r="E2" s="94"/>
    </row>
    <row r="3" spans="1:5" ht="26.25" customHeight="1" x14ac:dyDescent="0.25">
      <c r="A3" s="341"/>
      <c r="B3" s="343"/>
      <c r="C3" s="343"/>
      <c r="D3" s="343"/>
      <c r="E3" s="94"/>
    </row>
    <row r="4" spans="1:5" x14ac:dyDescent="0.25">
      <c r="A4" s="54" t="s">
        <v>14</v>
      </c>
      <c r="B4" s="95">
        <v>4</v>
      </c>
      <c r="C4" s="95">
        <v>4</v>
      </c>
      <c r="D4" s="95">
        <v>4</v>
      </c>
      <c r="E4" s="94"/>
    </row>
    <row r="5" spans="1:5" x14ac:dyDescent="0.25">
      <c r="A5" s="54" t="s">
        <v>15</v>
      </c>
      <c r="B5" s="95">
        <v>12</v>
      </c>
      <c r="C5" s="95">
        <v>12</v>
      </c>
      <c r="D5" s="95">
        <v>10</v>
      </c>
      <c r="E5" s="94"/>
    </row>
    <row r="6" spans="1:5" x14ac:dyDescent="0.25">
      <c r="A6" s="54" t="s">
        <v>16</v>
      </c>
      <c r="B6" s="95">
        <v>11</v>
      </c>
      <c r="C6" s="95">
        <v>11</v>
      </c>
      <c r="D6" s="95">
        <v>10</v>
      </c>
      <c r="E6" s="94"/>
    </row>
    <row r="7" spans="1:5" x14ac:dyDescent="0.25">
      <c r="A7" s="54" t="s">
        <v>17</v>
      </c>
      <c r="B7" s="95">
        <v>13</v>
      </c>
      <c r="C7" s="95">
        <v>13</v>
      </c>
      <c r="D7" s="95">
        <v>10</v>
      </c>
      <c r="E7" s="94"/>
    </row>
    <row r="8" spans="1:5" x14ac:dyDescent="0.25">
      <c r="A8" s="54" t="s">
        <v>18</v>
      </c>
      <c r="B8" s="95">
        <v>31</v>
      </c>
      <c r="C8" s="95">
        <v>31</v>
      </c>
      <c r="D8" s="95">
        <v>27</v>
      </c>
      <c r="E8" s="94"/>
    </row>
    <row r="9" spans="1:5" x14ac:dyDescent="0.25">
      <c r="A9" s="54" t="s">
        <v>19</v>
      </c>
      <c r="B9" s="95">
        <v>20</v>
      </c>
      <c r="C9" s="95">
        <v>20</v>
      </c>
      <c r="D9" s="95">
        <v>15</v>
      </c>
      <c r="E9" s="94"/>
    </row>
    <row r="10" spans="1:5" x14ac:dyDescent="0.25">
      <c r="A10" s="54" t="s">
        <v>20</v>
      </c>
      <c r="B10" s="95">
        <v>32</v>
      </c>
      <c r="C10" s="95">
        <v>31</v>
      </c>
      <c r="D10" s="95">
        <v>22</v>
      </c>
      <c r="E10" s="94"/>
    </row>
    <row r="11" spans="1:5" x14ac:dyDescent="0.25">
      <c r="A11" s="54" t="s">
        <v>21</v>
      </c>
      <c r="B11" s="95">
        <v>24</v>
      </c>
      <c r="C11" s="95">
        <v>24</v>
      </c>
      <c r="D11" s="95">
        <v>18</v>
      </c>
      <c r="E11" s="94"/>
    </row>
    <row r="12" spans="1:5" x14ac:dyDescent="0.25">
      <c r="A12" s="54" t="s">
        <v>22</v>
      </c>
      <c r="B12" s="95">
        <v>20</v>
      </c>
      <c r="C12" s="95">
        <v>20</v>
      </c>
      <c r="D12" s="95">
        <v>15</v>
      </c>
      <c r="E12" s="94"/>
    </row>
    <row r="13" spans="1:5" x14ac:dyDescent="0.25">
      <c r="A13" s="76" t="s">
        <v>23</v>
      </c>
      <c r="B13" s="96">
        <f>SUM(B4:B12)</f>
        <v>167</v>
      </c>
      <c r="C13" s="96">
        <f>SUM(C4:C12)</f>
        <v>166</v>
      </c>
      <c r="D13" s="96">
        <f>SUM(D4:D12)</f>
        <v>131</v>
      </c>
      <c r="E13" s="94"/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Normal="100" workbookViewId="0">
      <selection sqref="A1:T12"/>
    </sheetView>
  </sheetViews>
  <sheetFormatPr defaultRowHeight="15" x14ac:dyDescent="0.25"/>
  <cols>
    <col min="1" max="1" width="16" bestFit="1" customWidth="1"/>
    <col min="2" max="13" width="8" bestFit="1" customWidth="1"/>
    <col min="14" max="14" width="8.85546875" bestFit="1" customWidth="1"/>
    <col min="15" max="17" width="8" bestFit="1" customWidth="1"/>
    <col min="18" max="20" width="9.28515625" bestFit="1" customWidth="1"/>
  </cols>
  <sheetData>
    <row r="1" spans="1:20" ht="28.5" customHeight="1" x14ac:dyDescent="0.25">
      <c r="A1" s="344" t="s">
        <v>923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</row>
    <row r="2" spans="1:20" x14ac:dyDescent="0.25">
      <c r="A2" s="232" t="s">
        <v>1</v>
      </c>
      <c r="B2" s="232" t="s">
        <v>129</v>
      </c>
      <c r="C2" s="232" t="s">
        <v>138</v>
      </c>
      <c r="D2" s="232" t="s">
        <v>139</v>
      </c>
      <c r="E2" s="232" t="s">
        <v>142</v>
      </c>
      <c r="F2" s="232" t="s">
        <v>157</v>
      </c>
      <c r="G2" s="232" t="s">
        <v>158</v>
      </c>
      <c r="H2" s="232" t="s">
        <v>177</v>
      </c>
      <c r="I2" s="232" t="s">
        <v>187</v>
      </c>
      <c r="J2" s="232" t="s">
        <v>189</v>
      </c>
      <c r="K2" s="232" t="s">
        <v>190</v>
      </c>
      <c r="L2" s="232" t="s">
        <v>206</v>
      </c>
      <c r="M2" s="232" t="s">
        <v>207</v>
      </c>
      <c r="N2" s="232" t="s">
        <v>208</v>
      </c>
      <c r="O2" s="232" t="s">
        <v>209</v>
      </c>
      <c r="P2" s="232" t="s">
        <v>236</v>
      </c>
      <c r="Q2" s="232" t="s">
        <v>238</v>
      </c>
      <c r="R2" s="232" t="s">
        <v>933</v>
      </c>
      <c r="S2" s="232" t="s">
        <v>934</v>
      </c>
      <c r="T2" s="232" t="s">
        <v>935</v>
      </c>
    </row>
    <row r="3" spans="1:20" x14ac:dyDescent="0.25">
      <c r="A3" s="232" t="s">
        <v>924</v>
      </c>
      <c r="B3" s="233">
        <v>1</v>
      </c>
      <c r="C3" s="233">
        <v>0</v>
      </c>
      <c r="D3" s="233">
        <v>0</v>
      </c>
      <c r="E3" s="233">
        <v>0</v>
      </c>
      <c r="F3" s="233">
        <v>1</v>
      </c>
      <c r="G3" s="233">
        <v>0</v>
      </c>
      <c r="H3" s="233">
        <v>0</v>
      </c>
      <c r="I3" s="233">
        <v>1</v>
      </c>
      <c r="J3" s="233">
        <v>0</v>
      </c>
      <c r="K3" s="233">
        <v>0</v>
      </c>
      <c r="L3" s="233">
        <v>0</v>
      </c>
      <c r="M3" s="233">
        <v>1</v>
      </c>
      <c r="N3" s="233">
        <v>0</v>
      </c>
      <c r="O3" s="233">
        <v>0</v>
      </c>
      <c r="P3" s="233">
        <v>0</v>
      </c>
      <c r="Q3" s="233">
        <v>0</v>
      </c>
      <c r="R3" s="233">
        <v>0</v>
      </c>
      <c r="S3" s="233">
        <v>0</v>
      </c>
      <c r="T3" s="233">
        <v>0</v>
      </c>
    </row>
    <row r="4" spans="1:20" x14ac:dyDescent="0.25">
      <c r="A4" s="232" t="s">
        <v>925</v>
      </c>
      <c r="B4" s="233">
        <v>0</v>
      </c>
      <c r="C4" s="233">
        <v>1</v>
      </c>
      <c r="D4" s="233">
        <v>0</v>
      </c>
      <c r="E4" s="233">
        <v>0</v>
      </c>
      <c r="F4" s="233">
        <v>0</v>
      </c>
      <c r="G4" s="233">
        <v>1</v>
      </c>
      <c r="H4" s="233">
        <v>0</v>
      </c>
      <c r="I4" s="233">
        <v>3</v>
      </c>
      <c r="J4" s="233">
        <v>0</v>
      </c>
      <c r="K4" s="233">
        <v>0</v>
      </c>
      <c r="L4" s="233">
        <v>1</v>
      </c>
      <c r="M4" s="233">
        <v>2</v>
      </c>
      <c r="N4" s="233">
        <v>0</v>
      </c>
      <c r="O4" s="233">
        <v>3</v>
      </c>
      <c r="P4" s="233">
        <v>0</v>
      </c>
      <c r="Q4" s="233">
        <v>1</v>
      </c>
      <c r="R4" s="233">
        <v>0</v>
      </c>
      <c r="S4" s="233">
        <v>0</v>
      </c>
      <c r="T4" s="233">
        <v>0</v>
      </c>
    </row>
    <row r="5" spans="1:20" x14ac:dyDescent="0.25">
      <c r="A5" s="232" t="s">
        <v>926</v>
      </c>
      <c r="B5" s="233">
        <v>0</v>
      </c>
      <c r="C5" s="233">
        <v>1</v>
      </c>
      <c r="D5" s="233">
        <v>0</v>
      </c>
      <c r="E5" s="233">
        <v>0</v>
      </c>
      <c r="F5" s="233">
        <v>0</v>
      </c>
      <c r="G5" s="233">
        <v>0</v>
      </c>
      <c r="H5" s="233">
        <v>0</v>
      </c>
      <c r="I5" s="233">
        <v>1</v>
      </c>
      <c r="J5" s="233">
        <v>0</v>
      </c>
      <c r="K5" s="233">
        <v>0</v>
      </c>
      <c r="L5" s="233">
        <v>2</v>
      </c>
      <c r="M5" s="233">
        <v>1</v>
      </c>
      <c r="N5" s="233">
        <v>1</v>
      </c>
      <c r="O5" s="233">
        <v>5</v>
      </c>
      <c r="P5" s="233">
        <v>0</v>
      </c>
      <c r="Q5" s="233">
        <v>0</v>
      </c>
      <c r="R5" s="233">
        <v>0</v>
      </c>
      <c r="S5" s="233">
        <v>0</v>
      </c>
      <c r="T5" s="233">
        <v>0</v>
      </c>
    </row>
    <row r="6" spans="1:20" x14ac:dyDescent="0.25">
      <c r="A6" s="232" t="s">
        <v>927</v>
      </c>
      <c r="B6" s="233">
        <v>0</v>
      </c>
      <c r="C6" s="233">
        <v>1</v>
      </c>
      <c r="D6" s="233">
        <v>0</v>
      </c>
      <c r="E6" s="233">
        <v>0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1</v>
      </c>
      <c r="M6" s="233">
        <v>6</v>
      </c>
      <c r="N6" s="233">
        <v>0</v>
      </c>
      <c r="O6" s="233">
        <v>3</v>
      </c>
      <c r="P6" s="233">
        <v>1</v>
      </c>
      <c r="Q6" s="233">
        <v>1</v>
      </c>
      <c r="R6" s="233">
        <v>0</v>
      </c>
      <c r="S6" s="233">
        <v>0</v>
      </c>
      <c r="T6" s="233">
        <v>0</v>
      </c>
    </row>
    <row r="7" spans="1:20" x14ac:dyDescent="0.25">
      <c r="A7" s="232" t="s">
        <v>928</v>
      </c>
      <c r="B7" s="233">
        <v>3</v>
      </c>
      <c r="C7" s="233">
        <v>5</v>
      </c>
      <c r="D7" s="233">
        <v>0</v>
      </c>
      <c r="E7" s="233">
        <v>0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3</v>
      </c>
      <c r="M7" s="233">
        <v>11</v>
      </c>
      <c r="N7" s="233">
        <v>1</v>
      </c>
      <c r="O7" s="233">
        <v>8</v>
      </c>
      <c r="P7" s="233">
        <v>0</v>
      </c>
      <c r="Q7" s="233">
        <v>0</v>
      </c>
      <c r="R7" s="233">
        <v>0</v>
      </c>
      <c r="S7" s="233">
        <v>0</v>
      </c>
      <c r="T7" s="233">
        <v>0</v>
      </c>
    </row>
    <row r="8" spans="1:20" x14ac:dyDescent="0.25">
      <c r="A8" s="232" t="s">
        <v>929</v>
      </c>
      <c r="B8" s="233">
        <v>1</v>
      </c>
      <c r="C8" s="233">
        <v>0</v>
      </c>
      <c r="D8" s="233">
        <v>0</v>
      </c>
      <c r="E8" s="233">
        <v>0</v>
      </c>
      <c r="F8" s="233">
        <v>0</v>
      </c>
      <c r="G8" s="233">
        <v>1</v>
      </c>
      <c r="H8" s="233">
        <v>0</v>
      </c>
      <c r="I8" s="233">
        <v>0</v>
      </c>
      <c r="J8" s="233">
        <v>0</v>
      </c>
      <c r="K8" s="233">
        <v>0</v>
      </c>
      <c r="L8" s="233">
        <v>1</v>
      </c>
      <c r="M8" s="233">
        <v>7</v>
      </c>
      <c r="N8" s="233">
        <v>0</v>
      </c>
      <c r="O8" s="233">
        <v>8</v>
      </c>
      <c r="P8" s="233">
        <v>0</v>
      </c>
      <c r="Q8" s="233">
        <v>1</v>
      </c>
      <c r="R8" s="233">
        <v>1</v>
      </c>
      <c r="S8" s="233">
        <v>0</v>
      </c>
      <c r="T8" s="233">
        <v>0</v>
      </c>
    </row>
    <row r="9" spans="1:20" x14ac:dyDescent="0.25">
      <c r="A9" s="232" t="s">
        <v>930</v>
      </c>
      <c r="B9" s="233">
        <v>1</v>
      </c>
      <c r="C9" s="233">
        <v>6</v>
      </c>
      <c r="D9" s="233">
        <v>0</v>
      </c>
      <c r="E9" s="233">
        <v>0</v>
      </c>
      <c r="F9" s="233">
        <v>0</v>
      </c>
      <c r="G9" s="233">
        <v>0</v>
      </c>
      <c r="H9" s="233">
        <v>0</v>
      </c>
      <c r="I9" s="233">
        <v>1</v>
      </c>
      <c r="J9" s="233">
        <v>0</v>
      </c>
      <c r="K9" s="233">
        <v>0</v>
      </c>
      <c r="L9" s="233">
        <v>0</v>
      </c>
      <c r="M9" s="233">
        <v>12</v>
      </c>
      <c r="N9" s="233">
        <v>0</v>
      </c>
      <c r="O9" s="233">
        <v>9</v>
      </c>
      <c r="P9" s="233">
        <v>0</v>
      </c>
      <c r="Q9" s="233">
        <v>0</v>
      </c>
      <c r="R9" s="233">
        <v>2</v>
      </c>
      <c r="S9" s="233">
        <v>0</v>
      </c>
      <c r="T9" s="233">
        <v>0</v>
      </c>
    </row>
    <row r="10" spans="1:20" x14ac:dyDescent="0.25">
      <c r="A10" s="232" t="s">
        <v>931</v>
      </c>
      <c r="B10" s="233">
        <v>2</v>
      </c>
      <c r="C10" s="233">
        <v>3</v>
      </c>
      <c r="D10" s="233">
        <v>1</v>
      </c>
      <c r="E10" s="233">
        <v>0</v>
      </c>
      <c r="F10" s="233">
        <v>0</v>
      </c>
      <c r="G10" s="233">
        <v>0</v>
      </c>
      <c r="H10" s="233">
        <v>2</v>
      </c>
      <c r="I10" s="233">
        <v>0</v>
      </c>
      <c r="J10" s="233">
        <v>0</v>
      </c>
      <c r="K10" s="233">
        <v>0</v>
      </c>
      <c r="L10" s="233">
        <v>1</v>
      </c>
      <c r="M10" s="233">
        <v>7</v>
      </c>
      <c r="N10" s="233">
        <v>0</v>
      </c>
      <c r="O10" s="233">
        <v>6</v>
      </c>
      <c r="P10" s="233">
        <v>0</v>
      </c>
      <c r="Q10" s="233">
        <v>2</v>
      </c>
      <c r="R10" s="233">
        <v>0</v>
      </c>
      <c r="S10" s="233">
        <v>0</v>
      </c>
      <c r="T10" s="233">
        <v>0</v>
      </c>
    </row>
    <row r="11" spans="1:20" x14ac:dyDescent="0.25">
      <c r="A11" s="232" t="s">
        <v>22</v>
      </c>
      <c r="B11" s="233">
        <v>0</v>
      </c>
      <c r="C11" s="233">
        <v>1</v>
      </c>
      <c r="D11" s="233">
        <v>0</v>
      </c>
      <c r="E11" s="233">
        <v>4</v>
      </c>
      <c r="F11" s="233">
        <v>0</v>
      </c>
      <c r="G11" s="233">
        <v>0</v>
      </c>
      <c r="H11" s="233">
        <v>0</v>
      </c>
      <c r="I11" s="233">
        <v>0</v>
      </c>
      <c r="J11" s="233">
        <v>5</v>
      </c>
      <c r="K11" s="233">
        <v>1</v>
      </c>
      <c r="L11" s="233">
        <v>0</v>
      </c>
      <c r="M11" s="233">
        <v>0</v>
      </c>
      <c r="N11" s="233">
        <v>1</v>
      </c>
      <c r="O11" s="233">
        <v>0</v>
      </c>
      <c r="P11" s="233">
        <v>0</v>
      </c>
      <c r="Q11" s="233">
        <v>0</v>
      </c>
      <c r="R11" s="233">
        <v>0</v>
      </c>
      <c r="S11" s="233">
        <v>3</v>
      </c>
      <c r="T11" s="233">
        <v>5</v>
      </c>
    </row>
    <row r="12" spans="1:20" x14ac:dyDescent="0.25">
      <c r="A12" s="234" t="s">
        <v>932</v>
      </c>
      <c r="B12" s="235">
        <v>8</v>
      </c>
      <c r="C12" s="235">
        <v>18</v>
      </c>
      <c r="D12" s="235">
        <v>1</v>
      </c>
      <c r="E12" s="235">
        <v>4</v>
      </c>
      <c r="F12" s="235">
        <v>1</v>
      </c>
      <c r="G12" s="235">
        <v>2</v>
      </c>
      <c r="H12" s="235">
        <v>2</v>
      </c>
      <c r="I12" s="235">
        <v>6</v>
      </c>
      <c r="J12" s="235">
        <v>5</v>
      </c>
      <c r="K12" s="235">
        <v>1</v>
      </c>
      <c r="L12" s="235">
        <v>9</v>
      </c>
      <c r="M12" s="235">
        <v>47</v>
      </c>
      <c r="N12" s="235">
        <v>3</v>
      </c>
      <c r="O12" s="235">
        <v>42</v>
      </c>
      <c r="P12" s="235">
        <v>1</v>
      </c>
      <c r="Q12" s="235">
        <v>5</v>
      </c>
      <c r="R12" s="235">
        <v>3</v>
      </c>
      <c r="S12" s="235">
        <v>3</v>
      </c>
      <c r="T12" s="235">
        <v>5</v>
      </c>
    </row>
  </sheetData>
  <mergeCells count="1">
    <mergeCell ref="A1:T1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G19" sqref="G19"/>
    </sheetView>
  </sheetViews>
  <sheetFormatPr defaultRowHeight="15" x14ac:dyDescent="0.25"/>
  <cols>
    <col min="1" max="1" width="4.42578125" style="224" bestFit="1" customWidth="1"/>
    <col min="2" max="2" width="26.5703125" style="224" bestFit="1" customWidth="1"/>
    <col min="3" max="3" width="22.85546875" style="224" bestFit="1" customWidth="1"/>
    <col min="4" max="4" width="21.5703125" style="224" bestFit="1" customWidth="1"/>
    <col min="5" max="5" width="17.7109375" style="224" bestFit="1" customWidth="1"/>
    <col min="6" max="6" width="25.140625" style="224" bestFit="1" customWidth="1"/>
    <col min="7" max="7" width="16.7109375" style="224" customWidth="1"/>
    <col min="8" max="8" width="13.28515625" style="224" customWidth="1"/>
    <col min="9" max="9" width="28.140625" style="224" customWidth="1"/>
    <col min="10" max="10" width="19.140625" style="224" bestFit="1" customWidth="1"/>
    <col min="11" max="11" width="7" style="224" customWidth="1"/>
    <col min="12" max="12" width="12.140625" style="224" customWidth="1"/>
    <col min="13" max="16384" width="9.140625" style="224"/>
  </cols>
  <sheetData>
    <row r="1" spans="1:12" ht="30.75" customHeight="1" x14ac:dyDescent="0.25">
      <c r="A1" s="321" t="s">
        <v>1142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x14ac:dyDescent="0.25">
      <c r="A2" s="347" t="s">
        <v>29</v>
      </c>
      <c r="B2" s="316" t="s">
        <v>30</v>
      </c>
      <c r="C2" s="316"/>
      <c r="D2" s="316"/>
      <c r="E2" s="316"/>
      <c r="F2" s="316"/>
      <c r="G2" s="316" t="s">
        <v>40</v>
      </c>
      <c r="H2" s="316" t="s">
        <v>45</v>
      </c>
      <c r="I2" s="316" t="s">
        <v>41</v>
      </c>
      <c r="J2" s="316" t="s">
        <v>46</v>
      </c>
      <c r="K2" s="316" t="s">
        <v>47</v>
      </c>
      <c r="L2" s="316"/>
    </row>
    <row r="3" spans="1:12" ht="31.5" customHeight="1" x14ac:dyDescent="0.25">
      <c r="A3" s="347"/>
      <c r="B3" s="231" t="s">
        <v>31</v>
      </c>
      <c r="C3" s="231" t="s">
        <v>936</v>
      </c>
      <c r="D3" s="231" t="s">
        <v>33</v>
      </c>
      <c r="E3" s="231" t="s">
        <v>937</v>
      </c>
      <c r="F3" s="231" t="s">
        <v>938</v>
      </c>
      <c r="G3" s="316"/>
      <c r="H3" s="316"/>
      <c r="I3" s="316"/>
      <c r="J3" s="316"/>
      <c r="K3" s="316"/>
      <c r="L3" s="316"/>
    </row>
    <row r="4" spans="1:12" x14ac:dyDescent="0.25">
      <c r="A4" s="237" t="s">
        <v>14</v>
      </c>
      <c r="B4" s="254">
        <v>4</v>
      </c>
      <c r="C4" s="254">
        <v>0</v>
      </c>
      <c r="D4" s="254">
        <v>0</v>
      </c>
      <c r="E4" s="254">
        <v>0</v>
      </c>
      <c r="F4" s="254">
        <v>0</v>
      </c>
      <c r="G4" s="254">
        <v>0</v>
      </c>
      <c r="H4" s="254">
        <v>1</v>
      </c>
      <c r="I4" s="254">
        <v>1</v>
      </c>
      <c r="J4" s="254">
        <v>0</v>
      </c>
      <c r="K4" s="254">
        <v>0</v>
      </c>
      <c r="L4" s="321"/>
    </row>
    <row r="5" spans="1:12" x14ac:dyDescent="0.25">
      <c r="A5" s="237" t="s">
        <v>15</v>
      </c>
      <c r="B5" s="254">
        <v>9</v>
      </c>
      <c r="C5" s="254">
        <v>0</v>
      </c>
      <c r="D5" s="254">
        <v>1</v>
      </c>
      <c r="E5" s="254">
        <v>0</v>
      </c>
      <c r="F5" s="254">
        <v>0</v>
      </c>
      <c r="G5" s="254">
        <v>0</v>
      </c>
      <c r="H5" s="254">
        <v>0</v>
      </c>
      <c r="I5" s="254">
        <v>0</v>
      </c>
      <c r="J5" s="254">
        <v>0</v>
      </c>
      <c r="K5" s="254">
        <v>0</v>
      </c>
      <c r="L5" s="321"/>
    </row>
    <row r="6" spans="1:12" x14ac:dyDescent="0.25">
      <c r="A6" s="237" t="s">
        <v>16</v>
      </c>
      <c r="B6" s="254">
        <v>4</v>
      </c>
      <c r="C6" s="254">
        <v>0</v>
      </c>
      <c r="D6" s="254">
        <v>6</v>
      </c>
      <c r="E6" s="254">
        <v>0</v>
      </c>
      <c r="F6" s="254">
        <v>0</v>
      </c>
      <c r="G6" s="254">
        <v>0</v>
      </c>
      <c r="H6" s="254">
        <v>2</v>
      </c>
      <c r="I6" s="254">
        <v>1</v>
      </c>
      <c r="J6" s="254">
        <v>1</v>
      </c>
      <c r="K6" s="254">
        <v>0</v>
      </c>
      <c r="L6" s="321"/>
    </row>
    <row r="7" spans="1:12" x14ac:dyDescent="0.25">
      <c r="A7" s="237" t="s">
        <v>17</v>
      </c>
      <c r="B7" s="254">
        <v>9</v>
      </c>
      <c r="C7" s="254">
        <v>0</v>
      </c>
      <c r="D7" s="254">
        <v>1</v>
      </c>
      <c r="E7" s="254">
        <v>0</v>
      </c>
      <c r="F7" s="254">
        <v>0</v>
      </c>
      <c r="G7" s="254">
        <v>0</v>
      </c>
      <c r="H7" s="254">
        <v>1</v>
      </c>
      <c r="I7" s="254">
        <v>0</v>
      </c>
      <c r="J7" s="254">
        <v>0</v>
      </c>
      <c r="K7" s="254">
        <v>0</v>
      </c>
      <c r="L7" s="321"/>
    </row>
    <row r="8" spans="1:12" x14ac:dyDescent="0.25">
      <c r="A8" s="237" t="s">
        <v>18</v>
      </c>
      <c r="B8" s="254">
        <v>22</v>
      </c>
      <c r="C8" s="254">
        <v>0</v>
      </c>
      <c r="D8" s="254">
        <v>5</v>
      </c>
      <c r="E8" s="254">
        <v>0</v>
      </c>
      <c r="F8" s="254">
        <v>0</v>
      </c>
      <c r="G8" s="254">
        <v>1</v>
      </c>
      <c r="H8" s="254">
        <v>3</v>
      </c>
      <c r="I8" s="254">
        <v>0</v>
      </c>
      <c r="J8" s="254">
        <v>0</v>
      </c>
      <c r="K8" s="254">
        <v>0</v>
      </c>
      <c r="L8" s="321"/>
    </row>
    <row r="9" spans="1:12" x14ac:dyDescent="0.25">
      <c r="A9" s="237" t="s">
        <v>19</v>
      </c>
      <c r="B9" s="254">
        <v>14</v>
      </c>
      <c r="C9" s="254">
        <v>0</v>
      </c>
      <c r="D9" s="254">
        <v>1</v>
      </c>
      <c r="E9" s="254">
        <v>0</v>
      </c>
      <c r="F9" s="254">
        <v>0</v>
      </c>
      <c r="G9" s="254">
        <v>2</v>
      </c>
      <c r="H9" s="254">
        <v>3</v>
      </c>
      <c r="I9" s="254">
        <v>1</v>
      </c>
      <c r="J9" s="254">
        <v>0</v>
      </c>
      <c r="K9" s="254">
        <v>0</v>
      </c>
      <c r="L9" s="321"/>
    </row>
    <row r="10" spans="1:12" x14ac:dyDescent="0.25">
      <c r="A10" s="237" t="s">
        <v>20</v>
      </c>
      <c r="B10" s="254">
        <v>22</v>
      </c>
      <c r="C10" s="254">
        <v>0</v>
      </c>
      <c r="D10" s="254">
        <v>0</v>
      </c>
      <c r="E10" s="254">
        <v>0</v>
      </c>
      <c r="F10" s="254">
        <v>0</v>
      </c>
      <c r="G10" s="254">
        <v>1</v>
      </c>
      <c r="H10" s="254">
        <v>10</v>
      </c>
      <c r="I10" s="254">
        <v>1</v>
      </c>
      <c r="J10" s="254">
        <v>0</v>
      </c>
      <c r="K10" s="254">
        <v>0</v>
      </c>
      <c r="L10" s="321"/>
    </row>
    <row r="11" spans="1:12" x14ac:dyDescent="0.25">
      <c r="A11" s="237" t="s">
        <v>21</v>
      </c>
      <c r="B11" s="254">
        <v>16</v>
      </c>
      <c r="C11" s="254">
        <v>0</v>
      </c>
      <c r="D11" s="254">
        <v>2</v>
      </c>
      <c r="E11" s="254">
        <v>0</v>
      </c>
      <c r="F11" s="254">
        <v>0</v>
      </c>
      <c r="G11" s="254">
        <v>1</v>
      </c>
      <c r="H11" s="254">
        <v>2</v>
      </c>
      <c r="I11" s="254">
        <v>0</v>
      </c>
      <c r="J11" s="254">
        <v>0</v>
      </c>
      <c r="K11" s="254">
        <v>1</v>
      </c>
      <c r="L11" s="321"/>
    </row>
    <row r="12" spans="1:12" x14ac:dyDescent="0.25">
      <c r="A12" s="237" t="s">
        <v>22</v>
      </c>
      <c r="B12" s="255">
        <v>10</v>
      </c>
      <c r="C12" s="254">
        <v>1</v>
      </c>
      <c r="D12" s="255">
        <v>3</v>
      </c>
      <c r="E12" s="254">
        <v>1</v>
      </c>
      <c r="F12" s="254">
        <v>0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321"/>
    </row>
    <row r="13" spans="1:12" x14ac:dyDescent="0.25">
      <c r="A13" s="243" t="s">
        <v>23</v>
      </c>
      <c r="B13" s="256">
        <f>SUM(B4:B12)</f>
        <v>110</v>
      </c>
      <c r="C13" s="256">
        <f t="shared" ref="C13:K13" si="0">SUM(C4:C12)</f>
        <v>1</v>
      </c>
      <c r="D13" s="256">
        <f t="shared" si="0"/>
        <v>19</v>
      </c>
      <c r="E13" s="256">
        <f t="shared" si="0"/>
        <v>1</v>
      </c>
      <c r="F13" s="256">
        <f t="shared" si="0"/>
        <v>0</v>
      </c>
      <c r="G13" s="256">
        <f t="shared" si="0"/>
        <v>5</v>
      </c>
      <c r="H13" s="256">
        <f t="shared" si="0"/>
        <v>22</v>
      </c>
      <c r="I13" s="256">
        <f t="shared" si="0"/>
        <v>4</v>
      </c>
      <c r="J13" s="256">
        <f t="shared" si="0"/>
        <v>1</v>
      </c>
      <c r="K13" s="256">
        <f t="shared" si="0"/>
        <v>1</v>
      </c>
      <c r="L13" s="321"/>
    </row>
    <row r="14" spans="1:12" x14ac:dyDescent="0.25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60"/>
    </row>
    <row r="15" spans="1:12" ht="27.75" customHeight="1" x14ac:dyDescent="0.25">
      <c r="A15" s="321" t="s">
        <v>939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</row>
    <row r="16" spans="1:12" ht="56.25" x14ac:dyDescent="0.25">
      <c r="A16" s="257" t="s">
        <v>29</v>
      </c>
      <c r="B16" s="237" t="s">
        <v>940</v>
      </c>
      <c r="C16" s="237" t="s">
        <v>941</v>
      </c>
      <c r="D16" s="237" t="s">
        <v>942</v>
      </c>
      <c r="E16" s="237" t="s">
        <v>943</v>
      </c>
      <c r="F16" s="237" t="s">
        <v>944</v>
      </c>
      <c r="G16" s="237" t="s">
        <v>945</v>
      </c>
      <c r="H16" s="237" t="s">
        <v>946</v>
      </c>
      <c r="I16" s="237" t="s">
        <v>947</v>
      </c>
      <c r="J16" s="237" t="s">
        <v>948</v>
      </c>
      <c r="K16" s="332" t="s">
        <v>949</v>
      </c>
      <c r="L16" s="332"/>
    </row>
    <row r="17" spans="1:12" x14ac:dyDescent="0.25">
      <c r="A17" s="237" t="s">
        <v>14</v>
      </c>
      <c r="B17" s="240">
        <v>0</v>
      </c>
      <c r="C17" s="240">
        <v>0</v>
      </c>
      <c r="D17" s="240">
        <v>2</v>
      </c>
      <c r="E17" s="240">
        <v>2</v>
      </c>
      <c r="F17" s="240">
        <v>0</v>
      </c>
      <c r="G17" s="240">
        <v>0</v>
      </c>
      <c r="H17" s="240">
        <v>0</v>
      </c>
      <c r="I17" s="240">
        <v>0</v>
      </c>
      <c r="J17" s="240">
        <v>0</v>
      </c>
      <c r="K17" s="240">
        <v>0</v>
      </c>
      <c r="L17" s="346"/>
    </row>
    <row r="18" spans="1:12" x14ac:dyDescent="0.25">
      <c r="A18" s="237" t="s">
        <v>15</v>
      </c>
      <c r="B18" s="240">
        <v>1</v>
      </c>
      <c r="C18" s="240">
        <v>0</v>
      </c>
      <c r="D18" s="240">
        <v>4</v>
      </c>
      <c r="E18" s="240">
        <v>6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346"/>
    </row>
    <row r="19" spans="1:12" x14ac:dyDescent="0.25">
      <c r="A19" s="237" t="s">
        <v>16</v>
      </c>
      <c r="B19" s="240">
        <v>0</v>
      </c>
      <c r="C19" s="240">
        <v>0</v>
      </c>
      <c r="D19" s="240">
        <v>9</v>
      </c>
      <c r="E19" s="240">
        <v>1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346"/>
    </row>
    <row r="20" spans="1:12" x14ac:dyDescent="0.25">
      <c r="A20" s="237" t="s">
        <v>17</v>
      </c>
      <c r="B20" s="240">
        <v>0</v>
      </c>
      <c r="C20" s="240">
        <v>0</v>
      </c>
      <c r="D20" s="240">
        <v>8</v>
      </c>
      <c r="E20" s="240">
        <v>2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346"/>
    </row>
    <row r="21" spans="1:12" x14ac:dyDescent="0.25">
      <c r="A21" s="237" t="s">
        <v>18</v>
      </c>
      <c r="B21" s="240">
        <v>6</v>
      </c>
      <c r="C21" s="240">
        <v>0</v>
      </c>
      <c r="D21" s="240">
        <v>18</v>
      </c>
      <c r="E21" s="240">
        <v>2</v>
      </c>
      <c r="F21" s="240">
        <v>0</v>
      </c>
      <c r="G21" s="240">
        <v>0</v>
      </c>
      <c r="H21" s="240">
        <v>0</v>
      </c>
      <c r="I21" s="240">
        <v>1</v>
      </c>
      <c r="J21" s="240">
        <v>0</v>
      </c>
      <c r="K21" s="240">
        <v>1</v>
      </c>
      <c r="L21" s="346"/>
    </row>
    <row r="22" spans="1:12" x14ac:dyDescent="0.25">
      <c r="A22" s="237" t="s">
        <v>19</v>
      </c>
      <c r="B22" s="240">
        <v>0</v>
      </c>
      <c r="C22" s="240">
        <v>0</v>
      </c>
      <c r="D22" s="240">
        <v>13</v>
      </c>
      <c r="E22" s="240">
        <v>0</v>
      </c>
      <c r="F22" s="240">
        <v>0</v>
      </c>
      <c r="G22" s="240">
        <v>0</v>
      </c>
      <c r="H22" s="240">
        <v>0</v>
      </c>
      <c r="I22" s="240">
        <v>5</v>
      </c>
      <c r="J22" s="240">
        <v>0</v>
      </c>
      <c r="K22" s="240">
        <v>0</v>
      </c>
      <c r="L22" s="346"/>
    </row>
    <row r="23" spans="1:12" x14ac:dyDescent="0.25">
      <c r="A23" s="237" t="s">
        <v>20</v>
      </c>
      <c r="B23" s="240">
        <v>1</v>
      </c>
      <c r="C23" s="240">
        <v>0</v>
      </c>
      <c r="D23" s="240">
        <v>18</v>
      </c>
      <c r="E23" s="240">
        <v>4</v>
      </c>
      <c r="F23" s="240">
        <v>0</v>
      </c>
      <c r="G23" s="240">
        <v>0</v>
      </c>
      <c r="H23" s="240">
        <v>0</v>
      </c>
      <c r="I23" s="240">
        <v>1</v>
      </c>
      <c r="J23" s="240">
        <v>0</v>
      </c>
      <c r="K23" s="240">
        <v>1</v>
      </c>
      <c r="L23" s="346"/>
    </row>
    <row r="24" spans="1:12" x14ac:dyDescent="0.25">
      <c r="A24" s="237" t="s">
        <v>21</v>
      </c>
      <c r="B24" s="240">
        <v>3</v>
      </c>
      <c r="C24" s="240">
        <v>0</v>
      </c>
      <c r="D24" s="240">
        <v>12</v>
      </c>
      <c r="E24" s="240">
        <v>1</v>
      </c>
      <c r="F24" s="240">
        <v>0</v>
      </c>
      <c r="G24" s="240">
        <v>0</v>
      </c>
      <c r="H24" s="240">
        <v>0</v>
      </c>
      <c r="I24" s="240">
        <v>2</v>
      </c>
      <c r="J24" s="240">
        <v>2</v>
      </c>
      <c r="K24" s="240">
        <v>0</v>
      </c>
      <c r="L24" s="346"/>
    </row>
    <row r="25" spans="1:12" x14ac:dyDescent="0.25">
      <c r="A25" s="237" t="s">
        <v>22</v>
      </c>
      <c r="B25" s="240">
        <v>1</v>
      </c>
      <c r="C25" s="240">
        <v>0</v>
      </c>
      <c r="D25" s="240">
        <v>9</v>
      </c>
      <c r="E25" s="240">
        <v>0</v>
      </c>
      <c r="F25" s="240">
        <v>2</v>
      </c>
      <c r="G25" s="240">
        <v>5</v>
      </c>
      <c r="H25" s="240">
        <v>5</v>
      </c>
      <c r="I25" s="240">
        <v>5</v>
      </c>
      <c r="J25" s="240">
        <v>0</v>
      </c>
      <c r="K25" s="240">
        <v>0</v>
      </c>
      <c r="L25" s="346"/>
    </row>
    <row r="26" spans="1:12" x14ac:dyDescent="0.25">
      <c r="A26" s="243" t="s">
        <v>23</v>
      </c>
      <c r="B26" s="258">
        <f t="shared" ref="B26:G26" si="1">SUM(B17:B25)</f>
        <v>12</v>
      </c>
      <c r="C26" s="258">
        <f t="shared" si="1"/>
        <v>0</v>
      </c>
      <c r="D26" s="258">
        <f t="shared" si="1"/>
        <v>93</v>
      </c>
      <c r="E26" s="258">
        <f t="shared" si="1"/>
        <v>18</v>
      </c>
      <c r="F26" s="258">
        <f t="shared" si="1"/>
        <v>2</v>
      </c>
      <c r="G26" s="258">
        <f t="shared" si="1"/>
        <v>5</v>
      </c>
      <c r="H26" s="258">
        <f>SUM(H17:H25)</f>
        <v>5</v>
      </c>
      <c r="I26" s="258">
        <f>SUM(I17:I25)</f>
        <v>14</v>
      </c>
      <c r="J26" s="258">
        <f>SUM(J17:J25)</f>
        <v>2</v>
      </c>
      <c r="K26" s="258">
        <f>SUM(K17:K25)</f>
        <v>2</v>
      </c>
      <c r="L26" s="346"/>
    </row>
  </sheetData>
  <mergeCells count="12">
    <mergeCell ref="L4:L13"/>
    <mergeCell ref="A15:L15"/>
    <mergeCell ref="K16:L16"/>
    <mergeCell ref="L17:L26"/>
    <mergeCell ref="A1:L1"/>
    <mergeCell ref="A2:A3"/>
    <mergeCell ref="B2:F2"/>
    <mergeCell ref="G2:G3"/>
    <mergeCell ref="H2:H3"/>
    <mergeCell ref="I2:I3"/>
    <mergeCell ref="J2:J3"/>
    <mergeCell ref="K2:L3"/>
  </mergeCells>
  <pageMargins left="0.7" right="0.7" top="0.75" bottom="0.75" header="0.3" footer="0.3"/>
  <pageSetup paperSize="9" orientation="portrait" r:id="rId1"/>
  <colBreaks count="2" manualBreakCount="2">
    <brk id="4" max="1048575" man="1"/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>
      <selection activeCell="Q22" sqref="Q22"/>
    </sheetView>
  </sheetViews>
  <sheetFormatPr defaultColWidth="9.42578125" defaultRowHeight="15" x14ac:dyDescent="0.25"/>
  <cols>
    <col min="1" max="1" width="12.5703125" customWidth="1"/>
    <col min="2" max="2" width="13.42578125" customWidth="1"/>
    <col min="3" max="14" width="8.5703125" customWidth="1"/>
    <col min="15" max="15" width="8.42578125" customWidth="1"/>
    <col min="16" max="16" width="1" customWidth="1"/>
  </cols>
  <sheetData>
    <row r="1" spans="1:26" s="98" customFormat="1" ht="12" x14ac:dyDescent="0.2">
      <c r="A1" s="348" t="s">
        <v>950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26" s="99" customFormat="1" ht="12" x14ac:dyDescent="0.2">
      <c r="A2" s="349" t="s">
        <v>1</v>
      </c>
      <c r="B2" s="349" t="s">
        <v>2</v>
      </c>
      <c r="C2" s="349" t="s">
        <v>951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 t="s">
        <v>952</v>
      </c>
      <c r="P2" s="349"/>
    </row>
    <row r="3" spans="1:26" s="99" customFormat="1" ht="12" x14ac:dyDescent="0.2">
      <c r="A3" s="349"/>
      <c r="B3" s="349"/>
      <c r="C3" s="349" t="s">
        <v>953</v>
      </c>
      <c r="D3" s="349"/>
      <c r="E3" s="349" t="s">
        <v>954</v>
      </c>
      <c r="F3" s="349"/>
      <c r="G3" s="349" t="s">
        <v>955</v>
      </c>
      <c r="H3" s="349"/>
      <c r="I3" s="349" t="s">
        <v>956</v>
      </c>
      <c r="J3" s="349"/>
      <c r="K3" s="349" t="s">
        <v>957</v>
      </c>
      <c r="L3" s="349"/>
      <c r="M3" s="349" t="s">
        <v>958</v>
      </c>
      <c r="N3" s="349"/>
      <c r="O3" s="349"/>
      <c r="P3" s="349"/>
      <c r="Q3" s="100"/>
    </row>
    <row r="4" spans="1:26" s="99" customFormat="1" ht="12" x14ac:dyDescent="0.2">
      <c r="A4" s="349"/>
      <c r="B4" s="349"/>
      <c r="C4" s="101" t="s">
        <v>959</v>
      </c>
      <c r="D4" s="101" t="s">
        <v>11</v>
      </c>
      <c r="E4" s="101" t="s">
        <v>959</v>
      </c>
      <c r="F4" s="101" t="s">
        <v>11</v>
      </c>
      <c r="G4" s="101" t="s">
        <v>959</v>
      </c>
      <c r="H4" s="101" t="s">
        <v>11</v>
      </c>
      <c r="I4" s="101" t="s">
        <v>959</v>
      </c>
      <c r="J4" s="101" t="s">
        <v>11</v>
      </c>
      <c r="K4" s="101" t="s">
        <v>959</v>
      </c>
      <c r="L4" s="101" t="s">
        <v>11</v>
      </c>
      <c r="M4" s="101" t="s">
        <v>959</v>
      </c>
      <c r="N4" s="101" t="s">
        <v>11</v>
      </c>
      <c r="O4" s="349"/>
      <c r="P4" s="349"/>
    </row>
    <row r="5" spans="1:26" s="99" customFormat="1" ht="12" x14ac:dyDescent="0.2">
      <c r="A5" s="102" t="s">
        <v>14</v>
      </c>
      <c r="B5" s="103">
        <v>2544</v>
      </c>
      <c r="C5" s="103">
        <v>1117</v>
      </c>
      <c r="D5" s="104">
        <f>(C5/B5)*100</f>
        <v>43.907232704402517</v>
      </c>
      <c r="E5" s="103">
        <v>326</v>
      </c>
      <c r="F5" s="105">
        <f>(E5/B5)*100</f>
        <v>12.814465408805031</v>
      </c>
      <c r="G5" s="103">
        <v>330</v>
      </c>
      <c r="H5" s="105">
        <f>(G5/B5)*100</f>
        <v>12.971698113207546</v>
      </c>
      <c r="I5" s="103">
        <v>204</v>
      </c>
      <c r="J5" s="105">
        <f>(I5/B5)*100</f>
        <v>8.0188679245283012</v>
      </c>
      <c r="K5" s="103">
        <v>117</v>
      </c>
      <c r="L5" s="105">
        <f>(K5/B5)*100</f>
        <v>4.5990566037735849</v>
      </c>
      <c r="M5" s="103">
        <v>450</v>
      </c>
      <c r="N5" s="105">
        <f>(M5/B5)*100</f>
        <v>17.688679245283019</v>
      </c>
      <c r="O5" s="106">
        <v>7.3099195430000004</v>
      </c>
      <c r="P5" s="295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s="99" customFormat="1" ht="12" x14ac:dyDescent="0.2">
      <c r="A6" s="102" t="s">
        <v>15</v>
      </c>
      <c r="B6" s="103">
        <v>2421</v>
      </c>
      <c r="C6" s="103">
        <v>826</v>
      </c>
      <c r="D6" s="104">
        <f t="shared" ref="D6:D13" si="0">(C6/B6)*100</f>
        <v>34.118133002891362</v>
      </c>
      <c r="E6" s="103">
        <v>513</v>
      </c>
      <c r="F6" s="105">
        <f t="shared" ref="F6:F13" si="1">(E6/B6)*100</f>
        <v>21.189591078066915</v>
      </c>
      <c r="G6" s="103">
        <v>308</v>
      </c>
      <c r="H6" s="105">
        <f t="shared" ref="H6:H13" si="2">(G6/B6)*100</f>
        <v>12.722015695993392</v>
      </c>
      <c r="I6" s="103">
        <v>192</v>
      </c>
      <c r="J6" s="105">
        <f t="shared" ref="J6:J13" si="3">(I6/B6)*100</f>
        <v>7.9306071871127637</v>
      </c>
      <c r="K6" s="103">
        <v>121</v>
      </c>
      <c r="L6" s="108">
        <f t="shared" ref="L6:L13" si="4">(K6/B6)*100</f>
        <v>4.9979347377116889</v>
      </c>
      <c r="M6" s="103">
        <v>461</v>
      </c>
      <c r="N6" s="108">
        <f t="shared" ref="N6:N13" si="5">(M6/B6)*100</f>
        <v>19.041718298223877</v>
      </c>
      <c r="O6" s="106">
        <v>9.7643226149999993</v>
      </c>
      <c r="P6" s="295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s="99" customFormat="1" ht="12" x14ac:dyDescent="0.2">
      <c r="A7" s="102" t="s">
        <v>16</v>
      </c>
      <c r="B7" s="103">
        <v>1670</v>
      </c>
      <c r="C7" s="103">
        <v>660</v>
      </c>
      <c r="D7" s="104">
        <f t="shared" si="0"/>
        <v>39.520958083832333</v>
      </c>
      <c r="E7" s="103">
        <v>422</v>
      </c>
      <c r="F7" s="105">
        <f t="shared" si="1"/>
        <v>25.269461077844312</v>
      </c>
      <c r="G7" s="103">
        <v>205</v>
      </c>
      <c r="H7" s="105">
        <f t="shared" si="2"/>
        <v>12.275449101796406</v>
      </c>
      <c r="I7" s="103">
        <v>110</v>
      </c>
      <c r="J7" s="105">
        <f t="shared" si="3"/>
        <v>6.5868263473053901</v>
      </c>
      <c r="K7" s="103">
        <v>65</v>
      </c>
      <c r="L7" s="108">
        <f t="shared" si="4"/>
        <v>3.8922155688622757</v>
      </c>
      <c r="M7" s="103">
        <v>208</v>
      </c>
      <c r="N7" s="108">
        <f t="shared" si="5"/>
        <v>12.455089820359282</v>
      </c>
      <c r="O7" s="106">
        <v>6.4743646180000001</v>
      </c>
      <c r="P7" s="295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s="99" customFormat="1" ht="12" x14ac:dyDescent="0.2">
      <c r="A8" s="102" t="s">
        <v>17</v>
      </c>
      <c r="B8" s="103">
        <v>2314</v>
      </c>
      <c r="C8" s="103">
        <v>1018</v>
      </c>
      <c r="D8" s="104">
        <f t="shared" si="0"/>
        <v>43.993085566119269</v>
      </c>
      <c r="E8" s="103">
        <v>557</v>
      </c>
      <c r="F8" s="105">
        <f t="shared" si="1"/>
        <v>24.07087294727744</v>
      </c>
      <c r="G8" s="103">
        <v>281</v>
      </c>
      <c r="H8" s="105">
        <f t="shared" si="2"/>
        <v>12.143474503025065</v>
      </c>
      <c r="I8" s="103">
        <v>164</v>
      </c>
      <c r="J8" s="105">
        <f t="shared" si="3"/>
        <v>7.0872947277441662</v>
      </c>
      <c r="K8" s="103">
        <v>59</v>
      </c>
      <c r="L8" s="108">
        <f t="shared" si="4"/>
        <v>2.5496974935177179</v>
      </c>
      <c r="M8" s="103">
        <v>235</v>
      </c>
      <c r="N8" s="108">
        <f t="shared" si="5"/>
        <v>10.155574762316336</v>
      </c>
      <c r="O8" s="106">
        <v>5.4533444309999997</v>
      </c>
      <c r="P8" s="295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s="99" customFormat="1" ht="12" x14ac:dyDescent="0.2">
      <c r="A9" s="102" t="s">
        <v>18</v>
      </c>
      <c r="B9" s="103">
        <v>2217</v>
      </c>
      <c r="C9" s="103">
        <v>813</v>
      </c>
      <c r="D9" s="104">
        <f t="shared" si="0"/>
        <v>36.671177266576457</v>
      </c>
      <c r="E9" s="103">
        <v>600</v>
      </c>
      <c r="F9" s="105">
        <f t="shared" si="1"/>
        <v>27.06359945872801</v>
      </c>
      <c r="G9" s="103">
        <v>336</v>
      </c>
      <c r="H9" s="105">
        <f t="shared" si="2"/>
        <v>15.155615696887686</v>
      </c>
      <c r="I9" s="103">
        <v>147</v>
      </c>
      <c r="J9" s="105">
        <f t="shared" si="3"/>
        <v>6.6305818673883632</v>
      </c>
      <c r="K9" s="103">
        <v>79</v>
      </c>
      <c r="L9" s="108">
        <f t="shared" si="4"/>
        <v>3.5633739287325215</v>
      </c>
      <c r="M9" s="103">
        <v>242</v>
      </c>
      <c r="N9" s="108">
        <f t="shared" si="5"/>
        <v>10.915651781686964</v>
      </c>
      <c r="O9" s="106">
        <v>5.6692702180000003</v>
      </c>
      <c r="P9" s="295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s="99" customFormat="1" ht="12" x14ac:dyDescent="0.2">
      <c r="A10" s="102" t="s">
        <v>19</v>
      </c>
      <c r="B10" s="103">
        <v>3207</v>
      </c>
      <c r="C10" s="103">
        <v>1317</v>
      </c>
      <c r="D10" s="104">
        <f t="shared" si="0"/>
        <v>41.066417212347986</v>
      </c>
      <c r="E10" s="103">
        <v>1102</v>
      </c>
      <c r="F10" s="105">
        <f t="shared" si="1"/>
        <v>34.362332397879634</v>
      </c>
      <c r="G10" s="103">
        <v>388</v>
      </c>
      <c r="H10" s="105">
        <f t="shared" si="2"/>
        <v>12.098534455877767</v>
      </c>
      <c r="I10" s="103">
        <v>135</v>
      </c>
      <c r="J10" s="105">
        <f t="shared" si="3"/>
        <v>4.20954162768943</v>
      </c>
      <c r="K10" s="103">
        <v>101</v>
      </c>
      <c r="L10" s="108">
        <f t="shared" si="4"/>
        <v>3.1493607733083877</v>
      </c>
      <c r="M10" s="103">
        <v>164</v>
      </c>
      <c r="N10" s="108">
        <f t="shared" si="5"/>
        <v>5.1138135328967884</v>
      </c>
      <c r="O10" s="106">
        <v>3.4178212569999999</v>
      </c>
      <c r="P10" s="295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s="99" customFormat="1" ht="12" x14ac:dyDescent="0.2">
      <c r="A11" s="102" t="s">
        <v>20</v>
      </c>
      <c r="B11" s="103">
        <v>3077</v>
      </c>
      <c r="C11" s="103">
        <v>1119</v>
      </c>
      <c r="D11" s="104">
        <f t="shared" si="0"/>
        <v>36.366590835229118</v>
      </c>
      <c r="E11" s="103">
        <v>816</v>
      </c>
      <c r="F11" s="105">
        <f t="shared" si="1"/>
        <v>26.519337016574585</v>
      </c>
      <c r="G11" s="103">
        <v>443</v>
      </c>
      <c r="H11" s="105">
        <f t="shared" si="2"/>
        <v>14.397140071498212</v>
      </c>
      <c r="I11" s="103">
        <v>211</v>
      </c>
      <c r="J11" s="105">
        <f t="shared" si="3"/>
        <v>6.8573285667858306</v>
      </c>
      <c r="K11" s="103">
        <v>166</v>
      </c>
      <c r="L11" s="108">
        <f t="shared" si="4"/>
        <v>5.3948651283717908</v>
      </c>
      <c r="M11" s="103">
        <v>322</v>
      </c>
      <c r="N11" s="108">
        <f t="shared" si="5"/>
        <v>10.464738381540462</v>
      </c>
      <c r="O11" s="106">
        <v>6.1775309829999996</v>
      </c>
      <c r="P11" s="295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s="99" customFormat="1" ht="12" x14ac:dyDescent="0.2">
      <c r="A12" s="102" t="s">
        <v>21</v>
      </c>
      <c r="B12" s="103">
        <v>3687</v>
      </c>
      <c r="C12" s="103">
        <v>1526</v>
      </c>
      <c r="D12" s="104">
        <f t="shared" si="0"/>
        <v>41.388662869541633</v>
      </c>
      <c r="E12" s="103">
        <v>1050</v>
      </c>
      <c r="F12" s="105">
        <f t="shared" si="1"/>
        <v>28.478437754271766</v>
      </c>
      <c r="G12" s="103">
        <v>537</v>
      </c>
      <c r="H12" s="105">
        <f t="shared" si="2"/>
        <v>14.564686737184704</v>
      </c>
      <c r="I12" s="103">
        <v>183</v>
      </c>
      <c r="J12" s="105">
        <f t="shared" si="3"/>
        <v>4.9633848657445077</v>
      </c>
      <c r="K12" s="103">
        <v>96</v>
      </c>
      <c r="L12" s="108">
        <f t="shared" si="4"/>
        <v>2.6037428803905613</v>
      </c>
      <c r="M12" s="103">
        <v>295</v>
      </c>
      <c r="N12" s="108">
        <f t="shared" si="5"/>
        <v>8.0010848928668299</v>
      </c>
      <c r="O12" s="106">
        <v>5.7252848539999999</v>
      </c>
      <c r="P12" s="295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s="99" customFormat="1" ht="12" x14ac:dyDescent="0.2">
      <c r="A13" s="109" t="s">
        <v>23</v>
      </c>
      <c r="B13" s="110">
        <v>21137</v>
      </c>
      <c r="C13" s="110">
        <v>8396</v>
      </c>
      <c r="D13" s="111">
        <f t="shared" si="0"/>
        <v>39.721814827080479</v>
      </c>
      <c r="E13" s="110">
        <v>5386</v>
      </c>
      <c r="F13" s="112">
        <f t="shared" si="1"/>
        <v>25.481383356200027</v>
      </c>
      <c r="G13" s="110">
        <v>2828</v>
      </c>
      <c r="H13" s="112">
        <f t="shared" si="2"/>
        <v>13.379382126129535</v>
      </c>
      <c r="I13" s="110">
        <v>1346</v>
      </c>
      <c r="J13" s="112">
        <f t="shared" si="3"/>
        <v>6.36798031887212</v>
      </c>
      <c r="K13" s="110">
        <v>804</v>
      </c>
      <c r="L13" s="113">
        <f t="shared" si="4"/>
        <v>3.8037564460424846</v>
      </c>
      <c r="M13" s="110">
        <v>2377</v>
      </c>
      <c r="N13" s="113">
        <f t="shared" si="5"/>
        <v>11.245682925675355</v>
      </c>
      <c r="O13" s="114">
        <v>6.117907046</v>
      </c>
      <c r="P13" s="295"/>
      <c r="Q13" s="107"/>
      <c r="R13" s="115"/>
      <c r="S13" s="107"/>
      <c r="T13" s="107"/>
      <c r="U13" s="107"/>
      <c r="V13" s="107"/>
      <c r="W13" s="107"/>
      <c r="X13" s="107"/>
      <c r="Y13" s="107"/>
      <c r="Z13" s="107"/>
    </row>
    <row r="14" spans="1:26" s="99" customFormat="1" ht="12" x14ac:dyDescent="0.2">
      <c r="A14" s="215"/>
      <c r="B14" s="216"/>
      <c r="C14" s="217"/>
      <c r="D14" s="218"/>
      <c r="E14" s="217"/>
      <c r="F14" s="219"/>
      <c r="G14" s="220"/>
      <c r="H14" s="219"/>
      <c r="I14" s="220"/>
      <c r="J14" s="219"/>
      <c r="K14" s="220"/>
      <c r="L14" s="218"/>
      <c r="M14" s="220"/>
      <c r="N14" s="218"/>
      <c r="O14" s="218"/>
      <c r="P14" s="218"/>
      <c r="R14" s="100"/>
    </row>
    <row r="15" spans="1:26" s="98" customFormat="1" ht="12" x14ac:dyDescent="0.2">
      <c r="A15" s="348" t="s">
        <v>960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</row>
    <row r="16" spans="1:26" s="98" customFormat="1" ht="12" x14ac:dyDescent="0.2">
      <c r="A16" s="349" t="s">
        <v>1</v>
      </c>
      <c r="B16" s="349" t="s">
        <v>2</v>
      </c>
      <c r="C16" s="349" t="s">
        <v>951</v>
      </c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 t="s">
        <v>952</v>
      </c>
      <c r="P16" s="349"/>
      <c r="R16" s="117"/>
    </row>
    <row r="17" spans="1:17" s="98" customFormat="1" ht="12" x14ac:dyDescent="0.2">
      <c r="A17" s="349"/>
      <c r="B17" s="349"/>
      <c r="C17" s="349" t="s">
        <v>905</v>
      </c>
      <c r="D17" s="349"/>
      <c r="E17" s="349" t="s">
        <v>961</v>
      </c>
      <c r="F17" s="349"/>
      <c r="G17" s="349" t="s">
        <v>962</v>
      </c>
      <c r="H17" s="349"/>
      <c r="I17" s="349" t="s">
        <v>963</v>
      </c>
      <c r="J17" s="349"/>
      <c r="K17" s="349" t="s">
        <v>964</v>
      </c>
      <c r="L17" s="349"/>
      <c r="M17" s="349" t="s">
        <v>965</v>
      </c>
      <c r="N17" s="349"/>
      <c r="O17" s="349"/>
      <c r="P17" s="349"/>
    </row>
    <row r="18" spans="1:17" s="98" customFormat="1" ht="12" x14ac:dyDescent="0.2">
      <c r="A18" s="349"/>
      <c r="B18" s="349"/>
      <c r="C18" s="101" t="s">
        <v>959</v>
      </c>
      <c r="D18" s="101" t="s">
        <v>11</v>
      </c>
      <c r="E18" s="101" t="s">
        <v>959</v>
      </c>
      <c r="F18" s="101" t="s">
        <v>11</v>
      </c>
      <c r="G18" s="101" t="s">
        <v>959</v>
      </c>
      <c r="H18" s="101" t="s">
        <v>11</v>
      </c>
      <c r="I18" s="101" t="s">
        <v>959</v>
      </c>
      <c r="J18" s="101" t="s">
        <v>11</v>
      </c>
      <c r="K18" s="101" t="s">
        <v>959</v>
      </c>
      <c r="L18" s="101" t="s">
        <v>11</v>
      </c>
      <c r="M18" s="101" t="s">
        <v>959</v>
      </c>
      <c r="N18" s="101" t="s">
        <v>11</v>
      </c>
      <c r="O18" s="349"/>
      <c r="P18" s="349"/>
    </row>
    <row r="19" spans="1:17" s="98" customFormat="1" ht="12" x14ac:dyDescent="0.2">
      <c r="A19" s="102" t="s">
        <v>14</v>
      </c>
      <c r="B19" s="118">
        <v>0</v>
      </c>
      <c r="C19" s="118">
        <v>0</v>
      </c>
      <c r="D19" s="108">
        <v>0</v>
      </c>
      <c r="E19" s="118">
        <v>0</v>
      </c>
      <c r="F19" s="108">
        <v>0</v>
      </c>
      <c r="G19" s="118">
        <v>0</v>
      </c>
      <c r="H19" s="108">
        <v>0</v>
      </c>
      <c r="I19" s="118">
        <v>0</v>
      </c>
      <c r="J19" s="108">
        <v>0</v>
      </c>
      <c r="K19" s="118">
        <v>0</v>
      </c>
      <c r="L19" s="108">
        <v>0</v>
      </c>
      <c r="M19" s="118">
        <v>0</v>
      </c>
      <c r="N19" s="108">
        <v>0</v>
      </c>
      <c r="O19" s="118">
        <v>0</v>
      </c>
      <c r="P19" s="295"/>
    </row>
    <row r="20" spans="1:17" s="98" customFormat="1" ht="12" x14ac:dyDescent="0.2">
      <c r="A20" s="102" t="s">
        <v>15</v>
      </c>
      <c r="B20" s="118">
        <v>3</v>
      </c>
      <c r="C20" s="118">
        <v>0</v>
      </c>
      <c r="D20" s="108">
        <v>0</v>
      </c>
      <c r="E20" s="118">
        <v>0</v>
      </c>
      <c r="F20" s="108">
        <v>0</v>
      </c>
      <c r="G20" s="118">
        <v>0</v>
      </c>
      <c r="H20" s="108">
        <v>0</v>
      </c>
      <c r="I20" s="118">
        <v>0</v>
      </c>
      <c r="J20" s="108">
        <v>0</v>
      </c>
      <c r="K20" s="118">
        <v>2</v>
      </c>
      <c r="L20" s="126">
        <v>0.66669999999999996</v>
      </c>
      <c r="M20" s="118">
        <v>1</v>
      </c>
      <c r="N20" s="126">
        <v>0.33329999999999999</v>
      </c>
      <c r="O20" s="119">
        <v>118.4284736</v>
      </c>
      <c r="P20" s="295"/>
    </row>
    <row r="21" spans="1:17" s="98" customFormat="1" ht="12" x14ac:dyDescent="0.2">
      <c r="A21" s="102" t="s">
        <v>16</v>
      </c>
      <c r="B21" s="118">
        <v>0</v>
      </c>
      <c r="C21" s="118">
        <v>0</v>
      </c>
      <c r="D21" s="108">
        <v>0</v>
      </c>
      <c r="E21" s="118">
        <v>0</v>
      </c>
      <c r="F21" s="108">
        <v>0</v>
      </c>
      <c r="G21" s="118">
        <v>0</v>
      </c>
      <c r="H21" s="108">
        <v>0</v>
      </c>
      <c r="I21" s="118">
        <v>0</v>
      </c>
      <c r="J21" s="108">
        <v>0</v>
      </c>
      <c r="K21" s="118">
        <v>0</v>
      </c>
      <c r="L21" s="108">
        <v>0</v>
      </c>
      <c r="M21" s="118">
        <v>0</v>
      </c>
      <c r="N21" s="108">
        <v>0</v>
      </c>
      <c r="O21" s="119">
        <v>0</v>
      </c>
      <c r="P21" s="295"/>
    </row>
    <row r="22" spans="1:17" s="98" customFormat="1" ht="12" x14ac:dyDescent="0.2">
      <c r="A22" s="102" t="s">
        <v>17</v>
      </c>
      <c r="B22" s="118">
        <v>0</v>
      </c>
      <c r="C22" s="118">
        <v>0</v>
      </c>
      <c r="D22" s="108">
        <v>0</v>
      </c>
      <c r="E22" s="118">
        <v>0</v>
      </c>
      <c r="F22" s="108">
        <v>0</v>
      </c>
      <c r="G22" s="118">
        <v>0</v>
      </c>
      <c r="H22" s="108">
        <v>0</v>
      </c>
      <c r="I22" s="118">
        <v>0</v>
      </c>
      <c r="J22" s="108">
        <v>0</v>
      </c>
      <c r="K22" s="118">
        <v>0</v>
      </c>
      <c r="L22" s="108">
        <v>0</v>
      </c>
      <c r="M22" s="118">
        <v>0</v>
      </c>
      <c r="N22" s="108">
        <v>0</v>
      </c>
      <c r="O22" s="119">
        <v>0</v>
      </c>
      <c r="P22" s="295"/>
    </row>
    <row r="23" spans="1:17" s="98" customFormat="1" ht="12" x14ac:dyDescent="0.2">
      <c r="A23" s="102" t="s">
        <v>18</v>
      </c>
      <c r="B23" s="118">
        <v>0</v>
      </c>
      <c r="C23" s="118">
        <v>0</v>
      </c>
      <c r="D23" s="108">
        <v>0</v>
      </c>
      <c r="E23" s="118">
        <v>0</v>
      </c>
      <c r="F23" s="108">
        <v>0</v>
      </c>
      <c r="G23" s="118">
        <v>0</v>
      </c>
      <c r="H23" s="108">
        <v>0</v>
      </c>
      <c r="I23" s="118">
        <v>0</v>
      </c>
      <c r="J23" s="108">
        <v>0</v>
      </c>
      <c r="K23" s="118">
        <v>0</v>
      </c>
      <c r="L23" s="108">
        <v>0</v>
      </c>
      <c r="M23" s="118">
        <v>0</v>
      </c>
      <c r="N23" s="108">
        <v>0</v>
      </c>
      <c r="O23" s="119">
        <v>0</v>
      </c>
      <c r="P23" s="295"/>
    </row>
    <row r="24" spans="1:17" s="98" customFormat="1" ht="12" x14ac:dyDescent="0.2">
      <c r="A24" s="102" t="s">
        <v>19</v>
      </c>
      <c r="B24" s="118">
        <v>0</v>
      </c>
      <c r="C24" s="118">
        <v>0</v>
      </c>
      <c r="D24" s="108">
        <v>0</v>
      </c>
      <c r="E24" s="118">
        <v>0</v>
      </c>
      <c r="F24" s="108">
        <v>0</v>
      </c>
      <c r="G24" s="118">
        <v>0</v>
      </c>
      <c r="H24" s="108">
        <v>0</v>
      </c>
      <c r="I24" s="118">
        <v>0</v>
      </c>
      <c r="J24" s="108">
        <v>0</v>
      </c>
      <c r="K24" s="118">
        <v>0</v>
      </c>
      <c r="L24" s="108">
        <v>0</v>
      </c>
      <c r="M24" s="118">
        <v>0</v>
      </c>
      <c r="N24" s="108">
        <v>0</v>
      </c>
      <c r="O24" s="119">
        <v>0</v>
      </c>
      <c r="P24" s="295"/>
    </row>
    <row r="25" spans="1:17" s="98" customFormat="1" ht="12" x14ac:dyDescent="0.2">
      <c r="A25" s="102" t="s">
        <v>20</v>
      </c>
      <c r="B25" s="118">
        <v>0</v>
      </c>
      <c r="C25" s="118">
        <v>0</v>
      </c>
      <c r="D25" s="108">
        <v>0</v>
      </c>
      <c r="E25" s="118">
        <v>0</v>
      </c>
      <c r="F25" s="108">
        <v>0</v>
      </c>
      <c r="G25" s="118">
        <v>0</v>
      </c>
      <c r="H25" s="108">
        <v>0</v>
      </c>
      <c r="I25" s="118">
        <v>0</v>
      </c>
      <c r="J25" s="108">
        <v>0</v>
      </c>
      <c r="K25" s="118">
        <v>0</v>
      </c>
      <c r="L25" s="108">
        <v>0</v>
      </c>
      <c r="M25" s="118">
        <v>0</v>
      </c>
      <c r="N25" s="108">
        <v>0</v>
      </c>
      <c r="O25" s="119">
        <v>0</v>
      </c>
      <c r="P25" s="295"/>
    </row>
    <row r="26" spans="1:17" s="98" customFormat="1" ht="12" x14ac:dyDescent="0.2">
      <c r="A26" s="102" t="s">
        <v>21</v>
      </c>
      <c r="B26" s="118">
        <v>0</v>
      </c>
      <c r="C26" s="118">
        <v>0</v>
      </c>
      <c r="D26" s="108">
        <v>0</v>
      </c>
      <c r="E26" s="118">
        <v>0</v>
      </c>
      <c r="F26" s="108">
        <v>0</v>
      </c>
      <c r="G26" s="118">
        <v>0</v>
      </c>
      <c r="H26" s="108">
        <v>0</v>
      </c>
      <c r="I26" s="118">
        <v>0</v>
      </c>
      <c r="J26" s="108">
        <v>0</v>
      </c>
      <c r="K26" s="118">
        <v>0</v>
      </c>
      <c r="L26" s="108">
        <v>0</v>
      </c>
      <c r="M26" s="120">
        <v>0</v>
      </c>
      <c r="N26" s="108">
        <v>0</v>
      </c>
      <c r="O26" s="119">
        <v>0</v>
      </c>
      <c r="P26" s="295"/>
    </row>
    <row r="27" spans="1:17" s="98" customFormat="1" ht="12" x14ac:dyDescent="0.2">
      <c r="A27" s="109" t="s">
        <v>23</v>
      </c>
      <c r="B27" s="110">
        <f>SUM(B19:B26)</f>
        <v>3</v>
      </c>
      <c r="C27" s="110">
        <f>SUM(C19:C26)</f>
        <v>0</v>
      </c>
      <c r="D27" s="113">
        <v>0</v>
      </c>
      <c r="E27" s="110">
        <f>SUM(E19:E26)</f>
        <v>0</v>
      </c>
      <c r="F27" s="113">
        <v>0</v>
      </c>
      <c r="G27" s="110">
        <f>SUM(G19:G26)</f>
        <v>0</v>
      </c>
      <c r="H27" s="113">
        <v>0</v>
      </c>
      <c r="I27" s="110">
        <f>SUM(I19:I26)</f>
        <v>0</v>
      </c>
      <c r="J27" s="113">
        <v>0</v>
      </c>
      <c r="K27" s="110">
        <f>SUM(K19:K26)</f>
        <v>2</v>
      </c>
      <c r="L27" s="127">
        <v>0.66669999999999996</v>
      </c>
      <c r="M27" s="110">
        <f>SUM(M19:M26)</f>
        <v>1</v>
      </c>
      <c r="N27" s="127">
        <v>0.33329999999999999</v>
      </c>
      <c r="O27" s="121">
        <v>118.4284736</v>
      </c>
      <c r="P27" s="295"/>
      <c r="Q27" s="107"/>
    </row>
    <row r="28" spans="1:17" s="98" customFormat="1" ht="12" x14ac:dyDescent="0.2">
      <c r="A28" s="215"/>
      <c r="B28" s="221"/>
      <c r="C28" s="215"/>
      <c r="D28" s="218"/>
      <c r="E28" s="215"/>
      <c r="F28" s="218"/>
      <c r="G28" s="215"/>
      <c r="H28" s="218"/>
      <c r="I28" s="215"/>
      <c r="J28" s="218"/>
      <c r="K28" s="215"/>
      <c r="L28" s="218"/>
      <c r="M28" s="215"/>
      <c r="N28" s="218"/>
      <c r="O28" s="218"/>
      <c r="P28" s="222"/>
    </row>
    <row r="29" spans="1:17" s="98" customFormat="1" ht="12" x14ac:dyDescent="0.2">
      <c r="A29" s="348" t="s">
        <v>966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</row>
    <row r="30" spans="1:17" s="98" customFormat="1" ht="12" x14ac:dyDescent="0.2">
      <c r="A30" s="349" t="s">
        <v>22</v>
      </c>
      <c r="B30" s="349" t="s">
        <v>2</v>
      </c>
      <c r="C30" s="349" t="s">
        <v>951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 t="s">
        <v>967</v>
      </c>
      <c r="P30" s="349"/>
    </row>
    <row r="31" spans="1:17" s="98" customFormat="1" ht="12" x14ac:dyDescent="0.2">
      <c r="A31" s="349"/>
      <c r="B31" s="349"/>
      <c r="C31" s="349" t="s">
        <v>953</v>
      </c>
      <c r="D31" s="349"/>
      <c r="E31" s="349" t="s">
        <v>968</v>
      </c>
      <c r="F31" s="349"/>
      <c r="G31" s="349" t="s">
        <v>969</v>
      </c>
      <c r="H31" s="349"/>
      <c r="I31" s="349" t="s">
        <v>970</v>
      </c>
      <c r="J31" s="349"/>
      <c r="K31" s="349" t="s">
        <v>957</v>
      </c>
      <c r="L31" s="349"/>
      <c r="M31" s="349" t="s">
        <v>958</v>
      </c>
      <c r="N31" s="349"/>
      <c r="O31" s="349"/>
      <c r="P31" s="349"/>
    </row>
    <row r="32" spans="1:17" s="98" customFormat="1" ht="12" x14ac:dyDescent="0.2">
      <c r="A32" s="349"/>
      <c r="B32" s="349"/>
      <c r="C32" s="101" t="s">
        <v>959</v>
      </c>
      <c r="D32" s="101" t="s">
        <v>11</v>
      </c>
      <c r="E32" s="101" t="s">
        <v>959</v>
      </c>
      <c r="F32" s="101" t="s">
        <v>11</v>
      </c>
      <c r="G32" s="101" t="s">
        <v>959</v>
      </c>
      <c r="H32" s="101" t="s">
        <v>11</v>
      </c>
      <c r="I32" s="101" t="s">
        <v>959</v>
      </c>
      <c r="J32" s="101" t="s">
        <v>11</v>
      </c>
      <c r="K32" s="101" t="s">
        <v>959</v>
      </c>
      <c r="L32" s="101" t="s">
        <v>11</v>
      </c>
      <c r="M32" s="101" t="s">
        <v>959</v>
      </c>
      <c r="N32" s="101" t="s">
        <v>11</v>
      </c>
      <c r="O32" s="349"/>
      <c r="P32" s="349"/>
    </row>
    <row r="33" spans="1:18" s="98" customFormat="1" ht="15.75" x14ac:dyDescent="0.2">
      <c r="A33" s="349"/>
      <c r="B33" s="110">
        <v>195</v>
      </c>
      <c r="C33" s="110">
        <v>36</v>
      </c>
      <c r="D33" s="111">
        <f t="shared" ref="D33" si="6">(C33/B33)*100</f>
        <v>18.461538461538463</v>
      </c>
      <c r="E33" s="110">
        <v>62</v>
      </c>
      <c r="F33" s="112">
        <f t="shared" ref="F33" si="7">(E33/B33)*100</f>
        <v>31.794871794871792</v>
      </c>
      <c r="G33" s="110">
        <v>24</v>
      </c>
      <c r="H33" s="112">
        <f t="shared" ref="H33" si="8">(G33/B33)*100</f>
        <v>12.307692307692308</v>
      </c>
      <c r="I33" s="110">
        <v>10</v>
      </c>
      <c r="J33" s="112">
        <f t="shared" ref="J33" si="9">(I33/B33)*100</f>
        <v>5.1282051282051277</v>
      </c>
      <c r="K33" s="110">
        <v>8</v>
      </c>
      <c r="L33" s="113">
        <f t="shared" ref="L33" si="10">(K33/B33)*100</f>
        <v>4.1025641025641022</v>
      </c>
      <c r="M33" s="110">
        <v>55</v>
      </c>
      <c r="N33" s="113">
        <f t="shared" ref="N33" si="11">(M33/B33)*100</f>
        <v>28.205128205128204</v>
      </c>
      <c r="O33" s="114">
        <v>12.24518507</v>
      </c>
      <c r="P33" s="122"/>
      <c r="Q33" s="107"/>
      <c r="R33" s="107"/>
    </row>
    <row r="34" spans="1:18" s="98" customFormat="1" ht="12" x14ac:dyDescent="0.2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35" spans="1:18" s="98" customFormat="1" ht="12" x14ac:dyDescent="0.2">
      <c r="D35" s="117"/>
    </row>
  </sheetData>
  <mergeCells count="35">
    <mergeCell ref="A1:P1"/>
    <mergeCell ref="A2:A4"/>
    <mergeCell ref="B2:B4"/>
    <mergeCell ref="C2:N2"/>
    <mergeCell ref="O2:P4"/>
    <mergeCell ref="C3:D3"/>
    <mergeCell ref="E3:F3"/>
    <mergeCell ref="G3:H3"/>
    <mergeCell ref="I3:J3"/>
    <mergeCell ref="K3:L3"/>
    <mergeCell ref="M3:N3"/>
    <mergeCell ref="P5:P13"/>
    <mergeCell ref="A15:P15"/>
    <mergeCell ref="A16:A18"/>
    <mergeCell ref="B16:B18"/>
    <mergeCell ref="C16:N16"/>
    <mergeCell ref="O16:P18"/>
    <mergeCell ref="C17:D17"/>
    <mergeCell ref="E17:F17"/>
    <mergeCell ref="G17:H17"/>
    <mergeCell ref="I17:J17"/>
    <mergeCell ref="K17:L17"/>
    <mergeCell ref="M17:N17"/>
    <mergeCell ref="P19:P27"/>
    <mergeCell ref="A29:P29"/>
    <mergeCell ref="E31:F31"/>
    <mergeCell ref="G31:H31"/>
    <mergeCell ref="I31:J31"/>
    <mergeCell ref="K31:L31"/>
    <mergeCell ref="M31:N31"/>
    <mergeCell ref="A30:A33"/>
    <mergeCell ref="B30:B32"/>
    <mergeCell ref="C30:N30"/>
    <mergeCell ref="O30:P32"/>
    <mergeCell ref="C31:D31"/>
  </mergeCells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topLeftCell="A7" zoomScaleNormal="100" workbookViewId="0">
      <selection activeCell="O5" sqref="O5:O12"/>
    </sheetView>
  </sheetViews>
  <sheetFormatPr defaultColWidth="9.42578125" defaultRowHeight="12" x14ac:dyDescent="0.2"/>
  <cols>
    <col min="1" max="1" width="12.5703125" style="125" customWidth="1"/>
    <col min="2" max="2" width="13.42578125" style="125" customWidth="1"/>
    <col min="3" max="14" width="8.5703125" style="125" customWidth="1"/>
    <col min="15" max="15" width="8.42578125" style="125" customWidth="1"/>
    <col min="16" max="16" width="1" style="125" customWidth="1"/>
    <col min="17" max="24" width="9.42578125" style="125"/>
    <col min="25" max="16384" width="9.42578125" style="98"/>
  </cols>
  <sheetData>
    <row r="1" spans="1:25" ht="20.100000000000001" customHeight="1" x14ac:dyDescent="0.2">
      <c r="A1" s="348" t="s">
        <v>971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50"/>
      <c r="Q1" s="98"/>
      <c r="R1" s="98"/>
      <c r="S1" s="98"/>
      <c r="T1" s="98"/>
      <c r="U1" s="98"/>
      <c r="V1" s="98"/>
      <c r="W1" s="98"/>
      <c r="X1" s="98"/>
    </row>
    <row r="2" spans="1:25" s="99" customFormat="1" ht="12.75" customHeight="1" x14ac:dyDescent="0.2">
      <c r="A2" s="349" t="s">
        <v>1</v>
      </c>
      <c r="B2" s="349" t="s">
        <v>972</v>
      </c>
      <c r="C2" s="349" t="s">
        <v>951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 t="s">
        <v>952</v>
      </c>
      <c r="P2" s="351"/>
    </row>
    <row r="3" spans="1:25" s="99" customFormat="1" ht="12.75" customHeight="1" x14ac:dyDescent="0.2">
      <c r="A3" s="349"/>
      <c r="B3" s="349"/>
      <c r="C3" s="349" t="s">
        <v>953</v>
      </c>
      <c r="D3" s="349"/>
      <c r="E3" s="349" t="s">
        <v>954</v>
      </c>
      <c r="F3" s="349"/>
      <c r="G3" s="349" t="s">
        <v>955</v>
      </c>
      <c r="H3" s="349"/>
      <c r="I3" s="349" t="s">
        <v>956</v>
      </c>
      <c r="J3" s="349"/>
      <c r="K3" s="349" t="s">
        <v>957</v>
      </c>
      <c r="L3" s="349"/>
      <c r="M3" s="349" t="s">
        <v>958</v>
      </c>
      <c r="N3" s="349"/>
      <c r="O3" s="349"/>
      <c r="P3" s="351"/>
    </row>
    <row r="4" spans="1:25" s="99" customFormat="1" ht="12.75" customHeight="1" x14ac:dyDescent="0.2">
      <c r="A4" s="349"/>
      <c r="B4" s="349"/>
      <c r="C4" s="101" t="s">
        <v>959</v>
      </c>
      <c r="D4" s="101" t="s">
        <v>11</v>
      </c>
      <c r="E4" s="101" t="s">
        <v>959</v>
      </c>
      <c r="F4" s="101" t="s">
        <v>11</v>
      </c>
      <c r="G4" s="101" t="s">
        <v>959</v>
      </c>
      <c r="H4" s="101" t="s">
        <v>11</v>
      </c>
      <c r="I4" s="101" t="s">
        <v>959</v>
      </c>
      <c r="J4" s="101" t="s">
        <v>11</v>
      </c>
      <c r="K4" s="101" t="s">
        <v>959</v>
      </c>
      <c r="L4" s="101" t="s">
        <v>11</v>
      </c>
      <c r="M4" s="101" t="s">
        <v>959</v>
      </c>
      <c r="N4" s="101" t="s">
        <v>11</v>
      </c>
      <c r="O4" s="349"/>
      <c r="P4" s="351"/>
    </row>
    <row r="5" spans="1:25" s="99" customFormat="1" ht="16.5" customHeight="1" x14ac:dyDescent="0.2">
      <c r="A5" s="102" t="s">
        <v>14</v>
      </c>
      <c r="B5" s="123">
        <v>2764</v>
      </c>
      <c r="C5" s="123">
        <v>1118</v>
      </c>
      <c r="D5" s="108">
        <f>(C5/B5)*100</f>
        <v>40.448625180897253</v>
      </c>
      <c r="E5" s="123">
        <v>344</v>
      </c>
      <c r="F5" s="105">
        <f>(E5/B5)*100</f>
        <v>12.445730824891461</v>
      </c>
      <c r="G5" s="123">
        <v>360</v>
      </c>
      <c r="H5" s="105">
        <f>(G5/B5)*100</f>
        <v>13.024602026049203</v>
      </c>
      <c r="I5" s="123">
        <v>224</v>
      </c>
      <c r="J5" s="105">
        <f>(I5/B5)*100</f>
        <v>8.1041968162083933</v>
      </c>
      <c r="K5" s="123">
        <v>136</v>
      </c>
      <c r="L5" s="105">
        <f>(K5/B5)*100</f>
        <v>4.9204052098408102</v>
      </c>
      <c r="M5" s="123">
        <v>582</v>
      </c>
      <c r="N5" s="105">
        <f>(M5/B5)*100</f>
        <v>21.056439942112881</v>
      </c>
      <c r="O5" s="119">
        <v>8.6536371120000002</v>
      </c>
      <c r="P5" s="351"/>
      <c r="Q5" s="107"/>
      <c r="R5" s="117"/>
      <c r="S5" s="117"/>
      <c r="T5" s="107"/>
      <c r="U5" s="107"/>
      <c r="V5" s="107"/>
      <c r="W5" s="107"/>
      <c r="X5" s="107"/>
      <c r="Y5" s="107"/>
    </row>
    <row r="6" spans="1:25" s="99" customFormat="1" ht="16.5" customHeight="1" x14ac:dyDescent="0.2">
      <c r="A6" s="102" t="s">
        <v>15</v>
      </c>
      <c r="B6" s="123">
        <v>2650</v>
      </c>
      <c r="C6" s="123">
        <v>827</v>
      </c>
      <c r="D6" s="108">
        <f t="shared" ref="D6:D13" si="0">(C6/B6)*100</f>
        <v>31.207547169811324</v>
      </c>
      <c r="E6" s="123">
        <v>526</v>
      </c>
      <c r="F6" s="105">
        <f t="shared" ref="F6:F13" si="1">(E6/B6)*100</f>
        <v>19.849056603773583</v>
      </c>
      <c r="G6" s="123">
        <v>341</v>
      </c>
      <c r="H6" s="105">
        <f t="shared" ref="H6:H13" si="2">(G6/B6)*100</f>
        <v>12.867924528301886</v>
      </c>
      <c r="I6" s="123">
        <v>217</v>
      </c>
      <c r="J6" s="105">
        <f t="shared" ref="J6:J13" si="3">(I6/B6)*100</f>
        <v>8.1886792452830193</v>
      </c>
      <c r="K6" s="123">
        <v>137</v>
      </c>
      <c r="L6" s="108">
        <f t="shared" ref="L6:L13" si="4">(K6/B6)*100</f>
        <v>5.1698113207547172</v>
      </c>
      <c r="M6" s="123">
        <v>602</v>
      </c>
      <c r="N6" s="108">
        <f t="shared" ref="N6:N13" si="5">(M6/B6)*100</f>
        <v>22.716981132075471</v>
      </c>
      <c r="O6" s="119">
        <v>11.53479059</v>
      </c>
      <c r="P6" s="351"/>
      <c r="Q6" s="107"/>
      <c r="R6" s="117"/>
      <c r="S6" s="117"/>
      <c r="T6" s="107"/>
      <c r="U6" s="107"/>
      <c r="V6" s="107"/>
      <c r="W6" s="107"/>
      <c r="X6" s="107"/>
      <c r="Y6" s="107"/>
    </row>
    <row r="7" spans="1:25" s="99" customFormat="1" ht="16.5" customHeight="1" x14ac:dyDescent="0.2">
      <c r="A7" s="102" t="s">
        <v>16</v>
      </c>
      <c r="B7" s="123">
        <v>1815</v>
      </c>
      <c r="C7" s="123">
        <v>667</v>
      </c>
      <c r="D7" s="108">
        <f t="shared" si="0"/>
        <v>36.749311294765839</v>
      </c>
      <c r="E7" s="123">
        <v>434</v>
      </c>
      <c r="F7" s="105">
        <f t="shared" si="1"/>
        <v>23.911845730027547</v>
      </c>
      <c r="G7" s="123">
        <v>227</v>
      </c>
      <c r="H7" s="105">
        <f t="shared" si="2"/>
        <v>12.506887052341597</v>
      </c>
      <c r="I7" s="123">
        <v>126</v>
      </c>
      <c r="J7" s="105">
        <f t="shared" si="3"/>
        <v>6.9421487603305785</v>
      </c>
      <c r="K7" s="123">
        <v>78</v>
      </c>
      <c r="L7" s="108">
        <f t="shared" si="4"/>
        <v>4.2975206611570247</v>
      </c>
      <c r="M7" s="123">
        <v>283</v>
      </c>
      <c r="N7" s="108">
        <f t="shared" si="5"/>
        <v>15.592286501377412</v>
      </c>
      <c r="O7" s="119">
        <v>7.8492055140000003</v>
      </c>
      <c r="P7" s="351"/>
      <c r="Q7" s="107"/>
      <c r="R7" s="117"/>
      <c r="S7" s="117"/>
      <c r="T7" s="107"/>
      <c r="U7" s="107"/>
      <c r="V7" s="107"/>
      <c r="W7" s="107"/>
      <c r="X7" s="107"/>
      <c r="Y7" s="107"/>
    </row>
    <row r="8" spans="1:25" s="99" customFormat="1" ht="16.5" customHeight="1" x14ac:dyDescent="0.2">
      <c r="A8" s="102" t="s">
        <v>17</v>
      </c>
      <c r="B8" s="123">
        <v>2505</v>
      </c>
      <c r="C8" s="123">
        <v>1023</v>
      </c>
      <c r="D8" s="108">
        <f t="shared" si="0"/>
        <v>40.838323353293418</v>
      </c>
      <c r="E8" s="123">
        <v>587</v>
      </c>
      <c r="F8" s="105">
        <f t="shared" si="1"/>
        <v>23.43313373253493</v>
      </c>
      <c r="G8" s="123">
        <v>323</v>
      </c>
      <c r="H8" s="105">
        <f t="shared" si="2"/>
        <v>12.894211576846306</v>
      </c>
      <c r="I8" s="123">
        <v>188</v>
      </c>
      <c r="J8" s="105">
        <f t="shared" si="3"/>
        <v>7.5049900199600801</v>
      </c>
      <c r="K8" s="123">
        <v>76</v>
      </c>
      <c r="L8" s="108">
        <f t="shared" si="4"/>
        <v>3.0339321357285431</v>
      </c>
      <c r="M8" s="123">
        <v>308</v>
      </c>
      <c r="N8" s="108">
        <f t="shared" si="5"/>
        <v>12.295409181636726</v>
      </c>
      <c r="O8" s="119">
        <v>6.5181439990000003</v>
      </c>
      <c r="P8" s="351"/>
      <c r="Q8" s="107"/>
      <c r="R8" s="117"/>
      <c r="S8" s="117"/>
      <c r="T8" s="107"/>
      <c r="U8" s="107"/>
      <c r="V8" s="107"/>
      <c r="W8" s="107"/>
      <c r="X8" s="107"/>
      <c r="Y8" s="107"/>
    </row>
    <row r="9" spans="1:25" s="99" customFormat="1" ht="16.5" customHeight="1" x14ac:dyDescent="0.2">
      <c r="A9" s="102" t="s">
        <v>18</v>
      </c>
      <c r="B9" s="123">
        <v>2514</v>
      </c>
      <c r="C9" s="123">
        <v>817</v>
      </c>
      <c r="D9" s="108">
        <f t="shared" si="0"/>
        <v>32.498011137629277</v>
      </c>
      <c r="E9" s="123">
        <v>631</v>
      </c>
      <c r="F9" s="105">
        <f t="shared" si="1"/>
        <v>25.099443118536197</v>
      </c>
      <c r="G9" s="123">
        <v>412</v>
      </c>
      <c r="H9" s="105">
        <f t="shared" si="2"/>
        <v>16.388225934765313</v>
      </c>
      <c r="I9" s="123">
        <v>190</v>
      </c>
      <c r="J9" s="105">
        <f t="shared" si="3"/>
        <v>7.5576770087509946</v>
      </c>
      <c r="K9" s="123">
        <v>107</v>
      </c>
      <c r="L9" s="108">
        <f t="shared" si="4"/>
        <v>4.2561654733492444</v>
      </c>
      <c r="M9" s="123">
        <v>357</v>
      </c>
      <c r="N9" s="108">
        <f t="shared" si="5"/>
        <v>14.200477326968974</v>
      </c>
      <c r="O9" s="119">
        <v>7.148561076</v>
      </c>
      <c r="P9" s="351"/>
      <c r="Q9" s="107"/>
      <c r="R9" s="117"/>
      <c r="S9" s="117"/>
      <c r="T9" s="107"/>
      <c r="U9" s="107"/>
      <c r="V9" s="107"/>
      <c r="W9" s="107"/>
      <c r="X9" s="107"/>
      <c r="Y9" s="107"/>
    </row>
    <row r="10" spans="1:25" s="99" customFormat="1" ht="16.5" customHeight="1" x14ac:dyDescent="0.2">
      <c r="A10" s="102" t="s">
        <v>19</v>
      </c>
      <c r="B10" s="123">
        <v>3498</v>
      </c>
      <c r="C10" s="123">
        <v>1333</v>
      </c>
      <c r="D10" s="108">
        <f t="shared" si="0"/>
        <v>38.107489994282446</v>
      </c>
      <c r="E10" s="123">
        <v>1190</v>
      </c>
      <c r="F10" s="105">
        <f t="shared" si="1"/>
        <v>34.01943967981704</v>
      </c>
      <c r="G10" s="123">
        <v>431</v>
      </c>
      <c r="H10" s="105">
        <f t="shared" si="2"/>
        <v>12.321326472269869</v>
      </c>
      <c r="I10" s="123">
        <v>170</v>
      </c>
      <c r="J10" s="105">
        <f t="shared" si="3"/>
        <v>4.8599199542595768</v>
      </c>
      <c r="K10" s="123">
        <v>125</v>
      </c>
      <c r="L10" s="108">
        <f t="shared" si="4"/>
        <v>3.57347055460263</v>
      </c>
      <c r="M10" s="123">
        <v>249</v>
      </c>
      <c r="N10" s="108">
        <f t="shared" si="5"/>
        <v>7.1183533447684395</v>
      </c>
      <c r="O10" s="119">
        <v>4.3094147080000003</v>
      </c>
      <c r="P10" s="351"/>
      <c r="Q10" s="107"/>
      <c r="R10" s="117"/>
      <c r="S10" s="117"/>
      <c r="T10" s="107"/>
      <c r="U10" s="107"/>
      <c r="V10" s="107"/>
      <c r="W10" s="107"/>
      <c r="X10" s="107"/>
      <c r="Y10" s="107"/>
    </row>
    <row r="11" spans="1:25" s="99" customFormat="1" ht="16.5" customHeight="1" x14ac:dyDescent="0.2">
      <c r="A11" s="102" t="s">
        <v>20</v>
      </c>
      <c r="B11" s="123">
        <v>3441</v>
      </c>
      <c r="C11" s="123">
        <v>1128</v>
      </c>
      <c r="D11" s="108">
        <f t="shared" si="0"/>
        <v>32.781168265039234</v>
      </c>
      <c r="E11" s="123">
        <v>897</v>
      </c>
      <c r="F11" s="105">
        <f t="shared" si="1"/>
        <v>26.068003487358325</v>
      </c>
      <c r="G11" s="123">
        <v>532</v>
      </c>
      <c r="H11" s="105">
        <f t="shared" si="2"/>
        <v>15.460621912234815</v>
      </c>
      <c r="I11" s="123">
        <v>250</v>
      </c>
      <c r="J11" s="105">
        <f t="shared" si="3"/>
        <v>7.2653298459750077</v>
      </c>
      <c r="K11" s="123">
        <v>182</v>
      </c>
      <c r="L11" s="108">
        <f t="shared" si="4"/>
        <v>5.2891601278698053</v>
      </c>
      <c r="M11" s="123">
        <v>452</v>
      </c>
      <c r="N11" s="108">
        <f t="shared" si="5"/>
        <v>13.135716361522814</v>
      </c>
      <c r="O11" s="119">
        <v>7.6704219619999998</v>
      </c>
      <c r="P11" s="351"/>
      <c r="Q11" s="107"/>
      <c r="R11" s="117"/>
      <c r="S11" s="117"/>
      <c r="T11" s="107"/>
      <c r="U11" s="107"/>
      <c r="V11" s="107"/>
      <c r="W11" s="107"/>
      <c r="X11" s="107"/>
      <c r="Y11" s="107"/>
    </row>
    <row r="12" spans="1:25" s="99" customFormat="1" ht="16.5" customHeight="1" x14ac:dyDescent="0.2">
      <c r="A12" s="102" t="s">
        <v>21</v>
      </c>
      <c r="B12" s="123">
        <v>4056</v>
      </c>
      <c r="C12" s="123">
        <v>1550</v>
      </c>
      <c r="D12" s="108">
        <f t="shared" si="0"/>
        <v>38.214990138067066</v>
      </c>
      <c r="E12" s="123">
        <v>1113</v>
      </c>
      <c r="F12" s="105">
        <f t="shared" si="1"/>
        <v>27.440828402366861</v>
      </c>
      <c r="G12" s="123">
        <v>598</v>
      </c>
      <c r="H12" s="105">
        <f t="shared" si="2"/>
        <v>14.743589743589745</v>
      </c>
      <c r="I12" s="123">
        <v>213</v>
      </c>
      <c r="J12" s="105">
        <f t="shared" si="3"/>
        <v>5.2514792899408285</v>
      </c>
      <c r="K12" s="123">
        <v>119</v>
      </c>
      <c r="L12" s="108">
        <f t="shared" si="4"/>
        <v>2.9339250493096647</v>
      </c>
      <c r="M12" s="123">
        <v>463</v>
      </c>
      <c r="N12" s="108">
        <f t="shared" si="5"/>
        <v>11.415187376725838</v>
      </c>
      <c r="O12" s="119">
        <v>7.5677516819999999</v>
      </c>
      <c r="P12" s="351"/>
      <c r="Q12" s="107"/>
      <c r="R12" s="117"/>
      <c r="S12" s="117"/>
      <c r="T12" s="107"/>
      <c r="U12" s="107"/>
      <c r="V12" s="107"/>
      <c r="W12" s="107"/>
      <c r="X12" s="107"/>
      <c r="Y12" s="107"/>
    </row>
    <row r="13" spans="1:25" s="99" customFormat="1" ht="16.5" customHeight="1" x14ac:dyDescent="0.2">
      <c r="A13" s="109" t="s">
        <v>23</v>
      </c>
      <c r="B13" s="110">
        <v>23243</v>
      </c>
      <c r="C13" s="110">
        <v>8463</v>
      </c>
      <c r="D13" s="113">
        <f t="shared" si="0"/>
        <v>36.410962440304608</v>
      </c>
      <c r="E13" s="110">
        <v>5722</v>
      </c>
      <c r="F13" s="112">
        <f t="shared" si="1"/>
        <v>24.618164608699395</v>
      </c>
      <c r="G13" s="110">
        <v>3224</v>
      </c>
      <c r="H13" s="112">
        <f t="shared" si="2"/>
        <v>13.870842834401756</v>
      </c>
      <c r="I13" s="110">
        <v>1578</v>
      </c>
      <c r="J13" s="112">
        <f t="shared" si="3"/>
        <v>6.7891408165899403</v>
      </c>
      <c r="K13" s="110">
        <v>960</v>
      </c>
      <c r="L13" s="113">
        <f t="shared" si="4"/>
        <v>4.1302757819558575</v>
      </c>
      <c r="M13" s="110">
        <v>3296</v>
      </c>
      <c r="N13" s="113">
        <f t="shared" si="5"/>
        <v>14.180613518048446</v>
      </c>
      <c r="O13" s="121">
        <v>7.54</v>
      </c>
      <c r="P13" s="352"/>
      <c r="Q13" s="107"/>
      <c r="R13" s="117"/>
      <c r="S13" s="117"/>
      <c r="T13" s="107"/>
      <c r="U13" s="107"/>
      <c r="V13" s="107"/>
      <c r="W13" s="107"/>
      <c r="X13" s="107"/>
      <c r="Y13" s="107"/>
    </row>
    <row r="14" spans="1:25" s="99" customFormat="1" x14ac:dyDescent="0.2">
      <c r="A14" s="215"/>
      <c r="B14" s="216"/>
      <c r="C14" s="217"/>
      <c r="D14" s="218"/>
      <c r="E14" s="217"/>
      <c r="F14" s="219"/>
      <c r="G14" s="220"/>
      <c r="H14" s="219"/>
      <c r="I14" s="220"/>
      <c r="J14" s="219"/>
      <c r="K14" s="220"/>
      <c r="L14" s="218"/>
      <c r="M14" s="220"/>
      <c r="N14" s="218"/>
      <c r="O14" s="218"/>
      <c r="P14" s="116"/>
      <c r="R14" s="100"/>
    </row>
    <row r="15" spans="1:25" ht="20.100000000000001" customHeight="1" x14ac:dyDescent="0.2">
      <c r="A15" s="348" t="s">
        <v>973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50"/>
      <c r="Q15" s="98"/>
      <c r="R15" s="98"/>
      <c r="S15" s="98"/>
      <c r="T15" s="98"/>
      <c r="U15" s="98"/>
      <c r="V15" s="98"/>
      <c r="W15" s="98"/>
      <c r="X15" s="98"/>
    </row>
    <row r="16" spans="1:25" ht="12.75" customHeight="1" x14ac:dyDescent="0.2">
      <c r="A16" s="349" t="s">
        <v>1</v>
      </c>
      <c r="B16" s="349" t="s">
        <v>972</v>
      </c>
      <c r="C16" s="349" t="s">
        <v>951</v>
      </c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 t="s">
        <v>952</v>
      </c>
      <c r="P16" s="351"/>
      <c r="Q16" s="117"/>
      <c r="R16" s="98"/>
      <c r="S16" s="98"/>
      <c r="T16" s="98"/>
      <c r="U16" s="98"/>
      <c r="V16" s="98"/>
      <c r="W16" s="98"/>
      <c r="X16" s="98"/>
    </row>
    <row r="17" spans="1:25" ht="12.75" customHeight="1" x14ac:dyDescent="0.2">
      <c r="A17" s="349"/>
      <c r="B17" s="349"/>
      <c r="C17" s="349" t="s">
        <v>905</v>
      </c>
      <c r="D17" s="349"/>
      <c r="E17" s="349" t="s">
        <v>961</v>
      </c>
      <c r="F17" s="349"/>
      <c r="G17" s="349" t="s">
        <v>962</v>
      </c>
      <c r="H17" s="349"/>
      <c r="I17" s="349" t="s">
        <v>963</v>
      </c>
      <c r="J17" s="349"/>
      <c r="K17" s="349" t="s">
        <v>964</v>
      </c>
      <c r="L17" s="349"/>
      <c r="M17" s="349" t="s">
        <v>965</v>
      </c>
      <c r="N17" s="349"/>
      <c r="O17" s="349"/>
      <c r="P17" s="351"/>
      <c r="Q17" s="98"/>
      <c r="R17" s="98"/>
      <c r="S17" s="98"/>
      <c r="T17" s="98"/>
      <c r="U17" s="98"/>
      <c r="V17" s="98"/>
      <c r="W17" s="98"/>
      <c r="X17" s="98"/>
    </row>
    <row r="18" spans="1:25" ht="12.75" customHeight="1" x14ac:dyDescent="0.2">
      <c r="A18" s="349"/>
      <c r="B18" s="349"/>
      <c r="C18" s="101" t="s">
        <v>959</v>
      </c>
      <c r="D18" s="101" t="s">
        <v>11</v>
      </c>
      <c r="E18" s="101" t="s">
        <v>959</v>
      </c>
      <c r="F18" s="101" t="s">
        <v>11</v>
      </c>
      <c r="G18" s="101" t="s">
        <v>959</v>
      </c>
      <c r="H18" s="101" t="s">
        <v>11</v>
      </c>
      <c r="I18" s="101" t="s">
        <v>959</v>
      </c>
      <c r="J18" s="101" t="s">
        <v>11</v>
      </c>
      <c r="K18" s="101" t="s">
        <v>959</v>
      </c>
      <c r="L18" s="101" t="s">
        <v>11</v>
      </c>
      <c r="M18" s="101" t="s">
        <v>959</v>
      </c>
      <c r="N18" s="101" t="s">
        <v>11</v>
      </c>
      <c r="O18" s="349"/>
      <c r="P18" s="351"/>
      <c r="Q18" s="98"/>
      <c r="R18" s="98"/>
      <c r="S18" s="98"/>
      <c r="T18" s="98"/>
      <c r="U18" s="98"/>
      <c r="V18" s="98"/>
      <c r="W18" s="98"/>
      <c r="X18" s="98"/>
    </row>
    <row r="19" spans="1:25" ht="16.5" customHeight="1" x14ac:dyDescent="0.2">
      <c r="A19" s="102" t="s">
        <v>14</v>
      </c>
      <c r="B19" s="118">
        <v>0</v>
      </c>
      <c r="C19" s="118">
        <v>0</v>
      </c>
      <c r="D19" s="108">
        <v>0</v>
      </c>
      <c r="E19" s="118">
        <v>0</v>
      </c>
      <c r="F19" s="108">
        <v>0</v>
      </c>
      <c r="G19" s="118">
        <v>0</v>
      </c>
      <c r="H19" s="108">
        <v>0</v>
      </c>
      <c r="I19" s="118">
        <v>0</v>
      </c>
      <c r="J19" s="108">
        <v>0</v>
      </c>
      <c r="K19" s="118">
        <v>0</v>
      </c>
      <c r="L19" s="119">
        <v>0</v>
      </c>
      <c r="M19" s="118">
        <v>0</v>
      </c>
      <c r="N19" s="119">
        <v>0</v>
      </c>
      <c r="O19" s="119">
        <v>0</v>
      </c>
      <c r="P19" s="351"/>
      <c r="Q19" s="98"/>
      <c r="R19" s="98"/>
      <c r="S19" s="98"/>
      <c r="T19" s="98"/>
      <c r="U19" s="98"/>
      <c r="V19" s="98"/>
      <c r="W19" s="98"/>
      <c r="X19" s="98"/>
    </row>
    <row r="20" spans="1:25" ht="16.5" customHeight="1" x14ac:dyDescent="0.2">
      <c r="A20" s="102" t="s">
        <v>15</v>
      </c>
      <c r="B20" s="118">
        <v>5</v>
      </c>
      <c r="C20" s="118">
        <v>0</v>
      </c>
      <c r="D20" s="108">
        <v>0</v>
      </c>
      <c r="E20" s="118">
        <v>0</v>
      </c>
      <c r="F20" s="108">
        <v>0</v>
      </c>
      <c r="G20" s="118">
        <v>0</v>
      </c>
      <c r="H20" s="108">
        <v>0</v>
      </c>
      <c r="I20" s="118">
        <v>0</v>
      </c>
      <c r="J20" s="108">
        <v>0</v>
      </c>
      <c r="K20" s="118">
        <v>2</v>
      </c>
      <c r="L20" s="126">
        <v>0.4</v>
      </c>
      <c r="M20" s="118">
        <v>3</v>
      </c>
      <c r="N20" s="126">
        <v>0.6</v>
      </c>
      <c r="O20" s="119">
        <v>162.57577000000001</v>
      </c>
      <c r="P20" s="351"/>
      <c r="Q20" s="98"/>
      <c r="R20" s="98"/>
      <c r="S20" s="98"/>
      <c r="T20" s="98"/>
      <c r="U20" s="98"/>
      <c r="V20" s="98"/>
      <c r="W20" s="98"/>
      <c r="X20" s="98"/>
    </row>
    <row r="21" spans="1:25" ht="16.5" customHeight="1" x14ac:dyDescent="0.2">
      <c r="A21" s="102" t="s">
        <v>16</v>
      </c>
      <c r="B21" s="118">
        <v>0</v>
      </c>
      <c r="C21" s="118">
        <v>0</v>
      </c>
      <c r="D21" s="108">
        <v>0</v>
      </c>
      <c r="E21" s="118">
        <v>0</v>
      </c>
      <c r="F21" s="108">
        <v>0</v>
      </c>
      <c r="G21" s="118">
        <v>0</v>
      </c>
      <c r="H21" s="108">
        <v>0</v>
      </c>
      <c r="I21" s="118">
        <v>0</v>
      </c>
      <c r="J21" s="108">
        <v>0</v>
      </c>
      <c r="K21" s="118">
        <v>0</v>
      </c>
      <c r="L21" s="119">
        <v>0</v>
      </c>
      <c r="M21" s="120">
        <v>0</v>
      </c>
      <c r="N21" s="119">
        <v>0</v>
      </c>
      <c r="O21" s="119">
        <v>0</v>
      </c>
      <c r="P21" s="351"/>
      <c r="Q21" s="98"/>
      <c r="R21" s="98"/>
      <c r="S21" s="98"/>
      <c r="T21" s="98"/>
      <c r="U21" s="98"/>
      <c r="V21" s="98"/>
      <c r="W21" s="98"/>
      <c r="X21" s="98"/>
    </row>
    <row r="22" spans="1:25" ht="16.5" customHeight="1" x14ac:dyDescent="0.2">
      <c r="A22" s="102" t="s">
        <v>17</v>
      </c>
      <c r="B22" s="118">
        <v>0</v>
      </c>
      <c r="C22" s="118">
        <v>0</v>
      </c>
      <c r="D22" s="108">
        <v>0</v>
      </c>
      <c r="E22" s="118">
        <v>0</v>
      </c>
      <c r="F22" s="108">
        <v>0</v>
      </c>
      <c r="G22" s="118">
        <v>0</v>
      </c>
      <c r="H22" s="108">
        <v>0</v>
      </c>
      <c r="I22" s="118">
        <v>0</v>
      </c>
      <c r="J22" s="108">
        <v>0</v>
      </c>
      <c r="K22" s="118">
        <v>0</v>
      </c>
      <c r="L22" s="119">
        <v>0</v>
      </c>
      <c r="M22" s="120">
        <v>0</v>
      </c>
      <c r="N22" s="119">
        <v>0</v>
      </c>
      <c r="O22" s="119">
        <v>0</v>
      </c>
      <c r="P22" s="351"/>
      <c r="Q22" s="98"/>
      <c r="R22" s="98"/>
      <c r="S22" s="98"/>
      <c r="T22" s="98"/>
      <c r="U22" s="98"/>
      <c r="V22" s="98"/>
      <c r="W22" s="98"/>
      <c r="X22" s="98"/>
    </row>
    <row r="23" spans="1:25" ht="16.5" customHeight="1" x14ac:dyDescent="0.25">
      <c r="A23" s="102" t="s">
        <v>18</v>
      </c>
      <c r="B23" s="118">
        <v>1</v>
      </c>
      <c r="C23" s="118">
        <v>0</v>
      </c>
      <c r="D23" s="108">
        <v>0</v>
      </c>
      <c r="E23" s="118">
        <v>0</v>
      </c>
      <c r="F23" s="108">
        <v>0</v>
      </c>
      <c r="G23" s="118">
        <v>0</v>
      </c>
      <c r="H23" s="108">
        <v>0</v>
      </c>
      <c r="I23" s="118">
        <v>0</v>
      </c>
      <c r="J23" s="108">
        <v>0</v>
      </c>
      <c r="K23" s="118">
        <v>0</v>
      </c>
      <c r="L23" s="119">
        <v>0</v>
      </c>
      <c r="M23" s="120">
        <v>1</v>
      </c>
      <c r="N23" s="126">
        <v>1</v>
      </c>
      <c r="O23" s="119">
        <v>310.47227930000003</v>
      </c>
      <c r="P23" s="351"/>
      <c r="Q23" s="98"/>
      <c r="R23" s="98"/>
      <c r="S23" s="98"/>
      <c r="T23" s="98"/>
      <c r="U23" s="98"/>
      <c r="V23" s="98"/>
      <c r="W23" s="98"/>
      <c r="X23" s="98"/>
      <c r="Y23"/>
    </row>
    <row r="24" spans="1:25" ht="16.5" customHeight="1" x14ac:dyDescent="0.2">
      <c r="A24" s="102" t="s">
        <v>19</v>
      </c>
      <c r="B24" s="118">
        <v>0</v>
      </c>
      <c r="C24" s="118">
        <v>0</v>
      </c>
      <c r="D24" s="108">
        <v>0</v>
      </c>
      <c r="E24" s="118">
        <v>0</v>
      </c>
      <c r="F24" s="108">
        <v>0</v>
      </c>
      <c r="G24" s="118">
        <v>0</v>
      </c>
      <c r="H24" s="108">
        <v>0</v>
      </c>
      <c r="I24" s="118">
        <v>0</v>
      </c>
      <c r="J24" s="108">
        <v>0</v>
      </c>
      <c r="K24" s="118">
        <v>0</v>
      </c>
      <c r="L24" s="119">
        <v>0</v>
      </c>
      <c r="M24" s="120">
        <v>0</v>
      </c>
      <c r="N24" s="119">
        <v>0</v>
      </c>
      <c r="O24" s="119">
        <v>0</v>
      </c>
      <c r="P24" s="351"/>
      <c r="Q24" s="98"/>
      <c r="R24" s="98"/>
      <c r="S24" s="98"/>
      <c r="T24" s="98"/>
      <c r="U24" s="98"/>
      <c r="V24" s="98"/>
      <c r="W24" s="98"/>
      <c r="X24" s="98"/>
    </row>
    <row r="25" spans="1:25" ht="16.5" customHeight="1" x14ac:dyDescent="0.2">
      <c r="A25" s="102" t="s">
        <v>20</v>
      </c>
      <c r="B25" s="118">
        <v>0</v>
      </c>
      <c r="C25" s="118">
        <v>0</v>
      </c>
      <c r="D25" s="108">
        <v>0</v>
      </c>
      <c r="E25" s="118">
        <v>0</v>
      </c>
      <c r="F25" s="108">
        <v>0</v>
      </c>
      <c r="G25" s="118">
        <v>0</v>
      </c>
      <c r="H25" s="108">
        <v>0</v>
      </c>
      <c r="I25" s="118">
        <v>0</v>
      </c>
      <c r="J25" s="108">
        <v>0</v>
      </c>
      <c r="K25" s="118">
        <v>0</v>
      </c>
      <c r="L25" s="119">
        <v>0</v>
      </c>
      <c r="M25" s="120">
        <v>0</v>
      </c>
      <c r="N25" s="119">
        <v>0</v>
      </c>
      <c r="O25" s="119">
        <v>0</v>
      </c>
      <c r="P25" s="351"/>
      <c r="Q25" s="98"/>
      <c r="R25" s="98"/>
      <c r="S25" s="98"/>
      <c r="T25" s="98"/>
      <c r="U25" s="98"/>
      <c r="V25" s="98"/>
      <c r="W25" s="98"/>
      <c r="X25" s="98"/>
    </row>
    <row r="26" spans="1:25" ht="16.5" customHeight="1" x14ac:dyDescent="0.2">
      <c r="A26" s="102" t="s">
        <v>21</v>
      </c>
      <c r="B26" s="118">
        <v>0</v>
      </c>
      <c r="C26" s="118">
        <v>0</v>
      </c>
      <c r="D26" s="108">
        <v>0</v>
      </c>
      <c r="E26" s="118">
        <v>0</v>
      </c>
      <c r="F26" s="108">
        <v>0</v>
      </c>
      <c r="G26" s="118">
        <v>0</v>
      </c>
      <c r="H26" s="108">
        <v>0</v>
      </c>
      <c r="I26" s="118">
        <v>0</v>
      </c>
      <c r="J26" s="108">
        <v>0</v>
      </c>
      <c r="K26" s="118">
        <v>0</v>
      </c>
      <c r="L26" s="119">
        <v>0</v>
      </c>
      <c r="M26" s="120">
        <v>0</v>
      </c>
      <c r="N26" s="119">
        <v>0</v>
      </c>
      <c r="O26" s="119">
        <v>0</v>
      </c>
      <c r="P26" s="351"/>
      <c r="Q26" s="98"/>
      <c r="R26" s="98"/>
      <c r="S26" s="98"/>
      <c r="T26" s="98"/>
      <c r="U26" s="98"/>
      <c r="V26" s="98"/>
      <c r="W26" s="98"/>
      <c r="X26" s="98"/>
    </row>
    <row r="27" spans="1:25" ht="16.350000000000001" customHeight="1" x14ac:dyDescent="0.2">
      <c r="A27" s="109" t="s">
        <v>23</v>
      </c>
      <c r="B27" s="110">
        <v>6</v>
      </c>
      <c r="C27" s="110">
        <f>SUM(C19:C26)</f>
        <v>0</v>
      </c>
      <c r="D27" s="113">
        <v>0</v>
      </c>
      <c r="E27" s="110">
        <f>SUM(E19:E26)</f>
        <v>0</v>
      </c>
      <c r="F27" s="112">
        <v>0</v>
      </c>
      <c r="G27" s="110">
        <f>SUM(G19:G26)</f>
        <v>0</v>
      </c>
      <c r="H27" s="112">
        <v>0</v>
      </c>
      <c r="I27" s="110">
        <f>SUM(I19:I26)</f>
        <v>0</v>
      </c>
      <c r="J27" s="112">
        <v>0</v>
      </c>
      <c r="K27" s="110">
        <v>2</v>
      </c>
      <c r="L27" s="127">
        <v>0.33329999999999999</v>
      </c>
      <c r="M27" s="110">
        <v>4</v>
      </c>
      <c r="N27" s="127">
        <v>0.66669999999999996</v>
      </c>
      <c r="O27" s="121">
        <v>187.23</v>
      </c>
      <c r="P27" s="352"/>
      <c r="Q27" s="98"/>
      <c r="R27" s="98"/>
      <c r="S27" s="98"/>
      <c r="T27" s="98"/>
      <c r="U27" s="98"/>
      <c r="V27" s="98"/>
      <c r="W27" s="98"/>
      <c r="X27" s="98"/>
    </row>
    <row r="28" spans="1:25" x14ac:dyDescent="0.2">
      <c r="A28" s="215"/>
      <c r="B28" s="221"/>
      <c r="C28" s="215"/>
      <c r="D28" s="218"/>
      <c r="E28" s="215"/>
      <c r="F28" s="218"/>
      <c r="G28" s="215"/>
      <c r="H28" s="218"/>
      <c r="I28" s="215"/>
      <c r="J28" s="218"/>
      <c r="K28" s="215"/>
      <c r="L28" s="218"/>
      <c r="M28" s="215"/>
      <c r="N28" s="218"/>
      <c r="O28" s="218"/>
      <c r="P28" s="98"/>
      <c r="Q28" s="98"/>
      <c r="R28" s="98"/>
      <c r="S28" s="98"/>
      <c r="T28" s="98"/>
      <c r="U28" s="98"/>
      <c r="V28" s="98"/>
      <c r="W28" s="98"/>
      <c r="X28" s="98"/>
    </row>
    <row r="29" spans="1:25" ht="20.100000000000001" customHeight="1" x14ac:dyDescent="0.2">
      <c r="A29" s="348" t="s">
        <v>974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50"/>
      <c r="Q29" s="98"/>
      <c r="R29" s="98"/>
      <c r="S29" s="98"/>
      <c r="T29" s="98"/>
      <c r="U29" s="98"/>
      <c r="V29" s="98"/>
      <c r="W29" s="98"/>
      <c r="X29" s="98"/>
    </row>
    <row r="30" spans="1:25" ht="12.75" customHeight="1" x14ac:dyDescent="0.2">
      <c r="A30" s="349" t="s">
        <v>22</v>
      </c>
      <c r="B30" s="349" t="s">
        <v>972</v>
      </c>
      <c r="C30" s="349" t="s">
        <v>951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 t="s">
        <v>967</v>
      </c>
      <c r="P30" s="351"/>
      <c r="Q30" s="98"/>
      <c r="R30" s="115"/>
      <c r="S30" s="98"/>
      <c r="T30" s="98"/>
      <c r="U30" s="98"/>
      <c r="V30" s="98"/>
      <c r="W30" s="98"/>
      <c r="X30" s="98"/>
    </row>
    <row r="31" spans="1:25" ht="12.75" customHeight="1" x14ac:dyDescent="0.2">
      <c r="A31" s="349"/>
      <c r="B31" s="349"/>
      <c r="C31" s="349" t="s">
        <v>953</v>
      </c>
      <c r="D31" s="349"/>
      <c r="E31" s="349" t="s">
        <v>968</v>
      </c>
      <c r="F31" s="349"/>
      <c r="G31" s="349" t="s">
        <v>969</v>
      </c>
      <c r="H31" s="349"/>
      <c r="I31" s="349" t="s">
        <v>970</v>
      </c>
      <c r="J31" s="349"/>
      <c r="K31" s="349" t="s">
        <v>957</v>
      </c>
      <c r="L31" s="349"/>
      <c r="M31" s="349" t="s">
        <v>958</v>
      </c>
      <c r="N31" s="349"/>
      <c r="O31" s="349"/>
      <c r="P31" s="351"/>
      <c r="Q31" s="98"/>
      <c r="R31" s="100"/>
      <c r="S31" s="98"/>
      <c r="T31" s="98"/>
      <c r="U31" s="98"/>
      <c r="V31" s="98"/>
      <c r="W31" s="98"/>
      <c r="X31" s="98"/>
    </row>
    <row r="32" spans="1:25" ht="12.75" customHeight="1" x14ac:dyDescent="0.2">
      <c r="A32" s="349"/>
      <c r="B32" s="349"/>
      <c r="C32" s="101" t="s">
        <v>959</v>
      </c>
      <c r="D32" s="101" t="s">
        <v>11</v>
      </c>
      <c r="E32" s="101" t="s">
        <v>959</v>
      </c>
      <c r="F32" s="101" t="s">
        <v>11</v>
      </c>
      <c r="G32" s="101" t="s">
        <v>959</v>
      </c>
      <c r="H32" s="101" t="s">
        <v>11</v>
      </c>
      <c r="I32" s="101" t="s">
        <v>959</v>
      </c>
      <c r="J32" s="101" t="s">
        <v>11</v>
      </c>
      <c r="K32" s="101" t="s">
        <v>959</v>
      </c>
      <c r="L32" s="101" t="s">
        <v>11</v>
      </c>
      <c r="M32" s="101" t="s">
        <v>959</v>
      </c>
      <c r="N32" s="101" t="s">
        <v>11</v>
      </c>
      <c r="O32" s="349"/>
      <c r="P32" s="351"/>
      <c r="Q32" s="98"/>
      <c r="R32" s="115"/>
      <c r="S32" s="98"/>
      <c r="T32" s="98"/>
      <c r="U32" s="98"/>
      <c r="V32" s="98"/>
      <c r="W32" s="98"/>
      <c r="X32" s="98"/>
    </row>
    <row r="33" spans="1:32" ht="16.5" customHeight="1" x14ac:dyDescent="0.2">
      <c r="A33" s="349"/>
      <c r="B33" s="124">
        <v>221</v>
      </c>
      <c r="C33" s="124">
        <v>37</v>
      </c>
      <c r="D33" s="113">
        <f t="shared" ref="D33" si="6">(C33/B33)*100</f>
        <v>16.742081447963798</v>
      </c>
      <c r="E33" s="124">
        <v>65</v>
      </c>
      <c r="F33" s="112">
        <f t="shared" ref="F33" si="7">(E33/B33)*100</f>
        <v>29.411764705882355</v>
      </c>
      <c r="G33" s="124">
        <v>26</v>
      </c>
      <c r="H33" s="112">
        <f t="shared" ref="H33" si="8">(G33/B33)*100</f>
        <v>11.76470588235294</v>
      </c>
      <c r="I33" s="124">
        <v>10</v>
      </c>
      <c r="J33" s="112">
        <f t="shared" ref="J33" si="9">(I33/B33)*100</f>
        <v>4.5248868778280542</v>
      </c>
      <c r="K33" s="124">
        <v>12</v>
      </c>
      <c r="L33" s="113">
        <f t="shared" ref="L33" si="10">(K33/B33)*100</f>
        <v>5.4298642533936654</v>
      </c>
      <c r="M33" s="124">
        <v>71</v>
      </c>
      <c r="N33" s="113">
        <f t="shared" ref="N33" si="11">(M33/B33)*100</f>
        <v>32.126696832579185</v>
      </c>
      <c r="O33" s="121">
        <v>13.18568761</v>
      </c>
      <c r="P33" s="352"/>
      <c r="Q33" s="117"/>
      <c r="R33" s="117"/>
      <c r="S33" s="117"/>
      <c r="T33" s="98"/>
      <c r="U33" s="98"/>
      <c r="V33" s="98"/>
      <c r="W33" s="98"/>
      <c r="X33" s="98"/>
    </row>
    <row r="34" spans="1:32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x14ac:dyDescent="0.2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32" x14ac:dyDescent="0.2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1:24" x14ac:dyDescent="0.2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1:24" x14ac:dyDescent="0.2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</row>
  </sheetData>
  <mergeCells count="36">
    <mergeCell ref="A1:O1"/>
    <mergeCell ref="P1:P13"/>
    <mergeCell ref="A2:A4"/>
    <mergeCell ref="B2:B4"/>
    <mergeCell ref="C2:N2"/>
    <mergeCell ref="O2:O4"/>
    <mergeCell ref="C3:D3"/>
    <mergeCell ref="E3:F3"/>
    <mergeCell ref="G3:H3"/>
    <mergeCell ref="I3:J3"/>
    <mergeCell ref="K3:L3"/>
    <mergeCell ref="M3:N3"/>
    <mergeCell ref="A15:O15"/>
    <mergeCell ref="P15:P27"/>
    <mergeCell ref="A16:A18"/>
    <mergeCell ref="B16:B18"/>
    <mergeCell ref="C16:N16"/>
    <mergeCell ref="O16:O18"/>
    <mergeCell ref="C17:D17"/>
    <mergeCell ref="E17:F17"/>
    <mergeCell ref="G17:H17"/>
    <mergeCell ref="I17:J17"/>
    <mergeCell ref="K17:L17"/>
    <mergeCell ref="M17:N17"/>
    <mergeCell ref="P29:P33"/>
    <mergeCell ref="A30:A33"/>
    <mergeCell ref="B30:B32"/>
    <mergeCell ref="C30:N30"/>
    <mergeCell ref="O30:O32"/>
    <mergeCell ref="M31:N31"/>
    <mergeCell ref="A29:O29"/>
    <mergeCell ref="C31:D31"/>
    <mergeCell ref="E31:F31"/>
    <mergeCell ref="G31:H31"/>
    <mergeCell ref="I31:J31"/>
    <mergeCell ref="K31:L31"/>
  </mergeCells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9"/>
  <sheetViews>
    <sheetView zoomScale="60" zoomScaleNormal="60" zoomScaleSheetLayoutView="40" zoomScalePageLayoutView="50" workbookViewId="0">
      <selection activeCell="AQ21" sqref="AQ21"/>
    </sheetView>
  </sheetViews>
  <sheetFormatPr defaultColWidth="8.5703125" defaultRowHeight="12" x14ac:dyDescent="0.2"/>
  <cols>
    <col min="1" max="1" width="30.7109375" style="177" customWidth="1"/>
    <col min="2" max="2" width="8.5703125" style="178" bestFit="1" customWidth="1"/>
    <col min="3" max="4" width="6.7109375" style="178" customWidth="1"/>
    <col min="5" max="5" width="7.42578125" style="178" customWidth="1"/>
    <col min="6" max="6" width="7.5703125" style="178" bestFit="1" customWidth="1"/>
    <col min="7" max="7" width="7.42578125" style="178" customWidth="1"/>
    <col min="8" max="21" width="6.7109375" style="178" customWidth="1"/>
    <col min="22" max="22" width="7.42578125" style="152" customWidth="1"/>
    <col min="23" max="37" width="6.7109375" style="152" customWidth="1"/>
    <col min="38" max="38" width="8.140625" style="152" customWidth="1"/>
    <col min="39" max="40" width="6.7109375" style="152" customWidth="1"/>
    <col min="41" max="41" width="7.42578125" style="152" customWidth="1"/>
    <col min="42" max="42" width="8.42578125" style="152" customWidth="1"/>
    <col min="43" max="16384" width="8.5703125" style="152"/>
  </cols>
  <sheetData>
    <row r="1" spans="1:105" ht="20.100000000000001" customHeight="1" x14ac:dyDescent="0.2">
      <c r="A1" s="353" t="s">
        <v>1137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150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</row>
    <row r="2" spans="1:105" ht="47.1" customHeight="1" x14ac:dyDescent="0.2">
      <c r="A2" s="354" t="s">
        <v>1008</v>
      </c>
      <c r="B2" s="355" t="s">
        <v>1009</v>
      </c>
      <c r="C2" s="355"/>
      <c r="D2" s="355"/>
      <c r="E2" s="355" t="s">
        <v>1010</v>
      </c>
      <c r="F2" s="355"/>
      <c r="G2" s="356" t="s">
        <v>1011</v>
      </c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7" t="s">
        <v>1012</v>
      </c>
      <c r="AL2" s="356" t="s">
        <v>1013</v>
      </c>
      <c r="AM2" s="356"/>
      <c r="AN2" s="356"/>
      <c r="AO2" s="150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</row>
    <row r="3" spans="1:105" ht="21" customHeight="1" x14ac:dyDescent="0.2">
      <c r="A3" s="354"/>
      <c r="B3" s="357" t="s">
        <v>892</v>
      </c>
      <c r="C3" s="356" t="s">
        <v>1014</v>
      </c>
      <c r="D3" s="356"/>
      <c r="E3" s="357" t="s">
        <v>892</v>
      </c>
      <c r="F3" s="153" t="s">
        <v>1015</v>
      </c>
      <c r="G3" s="355" t="s">
        <v>1016</v>
      </c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 t="s">
        <v>1017</v>
      </c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7"/>
      <c r="AL3" s="357" t="s">
        <v>51</v>
      </c>
      <c r="AM3" s="362" t="s">
        <v>1015</v>
      </c>
      <c r="AN3" s="362"/>
      <c r="AO3" s="15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</row>
    <row r="4" spans="1:105" ht="130.15" customHeight="1" x14ac:dyDescent="0.2">
      <c r="A4" s="354"/>
      <c r="B4" s="357"/>
      <c r="C4" s="154" t="s">
        <v>1018</v>
      </c>
      <c r="D4" s="154" t="s">
        <v>1019</v>
      </c>
      <c r="E4" s="357"/>
      <c r="F4" s="154" t="s">
        <v>1020</v>
      </c>
      <c r="G4" s="155" t="s">
        <v>892</v>
      </c>
      <c r="H4" s="154" t="s">
        <v>1021</v>
      </c>
      <c r="I4" s="154" t="s">
        <v>1022</v>
      </c>
      <c r="J4" s="154" t="s">
        <v>1023</v>
      </c>
      <c r="K4" s="154" t="s">
        <v>1024</v>
      </c>
      <c r="L4" s="154" t="s">
        <v>1025</v>
      </c>
      <c r="M4" s="154" t="s">
        <v>1026</v>
      </c>
      <c r="N4" s="154" t="s">
        <v>1027</v>
      </c>
      <c r="O4" s="154" t="s">
        <v>1028</v>
      </c>
      <c r="P4" s="154" t="s">
        <v>1029</v>
      </c>
      <c r="Q4" s="154" t="s">
        <v>1030</v>
      </c>
      <c r="R4" s="154" t="s">
        <v>1031</v>
      </c>
      <c r="S4" s="154" t="s">
        <v>1032</v>
      </c>
      <c r="T4" s="154" t="s">
        <v>1033</v>
      </c>
      <c r="U4" s="154" t="s">
        <v>1034</v>
      </c>
      <c r="V4" s="154" t="s">
        <v>892</v>
      </c>
      <c r="W4" s="154" t="s">
        <v>1021</v>
      </c>
      <c r="X4" s="154" t="s">
        <v>1022</v>
      </c>
      <c r="Y4" s="154" t="s">
        <v>1023</v>
      </c>
      <c r="Z4" s="154" t="s">
        <v>1024</v>
      </c>
      <c r="AA4" s="154" t="s">
        <v>1025</v>
      </c>
      <c r="AB4" s="154" t="s">
        <v>1026</v>
      </c>
      <c r="AC4" s="154" t="s">
        <v>1027</v>
      </c>
      <c r="AD4" s="154" t="s">
        <v>1028</v>
      </c>
      <c r="AE4" s="154" t="s">
        <v>1029</v>
      </c>
      <c r="AF4" s="154" t="s">
        <v>1030</v>
      </c>
      <c r="AG4" s="154" t="s">
        <v>1031</v>
      </c>
      <c r="AH4" s="154" t="s">
        <v>1032</v>
      </c>
      <c r="AI4" s="154" t="s">
        <v>1033</v>
      </c>
      <c r="AJ4" s="154" t="s">
        <v>1034</v>
      </c>
      <c r="AK4" s="357"/>
      <c r="AL4" s="357"/>
      <c r="AM4" s="154" t="s">
        <v>1018</v>
      </c>
      <c r="AN4" s="154" t="s">
        <v>1019</v>
      </c>
      <c r="AO4" s="150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ht="28.15" customHeight="1" x14ac:dyDescent="0.2">
      <c r="A5" s="156" t="s">
        <v>1035</v>
      </c>
      <c r="B5" s="157">
        <v>1905</v>
      </c>
      <c r="C5" s="157">
        <v>74</v>
      </c>
      <c r="D5" s="157">
        <v>99</v>
      </c>
      <c r="E5" s="157">
        <v>931</v>
      </c>
      <c r="F5" s="157">
        <v>197</v>
      </c>
      <c r="G5" s="157">
        <v>661</v>
      </c>
      <c r="H5" s="157">
        <v>1</v>
      </c>
      <c r="I5" s="157">
        <v>118</v>
      </c>
      <c r="J5" s="157">
        <v>252</v>
      </c>
      <c r="K5" s="157">
        <v>112</v>
      </c>
      <c r="L5" s="157">
        <v>31</v>
      </c>
      <c r="M5" s="157">
        <v>44</v>
      </c>
      <c r="N5" s="157">
        <v>9</v>
      </c>
      <c r="O5" s="157">
        <v>92</v>
      </c>
      <c r="P5" s="157">
        <v>0</v>
      </c>
      <c r="Q5" s="157">
        <v>0</v>
      </c>
      <c r="R5" s="157">
        <v>0</v>
      </c>
      <c r="S5" s="157">
        <v>2</v>
      </c>
      <c r="T5" s="157">
        <v>0</v>
      </c>
      <c r="U5" s="157">
        <v>92</v>
      </c>
      <c r="V5" s="157">
        <v>764</v>
      </c>
      <c r="W5" s="157">
        <v>1</v>
      </c>
      <c r="X5" s="157">
        <v>119</v>
      </c>
      <c r="Y5" s="157">
        <v>335</v>
      </c>
      <c r="Z5" s="157">
        <v>128</v>
      </c>
      <c r="AA5" s="157">
        <v>2</v>
      </c>
      <c r="AB5" s="157">
        <v>52</v>
      </c>
      <c r="AC5" s="157">
        <v>12</v>
      </c>
      <c r="AD5" s="157">
        <v>114</v>
      </c>
      <c r="AE5" s="157">
        <v>0</v>
      </c>
      <c r="AF5" s="157">
        <v>0</v>
      </c>
      <c r="AG5" s="157">
        <v>0</v>
      </c>
      <c r="AH5" s="157">
        <v>1</v>
      </c>
      <c r="AI5" s="157">
        <v>0</v>
      </c>
      <c r="AJ5" s="157">
        <v>95</v>
      </c>
      <c r="AK5" s="157">
        <v>969</v>
      </c>
      <c r="AL5" s="157">
        <v>1867</v>
      </c>
      <c r="AM5" s="157">
        <v>52</v>
      </c>
      <c r="AN5" s="158">
        <v>114</v>
      </c>
      <c r="AO5" s="159"/>
      <c r="AP5" s="160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</row>
    <row r="6" spans="1:105" ht="28.15" customHeight="1" x14ac:dyDescent="0.2">
      <c r="A6" s="161" t="s">
        <v>1036</v>
      </c>
      <c r="B6" s="157">
        <v>1424</v>
      </c>
      <c r="C6" s="162">
        <v>64</v>
      </c>
      <c r="D6" s="162">
        <v>99</v>
      </c>
      <c r="E6" s="157">
        <v>691</v>
      </c>
      <c r="F6" s="162">
        <v>162</v>
      </c>
      <c r="G6" s="157">
        <v>477</v>
      </c>
      <c r="H6" s="162">
        <v>1</v>
      </c>
      <c r="I6" s="162">
        <v>98</v>
      </c>
      <c r="J6" s="162">
        <v>169</v>
      </c>
      <c r="K6" s="162">
        <v>88</v>
      </c>
      <c r="L6" s="162">
        <v>31</v>
      </c>
      <c r="M6" s="162">
        <v>33</v>
      </c>
      <c r="N6" s="162">
        <v>9</v>
      </c>
      <c r="O6" s="162">
        <v>46</v>
      </c>
      <c r="P6" s="162">
        <v>0</v>
      </c>
      <c r="Q6" s="162">
        <v>0</v>
      </c>
      <c r="R6" s="162">
        <v>0</v>
      </c>
      <c r="S6" s="162">
        <v>2</v>
      </c>
      <c r="T6" s="162">
        <v>0</v>
      </c>
      <c r="U6" s="162">
        <v>92</v>
      </c>
      <c r="V6" s="157">
        <v>567</v>
      </c>
      <c r="W6" s="162">
        <v>1</v>
      </c>
      <c r="X6" s="162">
        <v>109</v>
      </c>
      <c r="Y6" s="162">
        <v>246</v>
      </c>
      <c r="Z6" s="162">
        <v>98</v>
      </c>
      <c r="AA6" s="162">
        <v>2</v>
      </c>
      <c r="AB6" s="162">
        <v>43</v>
      </c>
      <c r="AC6" s="162">
        <v>12</v>
      </c>
      <c r="AD6" s="162">
        <v>55</v>
      </c>
      <c r="AE6" s="162">
        <v>0</v>
      </c>
      <c r="AF6" s="162">
        <v>0</v>
      </c>
      <c r="AG6" s="162">
        <v>0</v>
      </c>
      <c r="AH6" s="162">
        <v>1</v>
      </c>
      <c r="AI6" s="162">
        <v>0</v>
      </c>
      <c r="AJ6" s="162">
        <v>95</v>
      </c>
      <c r="AK6" s="162">
        <v>731</v>
      </c>
      <c r="AL6" s="157">
        <v>1384</v>
      </c>
      <c r="AM6" s="162">
        <v>46</v>
      </c>
      <c r="AN6" s="163">
        <v>114</v>
      </c>
      <c r="AO6" s="159"/>
      <c r="AP6" s="160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</row>
    <row r="7" spans="1:105" ht="28.15" customHeight="1" x14ac:dyDescent="0.2">
      <c r="A7" s="161" t="s">
        <v>1037</v>
      </c>
      <c r="B7" s="157">
        <v>0</v>
      </c>
      <c r="C7" s="162">
        <v>0</v>
      </c>
      <c r="D7" s="162">
        <v>0</v>
      </c>
      <c r="E7" s="157">
        <v>0</v>
      </c>
      <c r="F7" s="162">
        <v>0</v>
      </c>
      <c r="G7" s="157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57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57">
        <v>0</v>
      </c>
      <c r="AM7" s="162">
        <v>0</v>
      </c>
      <c r="AN7" s="163">
        <v>0</v>
      </c>
      <c r="AO7" s="159"/>
      <c r="AP7" s="160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</row>
    <row r="8" spans="1:105" ht="28.15" customHeight="1" x14ac:dyDescent="0.2">
      <c r="A8" s="161" t="s">
        <v>1038</v>
      </c>
      <c r="B8" s="157">
        <v>0</v>
      </c>
      <c r="C8" s="162">
        <v>0</v>
      </c>
      <c r="D8" s="162">
        <v>0</v>
      </c>
      <c r="E8" s="157">
        <v>0</v>
      </c>
      <c r="F8" s="162">
        <v>0</v>
      </c>
      <c r="G8" s="157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57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57">
        <v>0</v>
      </c>
      <c r="AM8" s="162">
        <v>0</v>
      </c>
      <c r="AN8" s="163">
        <v>0</v>
      </c>
      <c r="AO8" s="159"/>
      <c r="AP8" s="160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</row>
    <row r="9" spans="1:105" ht="28.15" customHeight="1" x14ac:dyDescent="0.2">
      <c r="A9" s="161" t="s">
        <v>1039</v>
      </c>
      <c r="B9" s="157">
        <v>0</v>
      </c>
      <c r="C9" s="162">
        <v>0</v>
      </c>
      <c r="D9" s="162">
        <v>0</v>
      </c>
      <c r="E9" s="157">
        <v>0</v>
      </c>
      <c r="F9" s="162">
        <v>0</v>
      </c>
      <c r="G9" s="157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57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57">
        <v>0</v>
      </c>
      <c r="AM9" s="162">
        <v>0</v>
      </c>
      <c r="AN9" s="163">
        <v>0</v>
      </c>
      <c r="AO9" s="159"/>
      <c r="AP9" s="160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</row>
    <row r="10" spans="1:105" ht="28.15" customHeight="1" x14ac:dyDescent="0.2">
      <c r="A10" s="161" t="s">
        <v>1040</v>
      </c>
      <c r="B10" s="157">
        <v>204</v>
      </c>
      <c r="C10" s="162">
        <v>0</v>
      </c>
      <c r="D10" s="162">
        <v>0</v>
      </c>
      <c r="E10" s="157">
        <v>92</v>
      </c>
      <c r="F10" s="162">
        <v>15</v>
      </c>
      <c r="G10" s="157">
        <v>71</v>
      </c>
      <c r="H10" s="162">
        <v>0</v>
      </c>
      <c r="I10" s="162">
        <v>9</v>
      </c>
      <c r="J10" s="162">
        <v>26</v>
      </c>
      <c r="K10" s="162">
        <v>14</v>
      </c>
      <c r="L10" s="162">
        <v>0</v>
      </c>
      <c r="M10" s="162">
        <v>5</v>
      </c>
      <c r="N10" s="162">
        <v>0</v>
      </c>
      <c r="O10" s="162">
        <v>17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57">
        <v>90</v>
      </c>
      <c r="W10" s="162">
        <v>0</v>
      </c>
      <c r="X10" s="162">
        <v>2</v>
      </c>
      <c r="Y10" s="162">
        <v>48</v>
      </c>
      <c r="Z10" s="162">
        <v>18</v>
      </c>
      <c r="AA10" s="162">
        <v>0</v>
      </c>
      <c r="AB10" s="162">
        <v>3</v>
      </c>
      <c r="AC10" s="162">
        <v>0</v>
      </c>
      <c r="AD10" s="162">
        <v>19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104</v>
      </c>
      <c r="AL10" s="157">
        <v>192</v>
      </c>
      <c r="AM10" s="162">
        <v>0</v>
      </c>
      <c r="AN10" s="163">
        <v>0</v>
      </c>
      <c r="AO10" s="159"/>
      <c r="AP10" s="160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</row>
    <row r="11" spans="1:105" ht="28.15" customHeight="1" x14ac:dyDescent="0.2">
      <c r="A11" s="161" t="s">
        <v>1041</v>
      </c>
      <c r="B11" s="157">
        <v>277</v>
      </c>
      <c r="C11" s="162">
        <v>10</v>
      </c>
      <c r="D11" s="162">
        <v>0</v>
      </c>
      <c r="E11" s="157">
        <v>148</v>
      </c>
      <c r="F11" s="162">
        <v>20</v>
      </c>
      <c r="G11" s="157">
        <v>113</v>
      </c>
      <c r="H11" s="162">
        <v>0</v>
      </c>
      <c r="I11" s="162">
        <v>11</v>
      </c>
      <c r="J11" s="162">
        <v>57</v>
      </c>
      <c r="K11" s="162">
        <v>10</v>
      </c>
      <c r="L11" s="162">
        <v>0</v>
      </c>
      <c r="M11" s="162">
        <v>6</v>
      </c>
      <c r="N11" s="162">
        <v>0</v>
      </c>
      <c r="O11" s="162">
        <v>29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57">
        <v>107</v>
      </c>
      <c r="W11" s="162">
        <v>0</v>
      </c>
      <c r="X11" s="162">
        <v>8</v>
      </c>
      <c r="Y11" s="162">
        <v>41</v>
      </c>
      <c r="Z11" s="162">
        <v>12</v>
      </c>
      <c r="AA11" s="162">
        <v>0</v>
      </c>
      <c r="AB11" s="162">
        <v>6</v>
      </c>
      <c r="AC11" s="162">
        <v>0</v>
      </c>
      <c r="AD11" s="162">
        <v>40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134</v>
      </c>
      <c r="AL11" s="157">
        <v>291</v>
      </c>
      <c r="AM11" s="162">
        <v>6</v>
      </c>
      <c r="AN11" s="163">
        <v>0</v>
      </c>
      <c r="AO11" s="159"/>
      <c r="AP11" s="160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</row>
    <row r="12" spans="1:105" ht="28.15" customHeight="1" x14ac:dyDescent="0.2">
      <c r="A12" s="156" t="s">
        <v>1042</v>
      </c>
      <c r="B12" s="157">
        <v>1878</v>
      </c>
      <c r="C12" s="157">
        <v>361</v>
      </c>
      <c r="D12" s="157">
        <v>41</v>
      </c>
      <c r="E12" s="157">
        <v>988</v>
      </c>
      <c r="F12" s="157">
        <v>192</v>
      </c>
      <c r="G12" s="157">
        <v>757</v>
      </c>
      <c r="H12" s="157">
        <v>1</v>
      </c>
      <c r="I12" s="157">
        <v>88</v>
      </c>
      <c r="J12" s="157">
        <v>402</v>
      </c>
      <c r="K12" s="157">
        <v>110</v>
      </c>
      <c r="L12" s="157">
        <v>22</v>
      </c>
      <c r="M12" s="157">
        <v>32</v>
      </c>
      <c r="N12" s="157">
        <v>3</v>
      </c>
      <c r="O12" s="157">
        <v>99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92</v>
      </c>
      <c r="V12" s="157">
        <v>864</v>
      </c>
      <c r="W12" s="157">
        <v>1</v>
      </c>
      <c r="X12" s="157">
        <v>71</v>
      </c>
      <c r="Y12" s="157">
        <v>463</v>
      </c>
      <c r="Z12" s="157">
        <v>104</v>
      </c>
      <c r="AA12" s="157">
        <v>5</v>
      </c>
      <c r="AB12" s="157">
        <v>73</v>
      </c>
      <c r="AC12" s="157">
        <v>2</v>
      </c>
      <c r="AD12" s="157">
        <v>145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34</v>
      </c>
      <c r="AK12" s="157">
        <v>1074</v>
      </c>
      <c r="AL12" s="157">
        <v>1792</v>
      </c>
      <c r="AM12" s="157">
        <v>294</v>
      </c>
      <c r="AN12" s="158">
        <v>101</v>
      </c>
      <c r="AO12" s="159"/>
      <c r="AP12" s="160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</row>
    <row r="13" spans="1:105" ht="28.15" customHeight="1" x14ac:dyDescent="0.2">
      <c r="A13" s="161" t="s">
        <v>1043</v>
      </c>
      <c r="B13" s="157">
        <v>415</v>
      </c>
      <c r="C13" s="162">
        <v>57</v>
      </c>
      <c r="D13" s="162">
        <v>6</v>
      </c>
      <c r="E13" s="157">
        <v>264</v>
      </c>
      <c r="F13" s="162">
        <v>39</v>
      </c>
      <c r="G13" s="157">
        <v>219</v>
      </c>
      <c r="H13" s="162">
        <v>0</v>
      </c>
      <c r="I13" s="162">
        <v>17</v>
      </c>
      <c r="J13" s="162">
        <v>148</v>
      </c>
      <c r="K13" s="162">
        <v>19</v>
      </c>
      <c r="L13" s="162">
        <v>5</v>
      </c>
      <c r="M13" s="162">
        <v>5</v>
      </c>
      <c r="N13" s="162">
        <v>2</v>
      </c>
      <c r="O13" s="162">
        <v>23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20</v>
      </c>
      <c r="V13" s="157">
        <v>242</v>
      </c>
      <c r="W13" s="162">
        <v>0</v>
      </c>
      <c r="X13" s="162">
        <v>21</v>
      </c>
      <c r="Y13" s="162">
        <v>155</v>
      </c>
      <c r="Z13" s="162">
        <v>31</v>
      </c>
      <c r="AA13" s="162">
        <v>1</v>
      </c>
      <c r="AB13" s="162">
        <v>8</v>
      </c>
      <c r="AC13" s="162">
        <v>2</v>
      </c>
      <c r="AD13" s="162">
        <v>24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13</v>
      </c>
      <c r="AK13" s="162">
        <v>282</v>
      </c>
      <c r="AL13" s="157">
        <v>397</v>
      </c>
      <c r="AM13" s="162">
        <v>49</v>
      </c>
      <c r="AN13" s="163">
        <v>19</v>
      </c>
      <c r="AO13" s="159"/>
      <c r="AP13" s="160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</row>
    <row r="14" spans="1:105" ht="28.15" customHeight="1" x14ac:dyDescent="0.2">
      <c r="A14" s="161" t="s">
        <v>1044</v>
      </c>
      <c r="B14" s="157">
        <v>607</v>
      </c>
      <c r="C14" s="162">
        <v>161</v>
      </c>
      <c r="D14" s="162">
        <v>13</v>
      </c>
      <c r="E14" s="157">
        <v>315</v>
      </c>
      <c r="F14" s="162">
        <v>74</v>
      </c>
      <c r="G14" s="157">
        <v>229</v>
      </c>
      <c r="H14" s="162">
        <v>1</v>
      </c>
      <c r="I14" s="162">
        <v>44</v>
      </c>
      <c r="J14" s="162">
        <v>102</v>
      </c>
      <c r="K14" s="162">
        <v>39</v>
      </c>
      <c r="L14" s="162">
        <v>8</v>
      </c>
      <c r="M14" s="162">
        <v>18</v>
      </c>
      <c r="N14" s="162">
        <v>0</v>
      </c>
      <c r="O14" s="162">
        <v>17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36</v>
      </c>
      <c r="V14" s="157">
        <v>243</v>
      </c>
      <c r="W14" s="162">
        <v>1</v>
      </c>
      <c r="X14" s="162">
        <v>18</v>
      </c>
      <c r="Y14" s="162">
        <v>145</v>
      </c>
      <c r="Z14" s="162">
        <v>18</v>
      </c>
      <c r="AA14" s="162">
        <v>2</v>
      </c>
      <c r="AB14" s="162">
        <v>31</v>
      </c>
      <c r="AC14" s="162">
        <v>0</v>
      </c>
      <c r="AD14" s="162">
        <v>28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5</v>
      </c>
      <c r="AK14" s="162">
        <v>317</v>
      </c>
      <c r="AL14" s="157">
        <v>605</v>
      </c>
      <c r="AM14" s="162">
        <v>138</v>
      </c>
      <c r="AN14" s="163">
        <v>40</v>
      </c>
      <c r="AO14" s="159"/>
      <c r="AP14" s="160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</row>
    <row r="15" spans="1:105" ht="28.15" customHeight="1" x14ac:dyDescent="0.2">
      <c r="A15" s="161" t="s">
        <v>1045</v>
      </c>
      <c r="B15" s="157">
        <v>129</v>
      </c>
      <c r="C15" s="162">
        <v>22</v>
      </c>
      <c r="D15" s="162">
        <v>3</v>
      </c>
      <c r="E15" s="157">
        <v>74</v>
      </c>
      <c r="F15" s="162">
        <v>17</v>
      </c>
      <c r="G15" s="157">
        <v>58</v>
      </c>
      <c r="H15" s="162">
        <v>0</v>
      </c>
      <c r="I15" s="162">
        <v>2</v>
      </c>
      <c r="J15" s="162">
        <v>20</v>
      </c>
      <c r="K15" s="162">
        <v>7</v>
      </c>
      <c r="L15" s="162">
        <v>5</v>
      </c>
      <c r="M15" s="162">
        <v>0</v>
      </c>
      <c r="N15" s="162">
        <v>0</v>
      </c>
      <c r="O15" s="162">
        <v>24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8</v>
      </c>
      <c r="V15" s="157">
        <v>59</v>
      </c>
      <c r="W15" s="162">
        <v>0</v>
      </c>
      <c r="X15" s="162">
        <v>3</v>
      </c>
      <c r="Y15" s="162">
        <v>18</v>
      </c>
      <c r="Z15" s="162">
        <v>10</v>
      </c>
      <c r="AA15" s="162">
        <v>1</v>
      </c>
      <c r="AB15" s="162">
        <v>1</v>
      </c>
      <c r="AC15" s="162">
        <v>0</v>
      </c>
      <c r="AD15" s="162">
        <v>26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3</v>
      </c>
      <c r="AK15" s="162">
        <v>79</v>
      </c>
      <c r="AL15" s="157">
        <v>124</v>
      </c>
      <c r="AM15" s="162">
        <v>17</v>
      </c>
      <c r="AN15" s="163">
        <v>7</v>
      </c>
      <c r="AO15" s="159"/>
      <c r="AP15" s="160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</row>
    <row r="16" spans="1:105" ht="28.15" customHeight="1" x14ac:dyDescent="0.2">
      <c r="A16" s="161" t="s">
        <v>1046</v>
      </c>
      <c r="B16" s="157">
        <v>399</v>
      </c>
      <c r="C16" s="162">
        <v>71</v>
      </c>
      <c r="D16" s="162">
        <v>9</v>
      </c>
      <c r="E16" s="157">
        <v>209</v>
      </c>
      <c r="F16" s="162">
        <v>36</v>
      </c>
      <c r="G16" s="157">
        <v>148</v>
      </c>
      <c r="H16" s="162">
        <v>0</v>
      </c>
      <c r="I16" s="162">
        <v>16</v>
      </c>
      <c r="J16" s="162">
        <v>89</v>
      </c>
      <c r="K16" s="162">
        <v>23</v>
      </c>
      <c r="L16" s="162">
        <v>4</v>
      </c>
      <c r="M16" s="162">
        <v>8</v>
      </c>
      <c r="N16" s="162">
        <v>1</v>
      </c>
      <c r="O16" s="162">
        <v>7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19</v>
      </c>
      <c r="V16" s="157">
        <v>176</v>
      </c>
      <c r="W16" s="162">
        <v>0</v>
      </c>
      <c r="X16" s="162">
        <v>16</v>
      </c>
      <c r="Y16" s="162">
        <v>90</v>
      </c>
      <c r="Z16" s="162">
        <v>28</v>
      </c>
      <c r="AA16" s="162">
        <v>1</v>
      </c>
      <c r="AB16" s="162">
        <v>21</v>
      </c>
      <c r="AC16" s="162">
        <v>0</v>
      </c>
      <c r="AD16" s="162">
        <v>20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8</v>
      </c>
      <c r="AK16" s="162">
        <v>225</v>
      </c>
      <c r="AL16" s="157">
        <v>383</v>
      </c>
      <c r="AM16" s="162">
        <v>56</v>
      </c>
      <c r="AN16" s="163">
        <v>23</v>
      </c>
      <c r="AO16" s="159"/>
      <c r="AP16" s="160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</row>
    <row r="17" spans="1:105" ht="28.15" customHeight="1" x14ac:dyDescent="0.2">
      <c r="A17" s="161" t="s">
        <v>1047</v>
      </c>
      <c r="B17" s="157">
        <v>122</v>
      </c>
      <c r="C17" s="162">
        <v>9</v>
      </c>
      <c r="D17" s="162">
        <v>6</v>
      </c>
      <c r="E17" s="157">
        <v>72</v>
      </c>
      <c r="F17" s="162">
        <v>19</v>
      </c>
      <c r="G17" s="157">
        <v>56</v>
      </c>
      <c r="H17" s="162">
        <v>0</v>
      </c>
      <c r="I17" s="162">
        <v>4</v>
      </c>
      <c r="J17" s="162">
        <v>13</v>
      </c>
      <c r="K17" s="162">
        <v>11</v>
      </c>
      <c r="L17" s="162">
        <v>0</v>
      </c>
      <c r="M17" s="162">
        <v>1</v>
      </c>
      <c r="N17" s="162">
        <v>0</v>
      </c>
      <c r="O17" s="162">
        <v>27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4</v>
      </c>
      <c r="V17" s="157">
        <v>63</v>
      </c>
      <c r="W17" s="162">
        <v>0</v>
      </c>
      <c r="X17" s="162">
        <v>5</v>
      </c>
      <c r="Y17" s="162">
        <v>13</v>
      </c>
      <c r="Z17" s="162">
        <v>7</v>
      </c>
      <c r="AA17" s="162">
        <v>0</v>
      </c>
      <c r="AB17" s="162">
        <v>3</v>
      </c>
      <c r="AC17" s="162">
        <v>0</v>
      </c>
      <c r="AD17" s="162">
        <v>35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4</v>
      </c>
      <c r="AK17" s="162">
        <v>83</v>
      </c>
      <c r="AL17" s="157">
        <v>111</v>
      </c>
      <c r="AM17" s="162">
        <v>4</v>
      </c>
      <c r="AN17" s="163">
        <v>5</v>
      </c>
      <c r="AO17" s="159"/>
      <c r="AP17" s="160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</row>
    <row r="18" spans="1:105" ht="28.15" customHeight="1" x14ac:dyDescent="0.2">
      <c r="A18" s="161" t="s">
        <v>1048</v>
      </c>
      <c r="B18" s="157">
        <v>206</v>
      </c>
      <c r="C18" s="162">
        <v>41</v>
      </c>
      <c r="D18" s="162">
        <v>4</v>
      </c>
      <c r="E18" s="157">
        <v>54</v>
      </c>
      <c r="F18" s="162">
        <v>7</v>
      </c>
      <c r="G18" s="157">
        <v>47</v>
      </c>
      <c r="H18" s="162">
        <v>0</v>
      </c>
      <c r="I18" s="162">
        <v>5</v>
      </c>
      <c r="J18" s="162">
        <v>30</v>
      </c>
      <c r="K18" s="162">
        <v>11</v>
      </c>
      <c r="L18" s="162">
        <v>0</v>
      </c>
      <c r="M18" s="162">
        <v>0</v>
      </c>
      <c r="N18" s="162">
        <v>0</v>
      </c>
      <c r="O18" s="162">
        <v>1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5</v>
      </c>
      <c r="V18" s="157">
        <v>81</v>
      </c>
      <c r="W18" s="162">
        <v>0</v>
      </c>
      <c r="X18" s="162">
        <v>8</v>
      </c>
      <c r="Y18" s="162">
        <v>42</v>
      </c>
      <c r="Z18" s="162">
        <v>10</v>
      </c>
      <c r="AA18" s="162">
        <v>0</v>
      </c>
      <c r="AB18" s="162">
        <v>9</v>
      </c>
      <c r="AC18" s="162">
        <v>0</v>
      </c>
      <c r="AD18" s="162">
        <v>12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1</v>
      </c>
      <c r="AK18" s="162">
        <v>88</v>
      </c>
      <c r="AL18" s="157">
        <v>172</v>
      </c>
      <c r="AM18" s="162">
        <v>30</v>
      </c>
      <c r="AN18" s="163">
        <v>7</v>
      </c>
      <c r="AO18" s="159"/>
      <c r="AP18" s="160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</row>
    <row r="19" spans="1:105" ht="28.15" customHeight="1" x14ac:dyDescent="0.2">
      <c r="A19" s="156" t="s">
        <v>1049</v>
      </c>
      <c r="B19" s="157">
        <v>1584</v>
      </c>
      <c r="C19" s="157">
        <v>190</v>
      </c>
      <c r="D19" s="157">
        <v>35</v>
      </c>
      <c r="E19" s="157">
        <v>820</v>
      </c>
      <c r="F19" s="157">
        <v>93</v>
      </c>
      <c r="G19" s="157">
        <v>691</v>
      </c>
      <c r="H19" s="157">
        <v>0</v>
      </c>
      <c r="I19" s="157">
        <v>132</v>
      </c>
      <c r="J19" s="157">
        <v>373</v>
      </c>
      <c r="K19" s="157">
        <v>122</v>
      </c>
      <c r="L19" s="157">
        <v>16</v>
      </c>
      <c r="M19" s="157">
        <v>26</v>
      </c>
      <c r="N19" s="157">
        <v>0</v>
      </c>
      <c r="O19" s="157">
        <v>22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43</v>
      </c>
      <c r="V19" s="157">
        <v>753</v>
      </c>
      <c r="W19" s="157">
        <v>0</v>
      </c>
      <c r="X19" s="157">
        <v>137</v>
      </c>
      <c r="Y19" s="157">
        <v>413</v>
      </c>
      <c r="Z19" s="157">
        <v>119</v>
      </c>
      <c r="AA19" s="157">
        <v>3</v>
      </c>
      <c r="AB19" s="157">
        <v>43</v>
      </c>
      <c r="AC19" s="157">
        <v>0</v>
      </c>
      <c r="AD19" s="157">
        <v>38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42</v>
      </c>
      <c r="AK19" s="157">
        <v>875</v>
      </c>
      <c r="AL19" s="157">
        <v>1529</v>
      </c>
      <c r="AM19" s="157">
        <v>141</v>
      </c>
      <c r="AN19" s="158">
        <v>52</v>
      </c>
      <c r="AO19" s="159"/>
      <c r="AP19" s="160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</row>
    <row r="20" spans="1:105" ht="28.15" customHeight="1" x14ac:dyDescent="0.2">
      <c r="A20" s="161" t="s">
        <v>1050</v>
      </c>
      <c r="B20" s="157">
        <v>276</v>
      </c>
      <c r="C20" s="162">
        <v>66</v>
      </c>
      <c r="D20" s="162">
        <v>10</v>
      </c>
      <c r="E20" s="157">
        <v>116</v>
      </c>
      <c r="F20" s="162">
        <v>23</v>
      </c>
      <c r="G20" s="157">
        <v>84</v>
      </c>
      <c r="H20" s="162">
        <v>0</v>
      </c>
      <c r="I20" s="162">
        <v>17</v>
      </c>
      <c r="J20" s="162">
        <v>37</v>
      </c>
      <c r="K20" s="162">
        <v>19</v>
      </c>
      <c r="L20" s="162">
        <v>5</v>
      </c>
      <c r="M20" s="162">
        <v>4</v>
      </c>
      <c r="N20" s="162">
        <v>0</v>
      </c>
      <c r="O20" s="162">
        <v>2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8</v>
      </c>
      <c r="V20" s="157">
        <v>114</v>
      </c>
      <c r="W20" s="162">
        <v>0</v>
      </c>
      <c r="X20" s="162">
        <v>13</v>
      </c>
      <c r="Y20" s="162">
        <v>60</v>
      </c>
      <c r="Z20" s="162">
        <v>25</v>
      </c>
      <c r="AA20" s="162">
        <v>1</v>
      </c>
      <c r="AB20" s="162">
        <v>8</v>
      </c>
      <c r="AC20" s="162">
        <v>0</v>
      </c>
      <c r="AD20" s="162">
        <v>7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9</v>
      </c>
      <c r="AK20" s="162">
        <v>137</v>
      </c>
      <c r="AL20" s="157">
        <v>255</v>
      </c>
      <c r="AM20" s="162">
        <v>60</v>
      </c>
      <c r="AN20" s="163">
        <v>13</v>
      </c>
      <c r="AO20" s="159"/>
      <c r="AP20" s="160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</row>
    <row r="21" spans="1:105" ht="28.15" customHeight="1" x14ac:dyDescent="0.2">
      <c r="A21" s="161" t="s">
        <v>1051</v>
      </c>
      <c r="B21" s="157">
        <v>457</v>
      </c>
      <c r="C21" s="162">
        <v>59</v>
      </c>
      <c r="D21" s="162">
        <v>6</v>
      </c>
      <c r="E21" s="157">
        <v>254</v>
      </c>
      <c r="F21" s="162">
        <v>16</v>
      </c>
      <c r="G21" s="157">
        <v>225</v>
      </c>
      <c r="H21" s="162">
        <v>0</v>
      </c>
      <c r="I21" s="162">
        <v>28</v>
      </c>
      <c r="J21" s="162">
        <v>138</v>
      </c>
      <c r="K21" s="162">
        <v>35</v>
      </c>
      <c r="L21" s="162">
        <v>3</v>
      </c>
      <c r="M21" s="162">
        <v>12</v>
      </c>
      <c r="N21" s="162">
        <v>0</v>
      </c>
      <c r="O21" s="162">
        <v>9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9</v>
      </c>
      <c r="V21" s="157">
        <v>237</v>
      </c>
      <c r="W21" s="162">
        <v>0</v>
      </c>
      <c r="X21" s="162">
        <v>37</v>
      </c>
      <c r="Y21" s="162">
        <v>136</v>
      </c>
      <c r="Z21" s="162">
        <v>27</v>
      </c>
      <c r="AA21" s="162">
        <v>1</v>
      </c>
      <c r="AB21" s="162">
        <v>22</v>
      </c>
      <c r="AC21" s="162">
        <v>0</v>
      </c>
      <c r="AD21" s="162">
        <v>14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11</v>
      </c>
      <c r="AK21" s="162">
        <v>286</v>
      </c>
      <c r="AL21" s="157">
        <v>425</v>
      </c>
      <c r="AM21" s="162">
        <v>38</v>
      </c>
      <c r="AN21" s="163">
        <v>10</v>
      </c>
      <c r="AO21" s="159"/>
      <c r="AP21" s="160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</row>
    <row r="22" spans="1:105" ht="28.15" customHeight="1" x14ac:dyDescent="0.2">
      <c r="A22" s="161" t="s">
        <v>1052</v>
      </c>
      <c r="B22" s="157">
        <v>153</v>
      </c>
      <c r="C22" s="162">
        <v>3</v>
      </c>
      <c r="D22" s="162">
        <v>2</v>
      </c>
      <c r="E22" s="157">
        <v>71</v>
      </c>
      <c r="F22" s="162">
        <v>11</v>
      </c>
      <c r="G22" s="157">
        <v>63</v>
      </c>
      <c r="H22" s="162">
        <v>0</v>
      </c>
      <c r="I22" s="162">
        <v>16</v>
      </c>
      <c r="J22" s="162">
        <v>31</v>
      </c>
      <c r="K22" s="162">
        <v>6</v>
      </c>
      <c r="L22" s="162">
        <v>1</v>
      </c>
      <c r="M22" s="162">
        <v>4</v>
      </c>
      <c r="N22" s="162">
        <v>0</v>
      </c>
      <c r="O22" s="162">
        <v>5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6</v>
      </c>
      <c r="V22" s="157">
        <v>73</v>
      </c>
      <c r="W22" s="162">
        <v>0</v>
      </c>
      <c r="X22" s="162">
        <v>24</v>
      </c>
      <c r="Y22" s="162">
        <v>35</v>
      </c>
      <c r="Z22" s="162">
        <v>14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9</v>
      </c>
      <c r="AK22" s="162">
        <v>82</v>
      </c>
      <c r="AL22" s="157">
        <v>142</v>
      </c>
      <c r="AM22" s="162">
        <v>0</v>
      </c>
      <c r="AN22" s="163">
        <v>3</v>
      </c>
      <c r="AO22" s="159"/>
      <c r="AP22" s="160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</row>
    <row r="23" spans="1:105" ht="28.15" customHeight="1" x14ac:dyDescent="0.2">
      <c r="A23" s="161" t="s">
        <v>1053</v>
      </c>
      <c r="B23" s="157">
        <v>144</v>
      </c>
      <c r="C23" s="162">
        <v>22</v>
      </c>
      <c r="D23" s="162">
        <v>4</v>
      </c>
      <c r="E23" s="157">
        <v>59</v>
      </c>
      <c r="F23" s="162">
        <v>7</v>
      </c>
      <c r="G23" s="157">
        <v>53</v>
      </c>
      <c r="H23" s="162">
        <v>0</v>
      </c>
      <c r="I23" s="162">
        <v>17</v>
      </c>
      <c r="J23" s="162">
        <v>21</v>
      </c>
      <c r="K23" s="162">
        <v>10</v>
      </c>
      <c r="L23" s="162">
        <v>0</v>
      </c>
      <c r="M23" s="162">
        <v>0</v>
      </c>
      <c r="N23" s="162">
        <v>0</v>
      </c>
      <c r="O23" s="162">
        <v>5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3</v>
      </c>
      <c r="V23" s="157">
        <v>68</v>
      </c>
      <c r="W23" s="162">
        <v>0</v>
      </c>
      <c r="X23" s="162">
        <v>17</v>
      </c>
      <c r="Y23" s="162">
        <v>34</v>
      </c>
      <c r="Z23" s="162">
        <v>12</v>
      </c>
      <c r="AA23" s="162">
        <v>0</v>
      </c>
      <c r="AB23" s="162">
        <v>2</v>
      </c>
      <c r="AC23" s="162">
        <v>0</v>
      </c>
      <c r="AD23" s="162">
        <v>3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2</v>
      </c>
      <c r="AK23" s="162">
        <v>61</v>
      </c>
      <c r="AL23" s="157">
        <v>142</v>
      </c>
      <c r="AM23" s="162">
        <v>20</v>
      </c>
      <c r="AN23" s="163">
        <v>4</v>
      </c>
      <c r="AO23" s="159"/>
      <c r="AP23" s="160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</row>
    <row r="24" spans="1:105" ht="28.15" customHeight="1" x14ac:dyDescent="0.2">
      <c r="A24" s="161" t="s">
        <v>1054</v>
      </c>
      <c r="B24" s="157">
        <v>349</v>
      </c>
      <c r="C24" s="162">
        <v>28</v>
      </c>
      <c r="D24" s="162">
        <v>11</v>
      </c>
      <c r="E24" s="157">
        <v>164</v>
      </c>
      <c r="F24" s="162">
        <v>16</v>
      </c>
      <c r="G24" s="157">
        <v>135</v>
      </c>
      <c r="H24" s="162">
        <v>0</v>
      </c>
      <c r="I24" s="162">
        <v>35</v>
      </c>
      <c r="J24" s="162">
        <v>74</v>
      </c>
      <c r="K24" s="162">
        <v>20</v>
      </c>
      <c r="L24" s="162">
        <v>3</v>
      </c>
      <c r="M24" s="162">
        <v>2</v>
      </c>
      <c r="N24" s="162">
        <v>0</v>
      </c>
      <c r="O24" s="162">
        <v>1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7</v>
      </c>
      <c r="V24" s="157">
        <v>180</v>
      </c>
      <c r="W24" s="162">
        <v>0</v>
      </c>
      <c r="X24" s="162">
        <v>34</v>
      </c>
      <c r="Y24" s="162">
        <v>111</v>
      </c>
      <c r="Z24" s="162">
        <v>19</v>
      </c>
      <c r="AA24" s="162">
        <v>1</v>
      </c>
      <c r="AB24" s="162">
        <v>6</v>
      </c>
      <c r="AC24" s="162">
        <v>0</v>
      </c>
      <c r="AD24" s="162">
        <v>9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9</v>
      </c>
      <c r="AK24" s="162">
        <v>208</v>
      </c>
      <c r="AL24" s="157">
        <v>305</v>
      </c>
      <c r="AM24" s="162">
        <v>20</v>
      </c>
      <c r="AN24" s="163">
        <v>11</v>
      </c>
      <c r="AO24" s="159"/>
      <c r="AP24" s="160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</row>
    <row r="25" spans="1:105" ht="28.15" customHeight="1" x14ac:dyDescent="0.2">
      <c r="A25" s="161" t="s">
        <v>1055</v>
      </c>
      <c r="B25" s="157">
        <v>205</v>
      </c>
      <c r="C25" s="162">
        <v>12</v>
      </c>
      <c r="D25" s="162">
        <v>2</v>
      </c>
      <c r="E25" s="157">
        <v>156</v>
      </c>
      <c r="F25" s="162">
        <v>20</v>
      </c>
      <c r="G25" s="157">
        <v>131</v>
      </c>
      <c r="H25" s="162">
        <v>0</v>
      </c>
      <c r="I25" s="162">
        <v>19</v>
      </c>
      <c r="J25" s="162">
        <v>72</v>
      </c>
      <c r="K25" s="162">
        <v>32</v>
      </c>
      <c r="L25" s="162">
        <v>4</v>
      </c>
      <c r="M25" s="162">
        <v>4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10</v>
      </c>
      <c r="V25" s="157">
        <v>81</v>
      </c>
      <c r="W25" s="162">
        <v>0</v>
      </c>
      <c r="X25" s="162">
        <v>12</v>
      </c>
      <c r="Y25" s="162">
        <v>37</v>
      </c>
      <c r="Z25" s="162">
        <v>22</v>
      </c>
      <c r="AA25" s="162">
        <v>0</v>
      </c>
      <c r="AB25" s="162">
        <v>5</v>
      </c>
      <c r="AC25" s="162">
        <v>0</v>
      </c>
      <c r="AD25" s="162">
        <v>5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2</v>
      </c>
      <c r="AK25" s="162">
        <v>101</v>
      </c>
      <c r="AL25" s="157">
        <v>260</v>
      </c>
      <c r="AM25" s="162">
        <v>3</v>
      </c>
      <c r="AN25" s="163">
        <v>11</v>
      </c>
      <c r="AO25" s="159"/>
      <c r="AP25" s="160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</row>
    <row r="26" spans="1:105" ht="28.15" customHeight="1" x14ac:dyDescent="0.2">
      <c r="A26" s="156" t="s">
        <v>1056</v>
      </c>
      <c r="B26" s="157">
        <v>1655</v>
      </c>
      <c r="C26" s="157">
        <v>286</v>
      </c>
      <c r="D26" s="157">
        <v>51</v>
      </c>
      <c r="E26" s="157">
        <v>707</v>
      </c>
      <c r="F26" s="157">
        <v>181</v>
      </c>
      <c r="G26" s="157">
        <v>494</v>
      </c>
      <c r="H26" s="157">
        <v>0</v>
      </c>
      <c r="I26" s="157">
        <v>72</v>
      </c>
      <c r="J26" s="157">
        <v>217</v>
      </c>
      <c r="K26" s="157">
        <v>90</v>
      </c>
      <c r="L26" s="157">
        <v>27</v>
      </c>
      <c r="M26" s="157">
        <v>21</v>
      </c>
      <c r="N26" s="157">
        <v>6</v>
      </c>
      <c r="O26" s="157">
        <v>61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54</v>
      </c>
      <c r="V26" s="157">
        <v>651</v>
      </c>
      <c r="W26" s="157">
        <v>0</v>
      </c>
      <c r="X26" s="157">
        <v>58</v>
      </c>
      <c r="Y26" s="157">
        <v>324</v>
      </c>
      <c r="Z26" s="157">
        <v>107</v>
      </c>
      <c r="AA26" s="157">
        <v>2</v>
      </c>
      <c r="AB26" s="157">
        <v>57</v>
      </c>
      <c r="AC26" s="157">
        <v>5</v>
      </c>
      <c r="AD26" s="157">
        <v>98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27</v>
      </c>
      <c r="AK26" s="157">
        <v>827</v>
      </c>
      <c r="AL26" s="157">
        <v>1535</v>
      </c>
      <c r="AM26" s="157">
        <v>249</v>
      </c>
      <c r="AN26" s="158">
        <v>75</v>
      </c>
      <c r="AO26" s="159"/>
      <c r="AP26" s="160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</row>
    <row r="27" spans="1:105" ht="28.15" customHeight="1" x14ac:dyDescent="0.2">
      <c r="A27" s="161" t="s">
        <v>1057</v>
      </c>
      <c r="B27" s="157">
        <v>319</v>
      </c>
      <c r="C27" s="162">
        <v>34</v>
      </c>
      <c r="D27" s="162">
        <v>11</v>
      </c>
      <c r="E27" s="157">
        <v>139</v>
      </c>
      <c r="F27" s="162">
        <v>52</v>
      </c>
      <c r="G27" s="157">
        <v>80</v>
      </c>
      <c r="H27" s="162">
        <v>0</v>
      </c>
      <c r="I27" s="162">
        <v>7</v>
      </c>
      <c r="J27" s="162">
        <v>35</v>
      </c>
      <c r="K27" s="162">
        <v>15</v>
      </c>
      <c r="L27" s="162">
        <v>7</v>
      </c>
      <c r="M27" s="162">
        <v>5</v>
      </c>
      <c r="N27" s="162">
        <v>2</v>
      </c>
      <c r="O27" s="162">
        <v>9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10</v>
      </c>
      <c r="V27" s="157">
        <v>114</v>
      </c>
      <c r="W27" s="162">
        <v>0</v>
      </c>
      <c r="X27" s="162">
        <v>9</v>
      </c>
      <c r="Y27" s="162">
        <v>50</v>
      </c>
      <c r="Z27" s="162">
        <v>17</v>
      </c>
      <c r="AA27" s="162">
        <v>0</v>
      </c>
      <c r="AB27" s="162">
        <v>8</v>
      </c>
      <c r="AC27" s="162">
        <v>2</v>
      </c>
      <c r="AD27" s="162">
        <v>28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3</v>
      </c>
      <c r="AK27" s="162">
        <v>162</v>
      </c>
      <c r="AL27" s="157">
        <v>296</v>
      </c>
      <c r="AM27" s="162">
        <v>33</v>
      </c>
      <c r="AN27" s="163">
        <v>16</v>
      </c>
      <c r="AO27" s="159"/>
      <c r="AP27" s="160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</row>
    <row r="28" spans="1:105" ht="28.15" customHeight="1" x14ac:dyDescent="0.2">
      <c r="A28" s="161" t="s">
        <v>1058</v>
      </c>
      <c r="B28" s="157">
        <v>312</v>
      </c>
      <c r="C28" s="162">
        <v>50</v>
      </c>
      <c r="D28" s="162">
        <v>9</v>
      </c>
      <c r="E28" s="157">
        <v>121</v>
      </c>
      <c r="F28" s="162">
        <v>18</v>
      </c>
      <c r="G28" s="157">
        <v>102</v>
      </c>
      <c r="H28" s="162">
        <v>0</v>
      </c>
      <c r="I28" s="162">
        <v>17</v>
      </c>
      <c r="J28" s="162">
        <v>52</v>
      </c>
      <c r="K28" s="162">
        <v>15</v>
      </c>
      <c r="L28" s="162">
        <v>2</v>
      </c>
      <c r="M28" s="162">
        <v>1</v>
      </c>
      <c r="N28" s="162">
        <v>1</v>
      </c>
      <c r="O28" s="162">
        <v>14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8</v>
      </c>
      <c r="V28" s="157">
        <v>115</v>
      </c>
      <c r="W28" s="162">
        <v>0</v>
      </c>
      <c r="X28" s="162">
        <v>10</v>
      </c>
      <c r="Y28" s="162">
        <v>63</v>
      </c>
      <c r="Z28" s="162">
        <v>20</v>
      </c>
      <c r="AA28" s="162">
        <v>0</v>
      </c>
      <c r="AB28" s="162">
        <v>5</v>
      </c>
      <c r="AC28" s="162">
        <v>1</v>
      </c>
      <c r="AD28" s="162">
        <v>16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5</v>
      </c>
      <c r="AK28" s="162">
        <v>131</v>
      </c>
      <c r="AL28" s="157">
        <v>302</v>
      </c>
      <c r="AM28" s="162">
        <v>38</v>
      </c>
      <c r="AN28" s="163">
        <v>11</v>
      </c>
      <c r="AO28" s="159"/>
      <c r="AP28" s="160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</row>
    <row r="29" spans="1:105" ht="28.15" customHeight="1" x14ac:dyDescent="0.2">
      <c r="A29" s="161" t="s">
        <v>1059</v>
      </c>
      <c r="B29" s="157">
        <v>535</v>
      </c>
      <c r="C29" s="162">
        <v>98</v>
      </c>
      <c r="D29" s="162">
        <v>9</v>
      </c>
      <c r="E29" s="157">
        <v>251</v>
      </c>
      <c r="F29" s="162">
        <v>66</v>
      </c>
      <c r="G29" s="157">
        <v>172</v>
      </c>
      <c r="H29" s="162">
        <v>0</v>
      </c>
      <c r="I29" s="162">
        <v>18</v>
      </c>
      <c r="J29" s="162">
        <v>82</v>
      </c>
      <c r="K29" s="162">
        <v>28</v>
      </c>
      <c r="L29" s="162">
        <v>9</v>
      </c>
      <c r="M29" s="162">
        <v>4</v>
      </c>
      <c r="N29" s="162">
        <v>0</v>
      </c>
      <c r="O29" s="162">
        <v>31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17</v>
      </c>
      <c r="V29" s="157">
        <v>259</v>
      </c>
      <c r="W29" s="162">
        <v>0</v>
      </c>
      <c r="X29" s="162">
        <v>23</v>
      </c>
      <c r="Y29" s="162">
        <v>129</v>
      </c>
      <c r="Z29" s="162">
        <v>40</v>
      </c>
      <c r="AA29" s="162">
        <v>1</v>
      </c>
      <c r="AB29" s="162">
        <v>27</v>
      </c>
      <c r="AC29" s="162">
        <v>0</v>
      </c>
      <c r="AD29" s="162">
        <v>39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11</v>
      </c>
      <c r="AK29" s="162">
        <v>322</v>
      </c>
      <c r="AL29" s="157">
        <v>464</v>
      </c>
      <c r="AM29" s="162">
        <v>84</v>
      </c>
      <c r="AN29" s="163">
        <v>20</v>
      </c>
      <c r="AO29" s="159"/>
      <c r="AP29" s="160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</row>
    <row r="30" spans="1:105" ht="28.15" customHeight="1" x14ac:dyDescent="0.2">
      <c r="A30" s="161" t="s">
        <v>1060</v>
      </c>
      <c r="B30" s="157">
        <v>328</v>
      </c>
      <c r="C30" s="162">
        <v>62</v>
      </c>
      <c r="D30" s="162">
        <v>14</v>
      </c>
      <c r="E30" s="157">
        <v>129</v>
      </c>
      <c r="F30" s="162">
        <v>26</v>
      </c>
      <c r="G30" s="157">
        <v>92</v>
      </c>
      <c r="H30" s="162">
        <v>0</v>
      </c>
      <c r="I30" s="162">
        <v>22</v>
      </c>
      <c r="J30" s="162">
        <v>32</v>
      </c>
      <c r="K30" s="162">
        <v>20</v>
      </c>
      <c r="L30" s="162">
        <v>5</v>
      </c>
      <c r="M30" s="162">
        <v>7</v>
      </c>
      <c r="N30" s="162">
        <v>2</v>
      </c>
      <c r="O30" s="162">
        <v>4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12</v>
      </c>
      <c r="V30" s="157">
        <v>109</v>
      </c>
      <c r="W30" s="162">
        <v>0</v>
      </c>
      <c r="X30" s="162">
        <v>11</v>
      </c>
      <c r="Y30" s="162">
        <v>51</v>
      </c>
      <c r="Z30" s="162">
        <v>23</v>
      </c>
      <c r="AA30" s="162">
        <v>1</v>
      </c>
      <c r="AB30" s="162">
        <v>10</v>
      </c>
      <c r="AC30" s="162">
        <v>2</v>
      </c>
      <c r="AD30" s="162">
        <v>11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6</v>
      </c>
      <c r="AK30" s="162">
        <v>135</v>
      </c>
      <c r="AL30" s="157">
        <v>322</v>
      </c>
      <c r="AM30" s="162">
        <v>57</v>
      </c>
      <c r="AN30" s="163">
        <v>16</v>
      </c>
      <c r="AO30" s="159"/>
      <c r="AP30" s="160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</row>
    <row r="31" spans="1:105" ht="28.15" customHeight="1" x14ac:dyDescent="0.2">
      <c r="A31" s="161" t="s">
        <v>1061</v>
      </c>
      <c r="B31" s="157">
        <v>161</v>
      </c>
      <c r="C31" s="162">
        <v>42</v>
      </c>
      <c r="D31" s="162">
        <v>8</v>
      </c>
      <c r="E31" s="157">
        <v>67</v>
      </c>
      <c r="F31" s="162">
        <v>19</v>
      </c>
      <c r="G31" s="157">
        <v>48</v>
      </c>
      <c r="H31" s="162">
        <v>0</v>
      </c>
      <c r="I31" s="162">
        <v>8</v>
      </c>
      <c r="J31" s="162">
        <v>16</v>
      </c>
      <c r="K31" s="162">
        <v>12</v>
      </c>
      <c r="L31" s="162">
        <v>4</v>
      </c>
      <c r="M31" s="162">
        <v>4</v>
      </c>
      <c r="N31" s="162">
        <v>1</v>
      </c>
      <c r="O31" s="162">
        <v>3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7</v>
      </c>
      <c r="V31" s="157">
        <v>54</v>
      </c>
      <c r="W31" s="162">
        <v>0</v>
      </c>
      <c r="X31" s="162">
        <v>5</v>
      </c>
      <c r="Y31" s="162">
        <v>31</v>
      </c>
      <c r="Z31" s="162">
        <v>7</v>
      </c>
      <c r="AA31" s="162">
        <v>0</v>
      </c>
      <c r="AB31" s="162">
        <v>7</v>
      </c>
      <c r="AC31" s="162">
        <v>0</v>
      </c>
      <c r="AD31" s="162">
        <v>4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2</v>
      </c>
      <c r="AK31" s="162">
        <v>77</v>
      </c>
      <c r="AL31" s="157">
        <v>151</v>
      </c>
      <c r="AM31" s="162">
        <v>37</v>
      </c>
      <c r="AN31" s="163">
        <v>12</v>
      </c>
      <c r="AO31" s="159"/>
      <c r="AP31" s="160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</row>
    <row r="32" spans="1:105" ht="28.15" customHeight="1" x14ac:dyDescent="0.2">
      <c r="A32" s="164" t="s">
        <v>828</v>
      </c>
      <c r="B32" s="157">
        <v>13519</v>
      </c>
      <c r="C32" s="157">
        <v>1437</v>
      </c>
      <c r="D32" s="157">
        <v>448</v>
      </c>
      <c r="E32" s="157">
        <v>7909</v>
      </c>
      <c r="F32" s="157">
        <v>1796</v>
      </c>
      <c r="G32" s="157">
        <v>5684</v>
      </c>
      <c r="H32" s="157">
        <v>25</v>
      </c>
      <c r="I32" s="157">
        <v>776</v>
      </c>
      <c r="J32" s="157">
        <v>2073</v>
      </c>
      <c r="K32" s="157">
        <v>963</v>
      </c>
      <c r="L32" s="157">
        <v>139</v>
      </c>
      <c r="M32" s="157">
        <v>286</v>
      </c>
      <c r="N32" s="157">
        <v>67</v>
      </c>
      <c r="O32" s="157">
        <v>1350</v>
      </c>
      <c r="P32" s="157">
        <v>1</v>
      </c>
      <c r="Q32" s="157">
        <v>1</v>
      </c>
      <c r="R32" s="157">
        <v>0</v>
      </c>
      <c r="S32" s="157">
        <v>3</v>
      </c>
      <c r="T32" s="157">
        <v>0</v>
      </c>
      <c r="U32" s="157">
        <v>538</v>
      </c>
      <c r="V32" s="157">
        <v>6554</v>
      </c>
      <c r="W32" s="157">
        <v>78</v>
      </c>
      <c r="X32" s="157">
        <v>734</v>
      </c>
      <c r="Y32" s="157">
        <v>2751</v>
      </c>
      <c r="Z32" s="157">
        <v>941</v>
      </c>
      <c r="AA32" s="157">
        <v>35</v>
      </c>
      <c r="AB32" s="157">
        <v>368</v>
      </c>
      <c r="AC32" s="157">
        <v>62</v>
      </c>
      <c r="AD32" s="157">
        <v>1580</v>
      </c>
      <c r="AE32" s="157">
        <v>1</v>
      </c>
      <c r="AF32" s="157">
        <v>1</v>
      </c>
      <c r="AG32" s="157">
        <v>0</v>
      </c>
      <c r="AH32" s="157">
        <v>3</v>
      </c>
      <c r="AI32" s="157">
        <v>0</v>
      </c>
      <c r="AJ32" s="157">
        <v>429</v>
      </c>
      <c r="AK32" s="157">
        <v>8445</v>
      </c>
      <c r="AL32" s="157">
        <v>12983</v>
      </c>
      <c r="AM32" s="157">
        <v>1203</v>
      </c>
      <c r="AN32" s="158">
        <v>577</v>
      </c>
      <c r="AO32" s="150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</row>
    <row r="33" spans="1:105" ht="12.6" customHeight="1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</row>
    <row r="34" spans="1:105" s="167" customFormat="1" ht="25.15" customHeight="1" x14ac:dyDescent="0.25">
      <c r="A34" s="360" t="s">
        <v>1062</v>
      </c>
      <c r="B34" s="361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</row>
    <row r="35" spans="1:105" s="167" customFormat="1" ht="25.15" customHeight="1" x14ac:dyDescent="0.25">
      <c r="A35" s="360" t="s">
        <v>1063</v>
      </c>
      <c r="B35" s="361"/>
      <c r="C35" s="361"/>
      <c r="D35" s="361"/>
      <c r="E35" s="361"/>
      <c r="F35" s="361"/>
      <c r="G35" s="361"/>
      <c r="H35" s="361"/>
      <c r="I35" s="361"/>
      <c r="J35" s="361"/>
      <c r="K35" s="361"/>
      <c r="L35" s="361"/>
      <c r="M35" s="361"/>
      <c r="N35" s="361"/>
      <c r="O35" s="361"/>
      <c r="P35" s="361"/>
      <c r="Q35" s="361"/>
      <c r="R35" s="361"/>
      <c r="S35" s="361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</row>
    <row r="36" spans="1:105" s="167" customFormat="1" ht="25.15" customHeight="1" x14ac:dyDescent="0.25">
      <c r="A36" s="358" t="s">
        <v>1064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</row>
    <row r="37" spans="1:105" s="167" customFormat="1" ht="25.15" customHeight="1" x14ac:dyDescent="0.25">
      <c r="A37" s="360" t="s">
        <v>1065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</row>
    <row r="38" spans="1:105" s="167" customFormat="1" ht="25.15" customHeight="1" x14ac:dyDescent="0.25">
      <c r="A38" s="360" t="s">
        <v>1066</v>
      </c>
      <c r="B38" s="361"/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</row>
    <row r="39" spans="1:105" s="151" customFormat="1" ht="15" customHeight="1" x14ac:dyDescent="0.2">
      <c r="A39" s="213" t="s">
        <v>1141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</row>
    <row r="40" spans="1:105" x14ac:dyDescent="0.2">
      <c r="A40" s="165"/>
      <c r="B40" s="165"/>
      <c r="C40" s="172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</row>
    <row r="41" spans="1:105" x14ac:dyDescent="0.2">
      <c r="A41" s="165"/>
      <c r="B41" s="165"/>
      <c r="C41" s="174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</row>
    <row r="42" spans="1:105" x14ac:dyDescent="0.2">
      <c r="A42" s="165"/>
      <c r="B42" s="165"/>
      <c r="C42" s="175"/>
      <c r="D42" s="176"/>
      <c r="E42" s="176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</row>
    <row r="43" spans="1:105" x14ac:dyDescent="0.2">
      <c r="A43" s="165"/>
      <c r="B43" s="165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</row>
    <row r="44" spans="1:105" x14ac:dyDescent="0.2">
      <c r="A44" s="169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</row>
    <row r="45" spans="1:105" x14ac:dyDescent="0.2">
      <c r="A45" s="169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</row>
    <row r="46" spans="1:105" x14ac:dyDescent="0.2">
      <c r="A46" s="169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</row>
    <row r="47" spans="1:105" x14ac:dyDescent="0.2">
      <c r="A47" s="169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</row>
    <row r="48" spans="1:105" x14ac:dyDescent="0.2">
      <c r="A48" s="169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</row>
    <row r="49" spans="1:105" x14ac:dyDescent="0.2">
      <c r="A49" s="169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</row>
    <row r="50" spans="1:105" x14ac:dyDescent="0.2">
      <c r="A50" s="169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</row>
    <row r="51" spans="1:105" x14ac:dyDescent="0.2">
      <c r="A51" s="169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</row>
    <row r="52" spans="1:105" x14ac:dyDescent="0.2">
      <c r="A52" s="169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</row>
    <row r="53" spans="1:105" x14ac:dyDescent="0.2">
      <c r="A53" s="169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</row>
    <row r="54" spans="1:105" x14ac:dyDescent="0.2">
      <c r="A54" s="169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</row>
    <row r="55" spans="1:105" x14ac:dyDescent="0.2">
      <c r="A55" s="169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</row>
    <row r="56" spans="1:105" x14ac:dyDescent="0.2">
      <c r="A56" s="169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</row>
    <row r="57" spans="1:105" x14ac:dyDescent="0.2">
      <c r="A57" s="169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</row>
    <row r="58" spans="1:105" x14ac:dyDescent="0.2">
      <c r="A58" s="169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</row>
    <row r="59" spans="1:105" x14ac:dyDescent="0.2">
      <c r="A59" s="169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</row>
    <row r="60" spans="1:105" x14ac:dyDescent="0.2">
      <c r="A60" s="169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</row>
    <row r="61" spans="1:105" x14ac:dyDescent="0.2">
      <c r="A61" s="169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</row>
    <row r="62" spans="1:105" x14ac:dyDescent="0.2">
      <c r="A62" s="169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</row>
    <row r="63" spans="1:105" x14ac:dyDescent="0.2">
      <c r="A63" s="169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</row>
    <row r="64" spans="1:105" x14ac:dyDescent="0.2">
      <c r="A64" s="169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</row>
    <row r="65" spans="1:105" x14ac:dyDescent="0.2">
      <c r="A65" s="169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</row>
    <row r="66" spans="1:105" x14ac:dyDescent="0.2">
      <c r="A66" s="169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</row>
    <row r="67" spans="1:105" x14ac:dyDescent="0.2">
      <c r="A67" s="169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</row>
    <row r="68" spans="1:105" x14ac:dyDescent="0.2">
      <c r="A68" s="169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</row>
    <row r="69" spans="1:105" x14ac:dyDescent="0.2">
      <c r="A69" s="169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</row>
    <row r="70" spans="1:105" x14ac:dyDescent="0.2">
      <c r="A70" s="169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</row>
    <row r="71" spans="1:105" x14ac:dyDescent="0.2">
      <c r="A71" s="169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</row>
    <row r="72" spans="1:105" x14ac:dyDescent="0.2">
      <c r="A72" s="169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</row>
    <row r="73" spans="1:105" x14ac:dyDescent="0.2">
      <c r="A73" s="169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</row>
    <row r="74" spans="1:105" x14ac:dyDescent="0.2">
      <c r="A74" s="169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</row>
    <row r="75" spans="1:105" x14ac:dyDescent="0.2">
      <c r="A75" s="169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</row>
    <row r="76" spans="1:105" x14ac:dyDescent="0.2">
      <c r="A76" s="169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</row>
    <row r="77" spans="1:105" x14ac:dyDescent="0.2">
      <c r="A77" s="169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</row>
    <row r="78" spans="1:105" x14ac:dyDescent="0.2">
      <c r="AO78" s="173"/>
      <c r="AP78" s="173"/>
      <c r="AQ78" s="173"/>
      <c r="AR78" s="173"/>
      <c r="AS78" s="173"/>
      <c r="AT78" s="173"/>
      <c r="AU78" s="173"/>
      <c r="AV78" s="173"/>
      <c r="AW78" s="173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</row>
    <row r="79" spans="1:105" x14ac:dyDescent="0.2"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</row>
  </sheetData>
  <mergeCells count="19">
    <mergeCell ref="A36:AN36"/>
    <mergeCell ref="A37:AN37"/>
    <mergeCell ref="A38:AN38"/>
    <mergeCell ref="G3:U3"/>
    <mergeCell ref="V3:AJ3"/>
    <mergeCell ref="AL3:AL4"/>
    <mergeCell ref="AM3:AN3"/>
    <mergeCell ref="A34:AN34"/>
    <mergeCell ref="A35:AN35"/>
    <mergeCell ref="A1:AN1"/>
    <mergeCell ref="A2:A4"/>
    <mergeCell ref="B2:D2"/>
    <mergeCell ref="E2:F2"/>
    <mergeCell ref="G2:AJ2"/>
    <mergeCell ref="AK2:AK4"/>
    <mergeCell ref="AL2:AN2"/>
    <mergeCell ref="B3:B4"/>
    <mergeCell ref="C3:D3"/>
    <mergeCell ref="E3:E4"/>
  </mergeCells>
  <printOptions horizontalCentered="1"/>
  <pageMargins left="0.7" right="0.7" top="0.75" bottom="0.75" header="0.3" footer="0.3"/>
  <pageSetup paperSize="9" scale="4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5"/>
  <sheetViews>
    <sheetView topLeftCell="A19" zoomScale="60" zoomScaleNormal="60" zoomScaleSheetLayoutView="40" zoomScalePageLayoutView="40" workbookViewId="0">
      <selection activeCell="M34" sqref="M34"/>
    </sheetView>
  </sheetViews>
  <sheetFormatPr defaultColWidth="8.5703125" defaultRowHeight="12" x14ac:dyDescent="0.2"/>
  <cols>
    <col min="1" max="1" width="30.7109375" style="177" customWidth="1"/>
    <col min="2" max="2" width="8.5703125" style="188" customWidth="1"/>
    <col min="3" max="4" width="6.7109375" style="178" customWidth="1"/>
    <col min="5" max="5" width="7.42578125" style="178" customWidth="1"/>
    <col min="6" max="6" width="7.5703125" style="178" bestFit="1" customWidth="1"/>
    <col min="7" max="7" width="7.42578125" style="178" customWidth="1"/>
    <col min="8" max="21" width="6.7109375" style="178" customWidth="1"/>
    <col min="22" max="22" width="7.42578125" style="152" customWidth="1"/>
    <col min="23" max="37" width="6.7109375" style="152" customWidth="1"/>
    <col min="38" max="38" width="8.140625" style="152" customWidth="1"/>
    <col min="39" max="40" width="6.7109375" style="152" customWidth="1"/>
    <col min="41" max="41" width="7.42578125" style="152" customWidth="1"/>
    <col min="42" max="42" width="8.42578125" style="152" customWidth="1"/>
    <col min="43" max="16384" width="8.5703125" style="152"/>
  </cols>
  <sheetData>
    <row r="1" spans="1:105" ht="20.100000000000001" customHeight="1" x14ac:dyDescent="0.2">
      <c r="A1" s="353" t="s">
        <v>1137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150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</row>
    <row r="2" spans="1:105" ht="47.1" customHeight="1" x14ac:dyDescent="0.2">
      <c r="A2" s="354" t="s">
        <v>1008</v>
      </c>
      <c r="B2" s="355" t="s">
        <v>1009</v>
      </c>
      <c r="C2" s="355"/>
      <c r="D2" s="355"/>
      <c r="E2" s="355" t="s">
        <v>1010</v>
      </c>
      <c r="F2" s="355"/>
      <c r="G2" s="356" t="s">
        <v>1011</v>
      </c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7" t="s">
        <v>1012</v>
      </c>
      <c r="AL2" s="356" t="s">
        <v>1013</v>
      </c>
      <c r="AM2" s="356"/>
      <c r="AN2" s="356"/>
      <c r="AO2" s="150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</row>
    <row r="3" spans="1:105" ht="21" customHeight="1" x14ac:dyDescent="0.2">
      <c r="A3" s="354"/>
      <c r="B3" s="357" t="s">
        <v>51</v>
      </c>
      <c r="C3" s="356" t="s">
        <v>1014</v>
      </c>
      <c r="D3" s="356"/>
      <c r="E3" s="357" t="s">
        <v>892</v>
      </c>
      <c r="F3" s="153" t="s">
        <v>1015</v>
      </c>
      <c r="G3" s="355" t="s">
        <v>1016</v>
      </c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 t="s">
        <v>1017</v>
      </c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7"/>
      <c r="AL3" s="357" t="s">
        <v>51</v>
      </c>
      <c r="AM3" s="362" t="s">
        <v>1015</v>
      </c>
      <c r="AN3" s="362"/>
      <c r="AO3" s="15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</row>
    <row r="4" spans="1:105" ht="130.15" customHeight="1" x14ac:dyDescent="0.2">
      <c r="A4" s="354"/>
      <c r="B4" s="357"/>
      <c r="C4" s="154" t="s">
        <v>1018</v>
      </c>
      <c r="D4" s="154" t="s">
        <v>1019</v>
      </c>
      <c r="E4" s="357"/>
      <c r="F4" s="154" t="s">
        <v>1020</v>
      </c>
      <c r="G4" s="155" t="s">
        <v>892</v>
      </c>
      <c r="H4" s="154" t="s">
        <v>1021</v>
      </c>
      <c r="I4" s="154" t="s">
        <v>1022</v>
      </c>
      <c r="J4" s="154" t="s">
        <v>1023</v>
      </c>
      <c r="K4" s="154" t="s">
        <v>1024</v>
      </c>
      <c r="L4" s="154" t="s">
        <v>1025</v>
      </c>
      <c r="M4" s="154" t="s">
        <v>1026</v>
      </c>
      <c r="N4" s="154" t="s">
        <v>1027</v>
      </c>
      <c r="O4" s="154" t="s">
        <v>1028</v>
      </c>
      <c r="P4" s="154" t="s">
        <v>1029</v>
      </c>
      <c r="Q4" s="154" t="s">
        <v>1030</v>
      </c>
      <c r="R4" s="154" t="s">
        <v>1031</v>
      </c>
      <c r="S4" s="154" t="s">
        <v>1032</v>
      </c>
      <c r="T4" s="154" t="s">
        <v>1033</v>
      </c>
      <c r="U4" s="154" t="s">
        <v>1034</v>
      </c>
      <c r="V4" s="154" t="s">
        <v>892</v>
      </c>
      <c r="W4" s="154" t="s">
        <v>1021</v>
      </c>
      <c r="X4" s="154" t="s">
        <v>1022</v>
      </c>
      <c r="Y4" s="154" t="s">
        <v>1023</v>
      </c>
      <c r="Z4" s="154" t="s">
        <v>1024</v>
      </c>
      <c r="AA4" s="154" t="s">
        <v>1025</v>
      </c>
      <c r="AB4" s="154" t="s">
        <v>1026</v>
      </c>
      <c r="AC4" s="154" t="s">
        <v>1027</v>
      </c>
      <c r="AD4" s="154" t="s">
        <v>1028</v>
      </c>
      <c r="AE4" s="154" t="s">
        <v>1029</v>
      </c>
      <c r="AF4" s="154" t="s">
        <v>1030</v>
      </c>
      <c r="AG4" s="154" t="s">
        <v>1031</v>
      </c>
      <c r="AH4" s="154" t="s">
        <v>1032</v>
      </c>
      <c r="AI4" s="154" t="s">
        <v>1033</v>
      </c>
      <c r="AJ4" s="154" t="s">
        <v>1034</v>
      </c>
      <c r="AK4" s="357"/>
      <c r="AL4" s="357"/>
      <c r="AM4" s="154" t="s">
        <v>1018</v>
      </c>
      <c r="AN4" s="154" t="s">
        <v>1019</v>
      </c>
      <c r="AO4" s="150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83" customFormat="1" ht="28.15" customHeight="1" x14ac:dyDescent="0.25">
      <c r="A5" s="156" t="s">
        <v>1067</v>
      </c>
      <c r="B5" s="179">
        <v>1344</v>
      </c>
      <c r="C5" s="179">
        <v>152</v>
      </c>
      <c r="D5" s="179">
        <v>43</v>
      </c>
      <c r="E5" s="179">
        <v>801</v>
      </c>
      <c r="F5" s="179">
        <v>169</v>
      </c>
      <c r="G5" s="179">
        <v>588</v>
      </c>
      <c r="H5" s="179">
        <v>6</v>
      </c>
      <c r="I5" s="179">
        <v>63</v>
      </c>
      <c r="J5" s="179">
        <v>204</v>
      </c>
      <c r="K5" s="179">
        <v>142</v>
      </c>
      <c r="L5" s="179">
        <v>14</v>
      </c>
      <c r="M5" s="179">
        <v>38</v>
      </c>
      <c r="N5" s="179">
        <v>10</v>
      </c>
      <c r="O5" s="179">
        <v>110</v>
      </c>
      <c r="P5" s="179">
        <v>0</v>
      </c>
      <c r="Q5" s="179">
        <v>0</v>
      </c>
      <c r="R5" s="179">
        <v>0</v>
      </c>
      <c r="S5" s="179">
        <v>1</v>
      </c>
      <c r="T5" s="179">
        <v>0</v>
      </c>
      <c r="U5" s="179">
        <v>54</v>
      </c>
      <c r="V5" s="179">
        <v>679</v>
      </c>
      <c r="W5" s="179">
        <v>17</v>
      </c>
      <c r="X5" s="179">
        <v>56</v>
      </c>
      <c r="Y5" s="179">
        <v>313</v>
      </c>
      <c r="Z5" s="179">
        <v>146</v>
      </c>
      <c r="AA5" s="179">
        <v>2</v>
      </c>
      <c r="AB5" s="179">
        <v>28</v>
      </c>
      <c r="AC5" s="179">
        <v>8</v>
      </c>
      <c r="AD5" s="179">
        <v>109</v>
      </c>
      <c r="AE5" s="179">
        <v>0</v>
      </c>
      <c r="AF5" s="179">
        <v>0</v>
      </c>
      <c r="AG5" s="179">
        <v>0</v>
      </c>
      <c r="AH5" s="179">
        <v>0</v>
      </c>
      <c r="AI5" s="179">
        <v>0</v>
      </c>
      <c r="AJ5" s="179">
        <v>46</v>
      </c>
      <c r="AK5" s="179">
        <v>854</v>
      </c>
      <c r="AL5" s="179">
        <v>1291</v>
      </c>
      <c r="AM5" s="179">
        <v>138</v>
      </c>
      <c r="AN5" s="179">
        <v>60</v>
      </c>
      <c r="AO5" s="180"/>
      <c r="AP5" s="181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</row>
    <row r="6" spans="1:105" s="183" customFormat="1" ht="28.15" customHeight="1" x14ac:dyDescent="0.25">
      <c r="A6" s="161" t="s">
        <v>1068</v>
      </c>
      <c r="B6" s="179">
        <v>155</v>
      </c>
      <c r="C6" s="184">
        <v>27</v>
      </c>
      <c r="D6" s="184">
        <v>8</v>
      </c>
      <c r="E6" s="179">
        <v>99</v>
      </c>
      <c r="F6" s="184">
        <v>21</v>
      </c>
      <c r="G6" s="179">
        <v>82</v>
      </c>
      <c r="H6" s="184">
        <v>1</v>
      </c>
      <c r="I6" s="184">
        <v>4</v>
      </c>
      <c r="J6" s="184">
        <v>34</v>
      </c>
      <c r="K6" s="184">
        <v>16</v>
      </c>
      <c r="L6" s="184">
        <v>3</v>
      </c>
      <c r="M6" s="184">
        <v>6</v>
      </c>
      <c r="N6" s="184">
        <v>1</v>
      </c>
      <c r="O6" s="184">
        <v>17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4</v>
      </c>
      <c r="V6" s="179">
        <v>69</v>
      </c>
      <c r="W6" s="184">
        <v>0</v>
      </c>
      <c r="X6" s="184">
        <v>14</v>
      </c>
      <c r="Y6" s="184">
        <v>21</v>
      </c>
      <c r="Z6" s="184">
        <v>17</v>
      </c>
      <c r="AA6" s="184">
        <v>0</v>
      </c>
      <c r="AB6" s="184">
        <v>4</v>
      </c>
      <c r="AC6" s="184">
        <v>0</v>
      </c>
      <c r="AD6" s="184">
        <v>13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184">
        <v>6</v>
      </c>
      <c r="AK6" s="184">
        <v>97</v>
      </c>
      <c r="AL6" s="179">
        <v>157</v>
      </c>
      <c r="AM6" s="184">
        <v>24</v>
      </c>
      <c r="AN6" s="184">
        <v>5</v>
      </c>
      <c r="AO6" s="180"/>
      <c r="AP6" s="181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</row>
    <row r="7" spans="1:105" s="183" customFormat="1" ht="28.15" customHeight="1" x14ac:dyDescent="0.25">
      <c r="A7" s="161" t="s">
        <v>1069</v>
      </c>
      <c r="B7" s="179">
        <v>336</v>
      </c>
      <c r="C7" s="184">
        <v>8</v>
      </c>
      <c r="D7" s="184">
        <v>11</v>
      </c>
      <c r="E7" s="179">
        <v>169</v>
      </c>
      <c r="F7" s="184">
        <v>33</v>
      </c>
      <c r="G7" s="179">
        <v>128</v>
      </c>
      <c r="H7" s="184">
        <v>1</v>
      </c>
      <c r="I7" s="184">
        <v>19</v>
      </c>
      <c r="J7" s="184">
        <v>40</v>
      </c>
      <c r="K7" s="184">
        <v>31</v>
      </c>
      <c r="L7" s="184">
        <v>0</v>
      </c>
      <c r="M7" s="184">
        <v>7</v>
      </c>
      <c r="N7" s="184">
        <v>0</v>
      </c>
      <c r="O7" s="184">
        <v>29</v>
      </c>
      <c r="P7" s="184">
        <v>0</v>
      </c>
      <c r="Q7" s="184">
        <v>0</v>
      </c>
      <c r="R7" s="184">
        <v>0</v>
      </c>
      <c r="S7" s="184">
        <v>1</v>
      </c>
      <c r="T7" s="184">
        <v>0</v>
      </c>
      <c r="U7" s="184">
        <v>5</v>
      </c>
      <c r="V7" s="179">
        <v>181</v>
      </c>
      <c r="W7" s="184">
        <v>1</v>
      </c>
      <c r="X7" s="184">
        <v>14</v>
      </c>
      <c r="Y7" s="184">
        <v>87</v>
      </c>
      <c r="Z7" s="184">
        <v>34</v>
      </c>
      <c r="AA7" s="184">
        <v>1</v>
      </c>
      <c r="AB7" s="184">
        <v>7</v>
      </c>
      <c r="AC7" s="184">
        <v>1</v>
      </c>
      <c r="AD7" s="184">
        <v>36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184">
        <v>8</v>
      </c>
      <c r="AK7" s="184">
        <v>205</v>
      </c>
      <c r="AL7" s="179">
        <v>300</v>
      </c>
      <c r="AM7" s="184">
        <v>9</v>
      </c>
      <c r="AN7" s="184">
        <v>11</v>
      </c>
      <c r="AO7" s="180"/>
      <c r="AP7" s="181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</row>
    <row r="8" spans="1:105" s="183" customFormat="1" ht="28.15" customHeight="1" x14ac:dyDescent="0.25">
      <c r="A8" s="161" t="s">
        <v>1070</v>
      </c>
      <c r="B8" s="179">
        <v>121</v>
      </c>
      <c r="C8" s="184">
        <v>23</v>
      </c>
      <c r="D8" s="184">
        <v>5</v>
      </c>
      <c r="E8" s="179">
        <v>66</v>
      </c>
      <c r="F8" s="184">
        <v>11</v>
      </c>
      <c r="G8" s="179">
        <v>49</v>
      </c>
      <c r="H8" s="184">
        <v>0</v>
      </c>
      <c r="I8" s="184">
        <v>5</v>
      </c>
      <c r="J8" s="184">
        <v>15</v>
      </c>
      <c r="K8" s="184">
        <v>13</v>
      </c>
      <c r="L8" s="184">
        <v>4</v>
      </c>
      <c r="M8" s="184">
        <v>4</v>
      </c>
      <c r="N8" s="184">
        <v>1</v>
      </c>
      <c r="O8" s="184">
        <v>7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8</v>
      </c>
      <c r="V8" s="179">
        <v>45</v>
      </c>
      <c r="W8" s="184">
        <v>1</v>
      </c>
      <c r="X8" s="184">
        <v>6</v>
      </c>
      <c r="Y8" s="184">
        <v>14</v>
      </c>
      <c r="Z8" s="184">
        <v>14</v>
      </c>
      <c r="AA8" s="184">
        <v>0</v>
      </c>
      <c r="AB8" s="184">
        <v>2</v>
      </c>
      <c r="AC8" s="184">
        <v>0</v>
      </c>
      <c r="AD8" s="184">
        <v>8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184">
        <v>3</v>
      </c>
      <c r="AK8" s="184">
        <v>57</v>
      </c>
      <c r="AL8" s="179">
        <v>130</v>
      </c>
      <c r="AM8" s="184">
        <v>18</v>
      </c>
      <c r="AN8" s="184">
        <v>9</v>
      </c>
      <c r="AO8" s="180"/>
      <c r="AP8" s="181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</row>
    <row r="9" spans="1:105" s="183" customFormat="1" ht="28.15" customHeight="1" x14ac:dyDescent="0.25">
      <c r="A9" s="161" t="s">
        <v>1071</v>
      </c>
      <c r="B9" s="179">
        <v>413</v>
      </c>
      <c r="C9" s="184">
        <v>53</v>
      </c>
      <c r="D9" s="184">
        <v>8</v>
      </c>
      <c r="E9" s="179">
        <v>248</v>
      </c>
      <c r="F9" s="184">
        <v>59</v>
      </c>
      <c r="G9" s="179">
        <v>169</v>
      </c>
      <c r="H9" s="184">
        <v>0</v>
      </c>
      <c r="I9" s="184">
        <v>14</v>
      </c>
      <c r="J9" s="184">
        <v>63</v>
      </c>
      <c r="K9" s="184">
        <v>52</v>
      </c>
      <c r="L9" s="184">
        <v>6</v>
      </c>
      <c r="M9" s="184">
        <v>8</v>
      </c>
      <c r="N9" s="184">
        <v>2</v>
      </c>
      <c r="O9" s="184">
        <v>24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23</v>
      </c>
      <c r="V9" s="179">
        <v>215</v>
      </c>
      <c r="W9" s="184">
        <v>4</v>
      </c>
      <c r="X9" s="184">
        <v>7</v>
      </c>
      <c r="Y9" s="184">
        <v>106</v>
      </c>
      <c r="Z9" s="184">
        <v>55</v>
      </c>
      <c r="AA9" s="184">
        <v>1</v>
      </c>
      <c r="AB9" s="184">
        <v>6</v>
      </c>
      <c r="AC9" s="184">
        <v>1</v>
      </c>
      <c r="AD9" s="184">
        <v>35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184">
        <v>18</v>
      </c>
      <c r="AK9" s="184">
        <v>283</v>
      </c>
      <c r="AL9" s="179">
        <v>378</v>
      </c>
      <c r="AM9" s="184">
        <v>52</v>
      </c>
      <c r="AN9" s="184">
        <v>20</v>
      </c>
      <c r="AO9" s="180"/>
      <c r="AP9" s="181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</row>
    <row r="10" spans="1:105" s="183" customFormat="1" ht="28.15" customHeight="1" x14ac:dyDescent="0.25">
      <c r="A10" s="161" t="s">
        <v>1072</v>
      </c>
      <c r="B10" s="179">
        <v>119</v>
      </c>
      <c r="C10" s="184">
        <v>14</v>
      </c>
      <c r="D10" s="184">
        <v>4</v>
      </c>
      <c r="E10" s="179">
        <v>79</v>
      </c>
      <c r="F10" s="184">
        <v>18</v>
      </c>
      <c r="G10" s="179">
        <v>55</v>
      </c>
      <c r="H10" s="184">
        <v>1</v>
      </c>
      <c r="I10" s="184">
        <v>6</v>
      </c>
      <c r="J10" s="184">
        <v>11</v>
      </c>
      <c r="K10" s="184">
        <v>14</v>
      </c>
      <c r="L10" s="184">
        <v>0</v>
      </c>
      <c r="M10" s="184">
        <v>2</v>
      </c>
      <c r="N10" s="184">
        <v>2</v>
      </c>
      <c r="O10" s="184">
        <v>19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6</v>
      </c>
      <c r="V10" s="179">
        <v>56</v>
      </c>
      <c r="W10" s="184">
        <v>2</v>
      </c>
      <c r="X10" s="184">
        <v>5</v>
      </c>
      <c r="Y10" s="184">
        <v>23</v>
      </c>
      <c r="Z10" s="184">
        <v>15</v>
      </c>
      <c r="AA10" s="184">
        <v>0</v>
      </c>
      <c r="AB10" s="184">
        <v>1</v>
      </c>
      <c r="AC10" s="184">
        <v>1</v>
      </c>
      <c r="AD10" s="184">
        <v>9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3</v>
      </c>
      <c r="AK10" s="184">
        <v>78</v>
      </c>
      <c r="AL10" s="179">
        <v>120</v>
      </c>
      <c r="AM10" s="184">
        <v>10</v>
      </c>
      <c r="AN10" s="184">
        <v>8</v>
      </c>
      <c r="AO10" s="180"/>
      <c r="AP10" s="181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</row>
    <row r="11" spans="1:105" s="183" customFormat="1" ht="28.15" customHeight="1" x14ac:dyDescent="0.25">
      <c r="A11" s="161" t="s">
        <v>1073</v>
      </c>
      <c r="B11" s="179">
        <v>68</v>
      </c>
      <c r="C11" s="184">
        <v>15</v>
      </c>
      <c r="D11" s="184">
        <v>4</v>
      </c>
      <c r="E11" s="179">
        <v>53</v>
      </c>
      <c r="F11" s="184">
        <v>15</v>
      </c>
      <c r="G11" s="179">
        <v>34</v>
      </c>
      <c r="H11" s="184">
        <v>0</v>
      </c>
      <c r="I11" s="184">
        <v>2</v>
      </c>
      <c r="J11" s="184">
        <v>13</v>
      </c>
      <c r="K11" s="184">
        <v>4</v>
      </c>
      <c r="L11" s="184">
        <v>0</v>
      </c>
      <c r="M11" s="184">
        <v>7</v>
      </c>
      <c r="N11" s="184">
        <v>3</v>
      </c>
      <c r="O11" s="184">
        <v>5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4</v>
      </c>
      <c r="V11" s="179">
        <v>32</v>
      </c>
      <c r="W11" s="184">
        <v>0</v>
      </c>
      <c r="X11" s="184">
        <v>2</v>
      </c>
      <c r="Y11" s="184">
        <v>17</v>
      </c>
      <c r="Z11" s="184">
        <v>4</v>
      </c>
      <c r="AA11" s="184">
        <v>0</v>
      </c>
      <c r="AB11" s="184">
        <v>1</v>
      </c>
      <c r="AC11" s="184">
        <v>4</v>
      </c>
      <c r="AD11" s="184">
        <v>4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5</v>
      </c>
      <c r="AK11" s="184">
        <v>46</v>
      </c>
      <c r="AL11" s="179">
        <v>75</v>
      </c>
      <c r="AM11" s="184">
        <v>14</v>
      </c>
      <c r="AN11" s="184">
        <v>3</v>
      </c>
      <c r="AO11" s="180"/>
      <c r="AP11" s="181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</row>
    <row r="12" spans="1:105" s="183" customFormat="1" ht="28.15" customHeight="1" x14ac:dyDescent="0.25">
      <c r="A12" s="161" t="s">
        <v>1074</v>
      </c>
      <c r="B12" s="179">
        <v>132</v>
      </c>
      <c r="C12" s="184">
        <v>12</v>
      </c>
      <c r="D12" s="184">
        <v>3</v>
      </c>
      <c r="E12" s="179">
        <v>87</v>
      </c>
      <c r="F12" s="184">
        <v>12</v>
      </c>
      <c r="G12" s="179">
        <v>71</v>
      </c>
      <c r="H12" s="184">
        <v>3</v>
      </c>
      <c r="I12" s="184">
        <v>13</v>
      </c>
      <c r="J12" s="184">
        <v>28</v>
      </c>
      <c r="K12" s="184">
        <v>12</v>
      </c>
      <c r="L12" s="184">
        <v>1</v>
      </c>
      <c r="M12" s="184">
        <v>4</v>
      </c>
      <c r="N12" s="184">
        <v>1</v>
      </c>
      <c r="O12" s="184">
        <v>9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4</v>
      </c>
      <c r="V12" s="179">
        <v>81</v>
      </c>
      <c r="W12" s="184">
        <v>9</v>
      </c>
      <c r="X12" s="184">
        <v>8</v>
      </c>
      <c r="Y12" s="184">
        <v>45</v>
      </c>
      <c r="Z12" s="184">
        <v>7</v>
      </c>
      <c r="AA12" s="184">
        <v>0</v>
      </c>
      <c r="AB12" s="184">
        <v>7</v>
      </c>
      <c r="AC12" s="184">
        <v>1</v>
      </c>
      <c r="AD12" s="184">
        <v>4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184">
        <v>3</v>
      </c>
      <c r="AK12" s="184">
        <v>88</v>
      </c>
      <c r="AL12" s="179">
        <v>131</v>
      </c>
      <c r="AM12" s="184">
        <v>11</v>
      </c>
      <c r="AN12" s="184">
        <v>4</v>
      </c>
      <c r="AO12" s="180"/>
      <c r="AP12" s="181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</row>
    <row r="13" spans="1:105" s="183" customFormat="1" ht="28.15" customHeight="1" x14ac:dyDescent="0.25">
      <c r="A13" s="156" t="s">
        <v>1075</v>
      </c>
      <c r="B13" s="179">
        <v>1831</v>
      </c>
      <c r="C13" s="179">
        <v>111</v>
      </c>
      <c r="D13" s="179">
        <v>43</v>
      </c>
      <c r="E13" s="179">
        <v>1198</v>
      </c>
      <c r="F13" s="179">
        <v>269</v>
      </c>
      <c r="G13" s="179">
        <v>889</v>
      </c>
      <c r="H13" s="179">
        <v>4</v>
      </c>
      <c r="I13" s="179">
        <v>88</v>
      </c>
      <c r="J13" s="179">
        <v>259</v>
      </c>
      <c r="K13" s="179">
        <v>178</v>
      </c>
      <c r="L13" s="179">
        <v>11</v>
      </c>
      <c r="M13" s="179">
        <v>57</v>
      </c>
      <c r="N13" s="179">
        <v>17</v>
      </c>
      <c r="O13" s="179">
        <v>274</v>
      </c>
      <c r="P13" s="179">
        <v>0</v>
      </c>
      <c r="Q13" s="179">
        <v>1</v>
      </c>
      <c r="R13" s="179">
        <v>0</v>
      </c>
      <c r="S13" s="179">
        <v>0</v>
      </c>
      <c r="T13" s="179">
        <v>0</v>
      </c>
      <c r="U13" s="179">
        <v>73</v>
      </c>
      <c r="V13" s="179">
        <v>926</v>
      </c>
      <c r="W13" s="179">
        <v>4</v>
      </c>
      <c r="X13" s="179">
        <v>67</v>
      </c>
      <c r="Y13" s="179">
        <v>323</v>
      </c>
      <c r="Z13" s="179">
        <v>174</v>
      </c>
      <c r="AA13" s="179">
        <v>4</v>
      </c>
      <c r="AB13" s="179">
        <v>58</v>
      </c>
      <c r="AC13" s="179">
        <v>7</v>
      </c>
      <c r="AD13" s="179">
        <v>288</v>
      </c>
      <c r="AE13" s="179">
        <v>0</v>
      </c>
      <c r="AF13" s="179">
        <v>1</v>
      </c>
      <c r="AG13" s="179">
        <v>0</v>
      </c>
      <c r="AH13" s="179">
        <v>0</v>
      </c>
      <c r="AI13" s="179">
        <v>0</v>
      </c>
      <c r="AJ13" s="179">
        <v>41</v>
      </c>
      <c r="AK13" s="179">
        <v>1230</v>
      </c>
      <c r="AL13" s="179">
        <v>1799</v>
      </c>
      <c r="AM13" s="179">
        <v>84</v>
      </c>
      <c r="AN13" s="179">
        <v>68</v>
      </c>
      <c r="AO13" s="180"/>
      <c r="AP13" s="181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</row>
    <row r="14" spans="1:105" s="183" customFormat="1" ht="28.15" customHeight="1" x14ac:dyDescent="0.25">
      <c r="A14" s="161" t="s">
        <v>1076</v>
      </c>
      <c r="B14" s="179">
        <v>237</v>
      </c>
      <c r="C14" s="184">
        <v>12</v>
      </c>
      <c r="D14" s="184">
        <v>5</v>
      </c>
      <c r="E14" s="179">
        <v>174</v>
      </c>
      <c r="F14" s="184">
        <v>43</v>
      </c>
      <c r="G14" s="179">
        <v>116</v>
      </c>
      <c r="H14" s="184">
        <v>4</v>
      </c>
      <c r="I14" s="184">
        <v>15</v>
      </c>
      <c r="J14" s="184">
        <v>35</v>
      </c>
      <c r="K14" s="184">
        <v>34</v>
      </c>
      <c r="L14" s="184">
        <v>5</v>
      </c>
      <c r="M14" s="184">
        <v>9</v>
      </c>
      <c r="N14" s="184">
        <v>0</v>
      </c>
      <c r="O14" s="184">
        <v>14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16</v>
      </c>
      <c r="V14" s="179">
        <v>109</v>
      </c>
      <c r="W14" s="184">
        <v>2</v>
      </c>
      <c r="X14" s="184">
        <v>15</v>
      </c>
      <c r="Y14" s="184">
        <v>43</v>
      </c>
      <c r="Z14" s="184">
        <v>25</v>
      </c>
      <c r="AA14" s="184">
        <v>0</v>
      </c>
      <c r="AB14" s="184">
        <v>9</v>
      </c>
      <c r="AC14" s="184">
        <v>0</v>
      </c>
      <c r="AD14" s="184">
        <v>14</v>
      </c>
      <c r="AE14" s="184">
        <v>0</v>
      </c>
      <c r="AF14" s="184">
        <v>1</v>
      </c>
      <c r="AG14" s="184">
        <v>0</v>
      </c>
      <c r="AH14" s="184">
        <v>0</v>
      </c>
      <c r="AI14" s="184">
        <v>0</v>
      </c>
      <c r="AJ14" s="184">
        <v>9</v>
      </c>
      <c r="AK14" s="184">
        <v>163</v>
      </c>
      <c r="AL14" s="179">
        <v>248</v>
      </c>
      <c r="AM14" s="184">
        <v>8</v>
      </c>
      <c r="AN14" s="184">
        <v>12</v>
      </c>
      <c r="AO14" s="180"/>
      <c r="AP14" s="181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</row>
    <row r="15" spans="1:105" s="183" customFormat="1" ht="28.15" customHeight="1" x14ac:dyDescent="0.25">
      <c r="A15" s="161" t="s">
        <v>1077</v>
      </c>
      <c r="B15" s="179">
        <v>273</v>
      </c>
      <c r="C15" s="184">
        <v>21</v>
      </c>
      <c r="D15" s="184">
        <v>6</v>
      </c>
      <c r="E15" s="179">
        <v>166</v>
      </c>
      <c r="F15" s="184">
        <v>24</v>
      </c>
      <c r="G15" s="179">
        <v>134</v>
      </c>
      <c r="H15" s="184">
        <v>0</v>
      </c>
      <c r="I15" s="184">
        <v>13</v>
      </c>
      <c r="J15" s="184">
        <v>30</v>
      </c>
      <c r="K15" s="184">
        <v>30</v>
      </c>
      <c r="L15" s="184">
        <v>0</v>
      </c>
      <c r="M15" s="184">
        <v>14</v>
      </c>
      <c r="N15" s="184">
        <v>2</v>
      </c>
      <c r="O15" s="184">
        <v>45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14</v>
      </c>
      <c r="V15" s="179">
        <v>134</v>
      </c>
      <c r="W15" s="184">
        <v>0</v>
      </c>
      <c r="X15" s="184">
        <v>3</v>
      </c>
      <c r="Y15" s="184">
        <v>40</v>
      </c>
      <c r="Z15" s="184">
        <v>27</v>
      </c>
      <c r="AA15" s="184">
        <v>1</v>
      </c>
      <c r="AB15" s="184">
        <v>9</v>
      </c>
      <c r="AC15" s="184">
        <v>1</v>
      </c>
      <c r="AD15" s="184">
        <v>53</v>
      </c>
      <c r="AE15" s="184">
        <v>0</v>
      </c>
      <c r="AF15" s="184">
        <v>0</v>
      </c>
      <c r="AG15" s="184">
        <v>0</v>
      </c>
      <c r="AH15" s="184">
        <v>0</v>
      </c>
      <c r="AI15" s="184">
        <v>0</v>
      </c>
      <c r="AJ15" s="184">
        <v>8</v>
      </c>
      <c r="AK15" s="184">
        <v>159</v>
      </c>
      <c r="AL15" s="179">
        <v>280</v>
      </c>
      <c r="AM15" s="184">
        <v>22</v>
      </c>
      <c r="AN15" s="184">
        <v>12</v>
      </c>
      <c r="AO15" s="180"/>
      <c r="AP15" s="181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</row>
    <row r="16" spans="1:105" s="183" customFormat="1" ht="28.15" customHeight="1" x14ac:dyDescent="0.25">
      <c r="A16" s="161" t="s">
        <v>1078</v>
      </c>
      <c r="B16" s="179">
        <v>260</v>
      </c>
      <c r="C16" s="184">
        <v>11</v>
      </c>
      <c r="D16" s="184">
        <v>5</v>
      </c>
      <c r="E16" s="179">
        <v>220</v>
      </c>
      <c r="F16" s="184">
        <v>56</v>
      </c>
      <c r="G16" s="179">
        <v>162</v>
      </c>
      <c r="H16" s="184">
        <v>0</v>
      </c>
      <c r="I16" s="184">
        <v>19</v>
      </c>
      <c r="J16" s="184">
        <v>39</v>
      </c>
      <c r="K16" s="184">
        <v>21</v>
      </c>
      <c r="L16" s="184">
        <v>1</v>
      </c>
      <c r="M16" s="184">
        <v>4</v>
      </c>
      <c r="N16" s="184">
        <v>3</v>
      </c>
      <c r="O16" s="184">
        <v>75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14</v>
      </c>
      <c r="V16" s="179">
        <v>149</v>
      </c>
      <c r="W16" s="184">
        <v>0</v>
      </c>
      <c r="X16" s="184">
        <v>13</v>
      </c>
      <c r="Y16" s="184">
        <v>31</v>
      </c>
      <c r="Z16" s="184">
        <v>16</v>
      </c>
      <c r="AA16" s="184">
        <v>1</v>
      </c>
      <c r="AB16" s="184">
        <v>11</v>
      </c>
      <c r="AC16" s="184">
        <v>1</v>
      </c>
      <c r="AD16" s="184">
        <v>76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184">
        <v>8</v>
      </c>
      <c r="AK16" s="184">
        <v>205</v>
      </c>
      <c r="AL16" s="179">
        <v>275</v>
      </c>
      <c r="AM16" s="184">
        <v>5</v>
      </c>
      <c r="AN16" s="184">
        <v>11</v>
      </c>
      <c r="AO16" s="180"/>
      <c r="AP16" s="181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</row>
    <row r="17" spans="1:105" s="183" customFormat="1" ht="28.15" customHeight="1" x14ac:dyDescent="0.25">
      <c r="A17" s="161" t="s">
        <v>1079</v>
      </c>
      <c r="B17" s="179">
        <v>313</v>
      </c>
      <c r="C17" s="184">
        <v>19</v>
      </c>
      <c r="D17" s="184">
        <v>5</v>
      </c>
      <c r="E17" s="179">
        <v>155</v>
      </c>
      <c r="F17" s="184">
        <v>27</v>
      </c>
      <c r="G17" s="179">
        <v>119</v>
      </c>
      <c r="H17" s="184">
        <v>0</v>
      </c>
      <c r="I17" s="184">
        <v>16</v>
      </c>
      <c r="J17" s="184">
        <v>42</v>
      </c>
      <c r="K17" s="184">
        <v>29</v>
      </c>
      <c r="L17" s="184">
        <v>4</v>
      </c>
      <c r="M17" s="184">
        <v>10</v>
      </c>
      <c r="N17" s="184">
        <v>6</v>
      </c>
      <c r="O17" s="184">
        <v>12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11</v>
      </c>
      <c r="V17" s="179">
        <v>122</v>
      </c>
      <c r="W17" s="184">
        <v>0</v>
      </c>
      <c r="X17" s="184">
        <v>11</v>
      </c>
      <c r="Y17" s="184">
        <v>57</v>
      </c>
      <c r="Z17" s="184">
        <v>26</v>
      </c>
      <c r="AA17" s="184">
        <v>1</v>
      </c>
      <c r="AB17" s="184">
        <v>9</v>
      </c>
      <c r="AC17" s="184">
        <v>2</v>
      </c>
      <c r="AD17" s="184">
        <v>16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4</v>
      </c>
      <c r="AK17" s="184">
        <v>149</v>
      </c>
      <c r="AL17" s="179">
        <v>319</v>
      </c>
      <c r="AM17" s="184">
        <v>14</v>
      </c>
      <c r="AN17" s="184">
        <v>12</v>
      </c>
      <c r="AO17" s="180"/>
      <c r="AP17" s="181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</row>
    <row r="18" spans="1:105" s="183" customFormat="1" ht="28.15" customHeight="1" x14ac:dyDescent="0.25">
      <c r="A18" s="161" t="s">
        <v>1080</v>
      </c>
      <c r="B18" s="179">
        <v>249</v>
      </c>
      <c r="C18" s="184">
        <v>20</v>
      </c>
      <c r="D18" s="184">
        <v>7</v>
      </c>
      <c r="E18" s="179">
        <v>85</v>
      </c>
      <c r="F18" s="184">
        <v>23</v>
      </c>
      <c r="G18" s="179">
        <v>64</v>
      </c>
      <c r="H18" s="184">
        <v>0</v>
      </c>
      <c r="I18" s="184">
        <v>10</v>
      </c>
      <c r="J18" s="184">
        <v>14</v>
      </c>
      <c r="K18" s="184">
        <v>24</v>
      </c>
      <c r="L18" s="184">
        <v>0</v>
      </c>
      <c r="M18" s="184">
        <v>4</v>
      </c>
      <c r="N18" s="184">
        <v>2</v>
      </c>
      <c r="O18" s="184">
        <v>10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8</v>
      </c>
      <c r="V18" s="179">
        <v>103</v>
      </c>
      <c r="W18" s="184">
        <v>1</v>
      </c>
      <c r="X18" s="184">
        <v>6</v>
      </c>
      <c r="Y18" s="184">
        <v>36</v>
      </c>
      <c r="Z18" s="184">
        <v>32</v>
      </c>
      <c r="AA18" s="184">
        <v>0</v>
      </c>
      <c r="AB18" s="184">
        <v>7</v>
      </c>
      <c r="AC18" s="184">
        <v>1</v>
      </c>
      <c r="AD18" s="184">
        <v>20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5</v>
      </c>
      <c r="AK18" s="184">
        <v>136</v>
      </c>
      <c r="AL18" s="179">
        <v>198</v>
      </c>
      <c r="AM18" s="184">
        <v>10</v>
      </c>
      <c r="AN18" s="184">
        <v>7</v>
      </c>
      <c r="AO18" s="180"/>
      <c r="AP18" s="181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</row>
    <row r="19" spans="1:105" s="183" customFormat="1" ht="28.15" customHeight="1" x14ac:dyDescent="0.25">
      <c r="A19" s="161" t="s">
        <v>1081</v>
      </c>
      <c r="B19" s="179">
        <v>212</v>
      </c>
      <c r="C19" s="184">
        <v>7</v>
      </c>
      <c r="D19" s="184">
        <v>7</v>
      </c>
      <c r="E19" s="179">
        <v>112</v>
      </c>
      <c r="F19" s="184">
        <v>10</v>
      </c>
      <c r="G19" s="179">
        <v>101</v>
      </c>
      <c r="H19" s="184">
        <v>0</v>
      </c>
      <c r="I19" s="184">
        <v>9</v>
      </c>
      <c r="J19" s="184">
        <v>54</v>
      </c>
      <c r="K19" s="184">
        <v>6</v>
      </c>
      <c r="L19" s="184">
        <v>1</v>
      </c>
      <c r="M19" s="184">
        <v>2</v>
      </c>
      <c r="N19" s="184">
        <v>1</v>
      </c>
      <c r="O19" s="184">
        <v>28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4</v>
      </c>
      <c r="V19" s="179">
        <v>129</v>
      </c>
      <c r="W19" s="184">
        <v>1</v>
      </c>
      <c r="X19" s="184">
        <v>13</v>
      </c>
      <c r="Y19" s="184">
        <v>59</v>
      </c>
      <c r="Z19" s="184">
        <v>17</v>
      </c>
      <c r="AA19" s="184">
        <v>1</v>
      </c>
      <c r="AB19" s="184">
        <v>2</v>
      </c>
      <c r="AC19" s="184">
        <v>0</v>
      </c>
      <c r="AD19" s="184">
        <v>36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184">
        <v>4</v>
      </c>
      <c r="AK19" s="184">
        <v>145</v>
      </c>
      <c r="AL19" s="179">
        <v>179</v>
      </c>
      <c r="AM19" s="184">
        <v>6</v>
      </c>
      <c r="AN19" s="184">
        <v>7</v>
      </c>
      <c r="AO19" s="180"/>
      <c r="AP19" s="181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</row>
    <row r="20" spans="1:105" s="183" customFormat="1" ht="28.15" customHeight="1" x14ac:dyDescent="0.25">
      <c r="A20" s="161" t="s">
        <v>1082</v>
      </c>
      <c r="B20" s="179">
        <v>172</v>
      </c>
      <c r="C20" s="184">
        <v>16</v>
      </c>
      <c r="D20" s="184">
        <v>6</v>
      </c>
      <c r="E20" s="179">
        <v>127</v>
      </c>
      <c r="F20" s="184">
        <v>16</v>
      </c>
      <c r="G20" s="179">
        <v>104</v>
      </c>
      <c r="H20" s="184">
        <v>0</v>
      </c>
      <c r="I20" s="184">
        <v>2</v>
      </c>
      <c r="J20" s="184">
        <v>27</v>
      </c>
      <c r="K20" s="184">
        <v>28</v>
      </c>
      <c r="L20" s="184">
        <v>0</v>
      </c>
      <c r="M20" s="184">
        <v>9</v>
      </c>
      <c r="N20" s="184">
        <v>1</v>
      </c>
      <c r="O20" s="184">
        <v>37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5</v>
      </c>
      <c r="V20" s="179">
        <v>95</v>
      </c>
      <c r="W20" s="184">
        <v>0</v>
      </c>
      <c r="X20" s="184">
        <v>4</v>
      </c>
      <c r="Y20" s="184">
        <v>37</v>
      </c>
      <c r="Z20" s="184">
        <v>19</v>
      </c>
      <c r="AA20" s="184">
        <v>0</v>
      </c>
      <c r="AB20" s="184">
        <v>8</v>
      </c>
      <c r="AC20" s="184">
        <v>1</v>
      </c>
      <c r="AD20" s="184">
        <v>26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184">
        <v>3</v>
      </c>
      <c r="AK20" s="184">
        <v>117</v>
      </c>
      <c r="AL20" s="179">
        <v>182</v>
      </c>
      <c r="AM20" s="184">
        <v>15</v>
      </c>
      <c r="AN20" s="184">
        <v>5</v>
      </c>
      <c r="AO20" s="180"/>
      <c r="AP20" s="181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</row>
    <row r="21" spans="1:105" s="183" customFormat="1" ht="28.15" customHeight="1" x14ac:dyDescent="0.25">
      <c r="A21" s="161" t="s">
        <v>1083</v>
      </c>
      <c r="B21" s="179">
        <v>115</v>
      </c>
      <c r="C21" s="184">
        <v>5</v>
      </c>
      <c r="D21" s="184">
        <v>2</v>
      </c>
      <c r="E21" s="179">
        <v>159</v>
      </c>
      <c r="F21" s="184">
        <v>70</v>
      </c>
      <c r="G21" s="179">
        <v>89</v>
      </c>
      <c r="H21" s="184">
        <v>0</v>
      </c>
      <c r="I21" s="184">
        <v>4</v>
      </c>
      <c r="J21" s="184">
        <v>18</v>
      </c>
      <c r="K21" s="184">
        <v>6</v>
      </c>
      <c r="L21" s="184">
        <v>0</v>
      </c>
      <c r="M21" s="184">
        <v>5</v>
      </c>
      <c r="N21" s="184">
        <v>2</v>
      </c>
      <c r="O21" s="184">
        <v>53</v>
      </c>
      <c r="P21" s="184">
        <v>0</v>
      </c>
      <c r="Q21" s="184">
        <v>1</v>
      </c>
      <c r="R21" s="184">
        <v>0</v>
      </c>
      <c r="S21" s="184">
        <v>0</v>
      </c>
      <c r="T21" s="184">
        <v>0</v>
      </c>
      <c r="U21" s="184">
        <v>1</v>
      </c>
      <c r="V21" s="179">
        <v>85</v>
      </c>
      <c r="W21" s="184">
        <v>0</v>
      </c>
      <c r="X21" s="184">
        <v>2</v>
      </c>
      <c r="Y21" s="184">
        <v>20</v>
      </c>
      <c r="Z21" s="184">
        <v>12</v>
      </c>
      <c r="AA21" s="184">
        <v>0</v>
      </c>
      <c r="AB21" s="184">
        <v>3</v>
      </c>
      <c r="AC21" s="184">
        <v>1</v>
      </c>
      <c r="AD21" s="184">
        <v>47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184">
        <v>0</v>
      </c>
      <c r="AK21" s="184">
        <v>156</v>
      </c>
      <c r="AL21" s="179">
        <v>118</v>
      </c>
      <c r="AM21" s="184">
        <v>4</v>
      </c>
      <c r="AN21" s="184">
        <v>2</v>
      </c>
      <c r="AO21" s="180"/>
      <c r="AP21" s="181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</row>
    <row r="22" spans="1:105" s="183" customFormat="1" ht="28.15" customHeight="1" x14ac:dyDescent="0.25">
      <c r="A22" s="156" t="s">
        <v>1084</v>
      </c>
      <c r="B22" s="179">
        <v>1571</v>
      </c>
      <c r="C22" s="179">
        <v>95</v>
      </c>
      <c r="D22" s="179">
        <v>68</v>
      </c>
      <c r="E22" s="179">
        <v>1194</v>
      </c>
      <c r="F22" s="179">
        <v>364</v>
      </c>
      <c r="G22" s="179">
        <v>759</v>
      </c>
      <c r="H22" s="179">
        <v>12</v>
      </c>
      <c r="I22" s="179">
        <v>138</v>
      </c>
      <c r="J22" s="179">
        <v>179</v>
      </c>
      <c r="K22" s="179">
        <v>101</v>
      </c>
      <c r="L22" s="179">
        <v>5</v>
      </c>
      <c r="M22" s="179">
        <v>18</v>
      </c>
      <c r="N22" s="179">
        <v>16</v>
      </c>
      <c r="O22" s="179">
        <v>289</v>
      </c>
      <c r="P22" s="179">
        <v>1</v>
      </c>
      <c r="Q22" s="179">
        <v>0</v>
      </c>
      <c r="R22" s="179">
        <v>0</v>
      </c>
      <c r="S22" s="179">
        <v>0</v>
      </c>
      <c r="T22" s="179">
        <v>0</v>
      </c>
      <c r="U22" s="179">
        <v>80</v>
      </c>
      <c r="V22" s="179">
        <v>917</v>
      </c>
      <c r="W22" s="179">
        <v>49</v>
      </c>
      <c r="X22" s="179">
        <v>155</v>
      </c>
      <c r="Y22" s="179">
        <v>270</v>
      </c>
      <c r="Z22" s="179">
        <v>74</v>
      </c>
      <c r="AA22" s="179">
        <v>10</v>
      </c>
      <c r="AB22" s="179">
        <v>28</v>
      </c>
      <c r="AC22" s="179">
        <v>12</v>
      </c>
      <c r="AD22" s="179">
        <v>316</v>
      </c>
      <c r="AE22" s="179">
        <v>1</v>
      </c>
      <c r="AF22" s="179">
        <v>0</v>
      </c>
      <c r="AG22" s="179">
        <v>0</v>
      </c>
      <c r="AH22" s="179">
        <v>2</v>
      </c>
      <c r="AI22" s="179">
        <v>0</v>
      </c>
      <c r="AJ22" s="179">
        <v>85</v>
      </c>
      <c r="AK22" s="179">
        <v>1272</v>
      </c>
      <c r="AL22" s="179">
        <v>1493</v>
      </c>
      <c r="AM22" s="179">
        <v>81</v>
      </c>
      <c r="AN22" s="179">
        <v>58</v>
      </c>
      <c r="AO22" s="180"/>
      <c r="AP22" s="181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</row>
    <row r="23" spans="1:105" s="183" customFormat="1" ht="28.15" customHeight="1" x14ac:dyDescent="0.25">
      <c r="A23" s="161" t="s">
        <v>1085</v>
      </c>
      <c r="B23" s="179">
        <v>123</v>
      </c>
      <c r="C23" s="184">
        <v>8</v>
      </c>
      <c r="D23" s="184">
        <v>3</v>
      </c>
      <c r="E23" s="179">
        <v>108</v>
      </c>
      <c r="F23" s="184">
        <v>52</v>
      </c>
      <c r="G23" s="179">
        <v>50</v>
      </c>
      <c r="H23" s="184">
        <v>0</v>
      </c>
      <c r="I23" s="184">
        <v>5</v>
      </c>
      <c r="J23" s="184">
        <v>8</v>
      </c>
      <c r="K23" s="184">
        <v>8</v>
      </c>
      <c r="L23" s="184">
        <v>0</v>
      </c>
      <c r="M23" s="184">
        <v>1</v>
      </c>
      <c r="N23" s="184">
        <v>2</v>
      </c>
      <c r="O23" s="184">
        <v>26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5</v>
      </c>
      <c r="V23" s="179">
        <v>82</v>
      </c>
      <c r="W23" s="184">
        <v>0</v>
      </c>
      <c r="X23" s="184">
        <v>11</v>
      </c>
      <c r="Y23" s="184">
        <v>27</v>
      </c>
      <c r="Z23" s="184">
        <v>11</v>
      </c>
      <c r="AA23" s="184">
        <v>0</v>
      </c>
      <c r="AB23" s="184">
        <v>2</v>
      </c>
      <c r="AC23" s="184">
        <v>2</v>
      </c>
      <c r="AD23" s="184">
        <v>29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184">
        <v>4</v>
      </c>
      <c r="AK23" s="184">
        <v>133</v>
      </c>
      <c r="AL23" s="179">
        <v>98</v>
      </c>
      <c r="AM23" s="184">
        <v>7</v>
      </c>
      <c r="AN23" s="184">
        <v>4</v>
      </c>
      <c r="AO23" s="180"/>
      <c r="AP23" s="181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</row>
    <row r="24" spans="1:105" s="183" customFormat="1" ht="28.15" customHeight="1" x14ac:dyDescent="0.25">
      <c r="A24" s="161" t="s">
        <v>1086</v>
      </c>
      <c r="B24" s="179">
        <v>266</v>
      </c>
      <c r="C24" s="184">
        <v>11</v>
      </c>
      <c r="D24" s="184">
        <v>12</v>
      </c>
      <c r="E24" s="179">
        <v>176</v>
      </c>
      <c r="F24" s="184">
        <v>42</v>
      </c>
      <c r="G24" s="179">
        <v>136</v>
      </c>
      <c r="H24" s="184">
        <v>0</v>
      </c>
      <c r="I24" s="184">
        <v>14</v>
      </c>
      <c r="J24" s="184">
        <v>29</v>
      </c>
      <c r="K24" s="184">
        <v>8</v>
      </c>
      <c r="L24" s="184">
        <v>1</v>
      </c>
      <c r="M24" s="184">
        <v>2</v>
      </c>
      <c r="N24" s="184">
        <v>2</v>
      </c>
      <c r="O24" s="184">
        <v>80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6</v>
      </c>
      <c r="V24" s="179">
        <v>147</v>
      </c>
      <c r="W24" s="184">
        <v>1</v>
      </c>
      <c r="X24" s="184">
        <v>25</v>
      </c>
      <c r="Y24" s="184">
        <v>39</v>
      </c>
      <c r="Z24" s="184">
        <v>9</v>
      </c>
      <c r="AA24" s="184">
        <v>1</v>
      </c>
      <c r="AB24" s="184">
        <v>2</v>
      </c>
      <c r="AC24" s="184">
        <v>1</v>
      </c>
      <c r="AD24" s="184">
        <v>69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10</v>
      </c>
      <c r="AK24" s="184">
        <v>200</v>
      </c>
      <c r="AL24" s="179">
        <v>242</v>
      </c>
      <c r="AM24" s="184">
        <v>10</v>
      </c>
      <c r="AN24" s="184">
        <v>7</v>
      </c>
      <c r="AO24" s="180"/>
      <c r="AP24" s="181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</row>
    <row r="25" spans="1:105" s="183" customFormat="1" ht="28.15" customHeight="1" x14ac:dyDescent="0.25">
      <c r="A25" s="161" t="s">
        <v>1087</v>
      </c>
      <c r="B25" s="179">
        <v>194</v>
      </c>
      <c r="C25" s="184">
        <v>18</v>
      </c>
      <c r="D25" s="184">
        <v>10</v>
      </c>
      <c r="E25" s="179">
        <v>116</v>
      </c>
      <c r="F25" s="184">
        <v>21</v>
      </c>
      <c r="G25" s="179">
        <v>89</v>
      </c>
      <c r="H25" s="184">
        <v>0</v>
      </c>
      <c r="I25" s="184">
        <v>25</v>
      </c>
      <c r="J25" s="184">
        <v>32</v>
      </c>
      <c r="K25" s="184">
        <v>17</v>
      </c>
      <c r="L25" s="184">
        <v>1</v>
      </c>
      <c r="M25" s="184">
        <v>4</v>
      </c>
      <c r="N25" s="184">
        <v>0</v>
      </c>
      <c r="O25" s="184">
        <v>10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6</v>
      </c>
      <c r="V25" s="179">
        <v>103</v>
      </c>
      <c r="W25" s="184">
        <v>0</v>
      </c>
      <c r="X25" s="184">
        <v>17</v>
      </c>
      <c r="Y25" s="184">
        <v>42</v>
      </c>
      <c r="Z25" s="184">
        <v>13</v>
      </c>
      <c r="AA25" s="184">
        <v>2</v>
      </c>
      <c r="AB25" s="184">
        <v>3</v>
      </c>
      <c r="AC25" s="184">
        <v>0</v>
      </c>
      <c r="AD25" s="184">
        <v>26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184">
        <v>6</v>
      </c>
      <c r="AK25" s="184">
        <v>113</v>
      </c>
      <c r="AL25" s="179">
        <v>197</v>
      </c>
      <c r="AM25" s="184">
        <v>18</v>
      </c>
      <c r="AN25" s="184">
        <v>8</v>
      </c>
      <c r="AO25" s="180"/>
      <c r="AP25" s="181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</row>
    <row r="26" spans="1:105" s="183" customFormat="1" ht="28.15" customHeight="1" x14ac:dyDescent="0.25">
      <c r="A26" s="161" t="s">
        <v>1088</v>
      </c>
      <c r="B26" s="179">
        <v>320</v>
      </c>
      <c r="C26" s="184">
        <v>27</v>
      </c>
      <c r="D26" s="184">
        <v>20</v>
      </c>
      <c r="E26" s="179">
        <v>344</v>
      </c>
      <c r="F26" s="184">
        <v>102</v>
      </c>
      <c r="G26" s="179">
        <v>193</v>
      </c>
      <c r="H26" s="184">
        <v>12</v>
      </c>
      <c r="I26" s="184">
        <v>51</v>
      </c>
      <c r="J26" s="184">
        <v>35</v>
      </c>
      <c r="K26" s="184">
        <v>29</v>
      </c>
      <c r="L26" s="184">
        <v>1</v>
      </c>
      <c r="M26" s="184">
        <v>4</v>
      </c>
      <c r="N26" s="184">
        <v>5</v>
      </c>
      <c r="O26" s="184">
        <v>55</v>
      </c>
      <c r="P26" s="184">
        <v>1</v>
      </c>
      <c r="Q26" s="184">
        <v>0</v>
      </c>
      <c r="R26" s="184">
        <v>0</v>
      </c>
      <c r="S26" s="184">
        <v>0</v>
      </c>
      <c r="T26" s="184">
        <v>0</v>
      </c>
      <c r="U26" s="184">
        <v>40</v>
      </c>
      <c r="V26" s="179">
        <v>267</v>
      </c>
      <c r="W26" s="184">
        <v>48</v>
      </c>
      <c r="X26" s="184">
        <v>57</v>
      </c>
      <c r="Y26" s="184">
        <v>50</v>
      </c>
      <c r="Z26" s="184">
        <v>23</v>
      </c>
      <c r="AA26" s="184">
        <v>4</v>
      </c>
      <c r="AB26" s="184">
        <v>8</v>
      </c>
      <c r="AC26" s="184">
        <v>2</v>
      </c>
      <c r="AD26" s="184">
        <v>72</v>
      </c>
      <c r="AE26" s="184">
        <v>1</v>
      </c>
      <c r="AF26" s="184">
        <v>0</v>
      </c>
      <c r="AG26" s="184">
        <v>0</v>
      </c>
      <c r="AH26" s="184">
        <v>2</v>
      </c>
      <c r="AI26" s="184">
        <v>0</v>
      </c>
      <c r="AJ26" s="184">
        <v>42</v>
      </c>
      <c r="AK26" s="184">
        <v>373</v>
      </c>
      <c r="AL26" s="179">
        <v>291</v>
      </c>
      <c r="AM26" s="184">
        <v>22</v>
      </c>
      <c r="AN26" s="184">
        <v>19</v>
      </c>
      <c r="AO26" s="180"/>
      <c r="AP26" s="181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</row>
    <row r="27" spans="1:105" s="183" customFormat="1" ht="28.15" customHeight="1" x14ac:dyDescent="0.25">
      <c r="A27" s="161" t="s">
        <v>1089</v>
      </c>
      <c r="B27" s="179">
        <v>99</v>
      </c>
      <c r="C27" s="184">
        <v>7</v>
      </c>
      <c r="D27" s="184">
        <v>5</v>
      </c>
      <c r="E27" s="179">
        <v>76</v>
      </c>
      <c r="F27" s="184">
        <v>18</v>
      </c>
      <c r="G27" s="179">
        <v>55</v>
      </c>
      <c r="H27" s="184">
        <v>0</v>
      </c>
      <c r="I27" s="184">
        <v>11</v>
      </c>
      <c r="J27" s="184">
        <v>15</v>
      </c>
      <c r="K27" s="184">
        <v>10</v>
      </c>
      <c r="L27" s="184">
        <v>0</v>
      </c>
      <c r="M27" s="184">
        <v>3</v>
      </c>
      <c r="N27" s="184">
        <v>4</v>
      </c>
      <c r="O27" s="184">
        <v>12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5</v>
      </c>
      <c r="V27" s="179">
        <v>53</v>
      </c>
      <c r="W27" s="184">
        <v>0</v>
      </c>
      <c r="X27" s="184">
        <v>14</v>
      </c>
      <c r="Y27" s="184">
        <v>19</v>
      </c>
      <c r="Z27" s="184">
        <v>3</v>
      </c>
      <c r="AA27" s="184">
        <v>1</v>
      </c>
      <c r="AB27" s="184">
        <v>3</v>
      </c>
      <c r="AC27" s="184">
        <v>1</v>
      </c>
      <c r="AD27" s="184">
        <v>12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6</v>
      </c>
      <c r="AK27" s="184">
        <v>76</v>
      </c>
      <c r="AL27" s="179">
        <v>99</v>
      </c>
      <c r="AM27" s="184">
        <v>7</v>
      </c>
      <c r="AN27" s="184">
        <v>5</v>
      </c>
      <c r="AO27" s="180"/>
      <c r="AP27" s="181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</row>
    <row r="28" spans="1:105" s="183" customFormat="1" ht="28.15" customHeight="1" x14ac:dyDescent="0.25">
      <c r="A28" s="161" t="s">
        <v>1090</v>
      </c>
      <c r="B28" s="179">
        <v>282</v>
      </c>
      <c r="C28" s="184">
        <v>14</v>
      </c>
      <c r="D28" s="184">
        <v>9</v>
      </c>
      <c r="E28" s="179">
        <v>196</v>
      </c>
      <c r="F28" s="184">
        <v>81</v>
      </c>
      <c r="G28" s="179">
        <v>111</v>
      </c>
      <c r="H28" s="184">
        <v>0</v>
      </c>
      <c r="I28" s="184">
        <v>12</v>
      </c>
      <c r="J28" s="184">
        <v>35</v>
      </c>
      <c r="K28" s="184">
        <v>5</v>
      </c>
      <c r="L28" s="184">
        <v>1</v>
      </c>
      <c r="M28" s="184">
        <v>0</v>
      </c>
      <c r="N28" s="184">
        <v>2</v>
      </c>
      <c r="O28" s="184">
        <v>56</v>
      </c>
      <c r="P28" s="184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8</v>
      </c>
      <c r="V28" s="179">
        <v>112</v>
      </c>
      <c r="W28" s="184">
        <v>0</v>
      </c>
      <c r="X28" s="184">
        <v>7</v>
      </c>
      <c r="Y28" s="184">
        <v>41</v>
      </c>
      <c r="Z28" s="184">
        <v>2</v>
      </c>
      <c r="AA28" s="184">
        <v>0</v>
      </c>
      <c r="AB28" s="184">
        <v>2</v>
      </c>
      <c r="AC28" s="184">
        <v>4</v>
      </c>
      <c r="AD28" s="184">
        <v>56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184">
        <v>8</v>
      </c>
      <c r="AK28" s="184">
        <v>194</v>
      </c>
      <c r="AL28" s="179">
        <v>284</v>
      </c>
      <c r="AM28" s="184">
        <v>12</v>
      </c>
      <c r="AN28" s="184">
        <v>7</v>
      </c>
      <c r="AO28" s="180"/>
      <c r="AP28" s="181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</row>
    <row r="29" spans="1:105" s="183" customFormat="1" ht="28.15" customHeight="1" x14ac:dyDescent="0.25">
      <c r="A29" s="161" t="s">
        <v>1091</v>
      </c>
      <c r="B29" s="179">
        <v>70</v>
      </c>
      <c r="C29" s="184">
        <v>4</v>
      </c>
      <c r="D29" s="184">
        <v>2</v>
      </c>
      <c r="E29" s="179">
        <v>66</v>
      </c>
      <c r="F29" s="184">
        <v>28</v>
      </c>
      <c r="G29" s="179">
        <v>39</v>
      </c>
      <c r="H29" s="184">
        <v>0</v>
      </c>
      <c r="I29" s="184">
        <v>4</v>
      </c>
      <c r="J29" s="184">
        <v>7</v>
      </c>
      <c r="K29" s="184">
        <v>10</v>
      </c>
      <c r="L29" s="184">
        <v>0</v>
      </c>
      <c r="M29" s="184">
        <v>2</v>
      </c>
      <c r="N29" s="184">
        <v>1</v>
      </c>
      <c r="O29" s="184">
        <v>15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3</v>
      </c>
      <c r="V29" s="179">
        <v>39</v>
      </c>
      <c r="W29" s="184">
        <v>0</v>
      </c>
      <c r="X29" s="184">
        <v>5</v>
      </c>
      <c r="Y29" s="184">
        <v>11</v>
      </c>
      <c r="Z29" s="184">
        <v>3</v>
      </c>
      <c r="AA29" s="184">
        <v>0</v>
      </c>
      <c r="AB29" s="184">
        <v>0</v>
      </c>
      <c r="AC29" s="184">
        <v>1</v>
      </c>
      <c r="AD29" s="184">
        <v>19</v>
      </c>
      <c r="AE29" s="184">
        <v>0</v>
      </c>
      <c r="AF29" s="184">
        <v>0</v>
      </c>
      <c r="AG29" s="184">
        <v>0</v>
      </c>
      <c r="AH29" s="184">
        <v>0</v>
      </c>
      <c r="AI29" s="184">
        <v>0</v>
      </c>
      <c r="AJ29" s="184">
        <v>3</v>
      </c>
      <c r="AK29" s="184">
        <v>66</v>
      </c>
      <c r="AL29" s="179">
        <v>70</v>
      </c>
      <c r="AM29" s="184">
        <v>4</v>
      </c>
      <c r="AN29" s="184">
        <v>2</v>
      </c>
      <c r="AO29" s="180"/>
      <c r="AP29" s="181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</row>
    <row r="30" spans="1:105" s="183" customFormat="1" ht="28.15" customHeight="1" x14ac:dyDescent="0.25">
      <c r="A30" s="161" t="s">
        <v>1092</v>
      </c>
      <c r="B30" s="179">
        <v>217</v>
      </c>
      <c r="C30" s="184">
        <v>6</v>
      </c>
      <c r="D30" s="184">
        <v>7</v>
      </c>
      <c r="E30" s="179">
        <v>112</v>
      </c>
      <c r="F30" s="184">
        <v>20</v>
      </c>
      <c r="G30" s="179">
        <v>86</v>
      </c>
      <c r="H30" s="184">
        <v>0</v>
      </c>
      <c r="I30" s="184">
        <v>16</v>
      </c>
      <c r="J30" s="184">
        <v>18</v>
      </c>
      <c r="K30" s="184">
        <v>14</v>
      </c>
      <c r="L30" s="184">
        <v>1</v>
      </c>
      <c r="M30" s="184">
        <v>2</v>
      </c>
      <c r="N30" s="184">
        <v>0</v>
      </c>
      <c r="O30" s="184">
        <v>35</v>
      </c>
      <c r="P30" s="184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7</v>
      </c>
      <c r="V30" s="179">
        <v>114</v>
      </c>
      <c r="W30" s="184">
        <v>0</v>
      </c>
      <c r="X30" s="184">
        <v>19</v>
      </c>
      <c r="Y30" s="184">
        <v>41</v>
      </c>
      <c r="Z30" s="184">
        <v>10</v>
      </c>
      <c r="AA30" s="184">
        <v>2</v>
      </c>
      <c r="AB30" s="184">
        <v>8</v>
      </c>
      <c r="AC30" s="184">
        <v>1</v>
      </c>
      <c r="AD30" s="184">
        <v>33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184">
        <v>6</v>
      </c>
      <c r="AK30" s="184">
        <v>117</v>
      </c>
      <c r="AL30" s="179">
        <v>212</v>
      </c>
      <c r="AM30" s="184">
        <v>1</v>
      </c>
      <c r="AN30" s="184">
        <v>6</v>
      </c>
      <c r="AO30" s="180"/>
      <c r="AP30" s="181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</row>
    <row r="31" spans="1:105" s="183" customFormat="1" ht="28.15" customHeight="1" x14ac:dyDescent="0.25">
      <c r="A31" s="156" t="s">
        <v>1093</v>
      </c>
      <c r="B31" s="179">
        <v>1751</v>
      </c>
      <c r="C31" s="179">
        <v>168</v>
      </c>
      <c r="D31" s="179">
        <v>68</v>
      </c>
      <c r="E31" s="179">
        <v>1270</v>
      </c>
      <c r="F31" s="179">
        <v>331</v>
      </c>
      <c r="G31" s="179">
        <v>845</v>
      </c>
      <c r="H31" s="179">
        <v>1</v>
      </c>
      <c r="I31" s="179">
        <v>77</v>
      </c>
      <c r="J31" s="179">
        <v>187</v>
      </c>
      <c r="K31" s="179">
        <v>108</v>
      </c>
      <c r="L31" s="179">
        <v>13</v>
      </c>
      <c r="M31" s="179">
        <v>50</v>
      </c>
      <c r="N31" s="179">
        <v>6</v>
      </c>
      <c r="O31" s="179">
        <v>403</v>
      </c>
      <c r="P31" s="179">
        <v>0</v>
      </c>
      <c r="Q31" s="179">
        <v>0</v>
      </c>
      <c r="R31" s="179">
        <v>0</v>
      </c>
      <c r="S31" s="179">
        <v>0</v>
      </c>
      <c r="T31" s="179">
        <v>0</v>
      </c>
      <c r="U31" s="179">
        <v>50</v>
      </c>
      <c r="V31" s="179">
        <v>1000</v>
      </c>
      <c r="W31" s="179">
        <v>6</v>
      </c>
      <c r="X31" s="179">
        <v>71</v>
      </c>
      <c r="Y31" s="179">
        <v>310</v>
      </c>
      <c r="Z31" s="179">
        <v>89</v>
      </c>
      <c r="AA31" s="179">
        <v>7</v>
      </c>
      <c r="AB31" s="179">
        <v>29</v>
      </c>
      <c r="AC31" s="179">
        <v>16</v>
      </c>
      <c r="AD31" s="179">
        <v>472</v>
      </c>
      <c r="AE31" s="179">
        <v>0</v>
      </c>
      <c r="AF31" s="179">
        <v>0</v>
      </c>
      <c r="AG31" s="179">
        <v>0</v>
      </c>
      <c r="AH31" s="179">
        <v>0</v>
      </c>
      <c r="AI31" s="179">
        <v>0</v>
      </c>
      <c r="AJ31" s="179">
        <v>59</v>
      </c>
      <c r="AK31" s="179">
        <v>1344</v>
      </c>
      <c r="AL31" s="179">
        <v>1677</v>
      </c>
      <c r="AM31" s="179">
        <v>164</v>
      </c>
      <c r="AN31" s="179">
        <v>49</v>
      </c>
      <c r="AO31" s="180"/>
      <c r="AP31" s="181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</row>
    <row r="32" spans="1:105" s="183" customFormat="1" ht="28.15" customHeight="1" x14ac:dyDescent="0.25">
      <c r="A32" s="161" t="s">
        <v>1094</v>
      </c>
      <c r="B32" s="179">
        <v>674</v>
      </c>
      <c r="C32" s="184">
        <v>79</v>
      </c>
      <c r="D32" s="184">
        <v>25</v>
      </c>
      <c r="E32" s="179">
        <v>412</v>
      </c>
      <c r="F32" s="184">
        <v>88</v>
      </c>
      <c r="G32" s="179">
        <v>280</v>
      </c>
      <c r="H32" s="184">
        <v>0</v>
      </c>
      <c r="I32" s="184">
        <v>30</v>
      </c>
      <c r="J32" s="184">
        <v>69</v>
      </c>
      <c r="K32" s="184">
        <v>50</v>
      </c>
      <c r="L32" s="184">
        <v>8</v>
      </c>
      <c r="M32" s="184">
        <v>25</v>
      </c>
      <c r="N32" s="184">
        <v>1</v>
      </c>
      <c r="O32" s="184">
        <v>97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21</v>
      </c>
      <c r="V32" s="179">
        <v>351</v>
      </c>
      <c r="W32" s="184">
        <v>5</v>
      </c>
      <c r="X32" s="184">
        <v>30</v>
      </c>
      <c r="Y32" s="184">
        <v>104</v>
      </c>
      <c r="Z32" s="184">
        <v>41</v>
      </c>
      <c r="AA32" s="184">
        <v>3</v>
      </c>
      <c r="AB32" s="184">
        <v>12</v>
      </c>
      <c r="AC32" s="184">
        <v>7</v>
      </c>
      <c r="AD32" s="184">
        <v>149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184">
        <v>19</v>
      </c>
      <c r="AK32" s="184">
        <v>447</v>
      </c>
      <c r="AL32" s="179">
        <v>639</v>
      </c>
      <c r="AM32" s="184">
        <v>78</v>
      </c>
      <c r="AN32" s="184">
        <v>24</v>
      </c>
      <c r="AO32" s="180"/>
      <c r="AP32" s="181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</row>
    <row r="33" spans="1:105" s="183" customFormat="1" ht="28.15" customHeight="1" x14ac:dyDescent="0.25">
      <c r="A33" s="161" t="s">
        <v>1095</v>
      </c>
      <c r="B33" s="179">
        <v>358</v>
      </c>
      <c r="C33" s="184">
        <v>29</v>
      </c>
      <c r="D33" s="184">
        <v>14</v>
      </c>
      <c r="E33" s="179">
        <v>332</v>
      </c>
      <c r="F33" s="184">
        <v>126</v>
      </c>
      <c r="G33" s="179">
        <v>200</v>
      </c>
      <c r="H33" s="184">
        <v>0</v>
      </c>
      <c r="I33" s="184">
        <v>10</v>
      </c>
      <c r="J33" s="184">
        <v>45</v>
      </c>
      <c r="K33" s="184">
        <v>24</v>
      </c>
      <c r="L33" s="184">
        <v>3</v>
      </c>
      <c r="M33" s="184">
        <v>5</v>
      </c>
      <c r="N33" s="184">
        <v>1</v>
      </c>
      <c r="O33" s="184">
        <v>112</v>
      </c>
      <c r="P33" s="184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13</v>
      </c>
      <c r="V33" s="179">
        <v>229</v>
      </c>
      <c r="W33" s="184">
        <v>0</v>
      </c>
      <c r="X33" s="184">
        <v>12</v>
      </c>
      <c r="Y33" s="184">
        <v>70</v>
      </c>
      <c r="Z33" s="184">
        <v>17</v>
      </c>
      <c r="AA33" s="184">
        <v>0</v>
      </c>
      <c r="AB33" s="184">
        <v>6</v>
      </c>
      <c r="AC33" s="184">
        <v>3</v>
      </c>
      <c r="AD33" s="184">
        <v>121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184">
        <v>10</v>
      </c>
      <c r="AK33" s="184">
        <v>335</v>
      </c>
      <c r="AL33" s="179">
        <v>355</v>
      </c>
      <c r="AM33" s="184">
        <v>30</v>
      </c>
      <c r="AN33" s="184">
        <v>13</v>
      </c>
      <c r="AO33" s="180"/>
      <c r="AP33" s="181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</row>
    <row r="34" spans="1:105" s="183" customFormat="1" ht="28.15" customHeight="1" x14ac:dyDescent="0.25">
      <c r="A34" s="161" t="s">
        <v>1096</v>
      </c>
      <c r="B34" s="179">
        <v>161</v>
      </c>
      <c r="C34" s="184">
        <v>15</v>
      </c>
      <c r="D34" s="184">
        <v>8</v>
      </c>
      <c r="E34" s="179">
        <v>109</v>
      </c>
      <c r="F34" s="184">
        <v>32</v>
      </c>
      <c r="G34" s="179">
        <v>68</v>
      </c>
      <c r="H34" s="184">
        <v>0</v>
      </c>
      <c r="I34" s="184">
        <v>8</v>
      </c>
      <c r="J34" s="184">
        <v>23</v>
      </c>
      <c r="K34" s="184">
        <v>7</v>
      </c>
      <c r="L34" s="184">
        <v>0</v>
      </c>
      <c r="M34" s="184">
        <v>5</v>
      </c>
      <c r="N34" s="184">
        <v>1</v>
      </c>
      <c r="O34" s="184">
        <v>24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3</v>
      </c>
      <c r="V34" s="179">
        <v>83</v>
      </c>
      <c r="W34" s="184">
        <v>0</v>
      </c>
      <c r="X34" s="184">
        <v>7</v>
      </c>
      <c r="Y34" s="184">
        <v>27</v>
      </c>
      <c r="Z34" s="184">
        <v>15</v>
      </c>
      <c r="AA34" s="184">
        <v>0</v>
      </c>
      <c r="AB34" s="184">
        <v>6</v>
      </c>
      <c r="AC34" s="184">
        <v>5</v>
      </c>
      <c r="AD34" s="184">
        <v>23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184">
        <v>11</v>
      </c>
      <c r="AK34" s="184">
        <v>117</v>
      </c>
      <c r="AL34" s="179">
        <v>153</v>
      </c>
      <c r="AM34" s="184">
        <v>12</v>
      </c>
      <c r="AN34" s="184">
        <v>1</v>
      </c>
      <c r="AO34" s="180"/>
      <c r="AP34" s="181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</row>
    <row r="35" spans="1:105" s="183" customFormat="1" ht="28.15" customHeight="1" x14ac:dyDescent="0.25">
      <c r="A35" s="161" t="s">
        <v>1097</v>
      </c>
      <c r="B35" s="179">
        <v>273</v>
      </c>
      <c r="C35" s="184">
        <v>31</v>
      </c>
      <c r="D35" s="184">
        <v>5</v>
      </c>
      <c r="E35" s="179">
        <v>190</v>
      </c>
      <c r="F35" s="184">
        <v>54</v>
      </c>
      <c r="G35" s="179">
        <v>114</v>
      </c>
      <c r="H35" s="184">
        <v>1</v>
      </c>
      <c r="I35" s="184">
        <v>24</v>
      </c>
      <c r="J35" s="184">
        <v>17</v>
      </c>
      <c r="K35" s="184">
        <v>17</v>
      </c>
      <c r="L35" s="184">
        <v>1</v>
      </c>
      <c r="M35" s="184">
        <v>3</v>
      </c>
      <c r="N35" s="184">
        <v>2</v>
      </c>
      <c r="O35" s="184">
        <v>49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11</v>
      </c>
      <c r="V35" s="179">
        <v>142</v>
      </c>
      <c r="W35" s="184">
        <v>1</v>
      </c>
      <c r="X35" s="184">
        <v>10</v>
      </c>
      <c r="Y35" s="184">
        <v>54</v>
      </c>
      <c r="Z35" s="184">
        <v>11</v>
      </c>
      <c r="AA35" s="184">
        <v>1</v>
      </c>
      <c r="AB35" s="184">
        <v>5</v>
      </c>
      <c r="AC35" s="184">
        <v>0</v>
      </c>
      <c r="AD35" s="184">
        <v>60</v>
      </c>
      <c r="AE35" s="184">
        <v>0</v>
      </c>
      <c r="AF35" s="184">
        <v>0</v>
      </c>
      <c r="AG35" s="184">
        <v>0</v>
      </c>
      <c r="AH35" s="184">
        <v>0</v>
      </c>
      <c r="AI35" s="184">
        <v>0</v>
      </c>
      <c r="AJ35" s="184">
        <v>7</v>
      </c>
      <c r="AK35" s="184">
        <v>216</v>
      </c>
      <c r="AL35" s="179">
        <v>247</v>
      </c>
      <c r="AM35" s="184">
        <v>24</v>
      </c>
      <c r="AN35" s="184">
        <v>8</v>
      </c>
      <c r="AO35" s="180"/>
      <c r="AP35" s="181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</row>
    <row r="36" spans="1:105" s="183" customFormat="1" ht="28.15" customHeight="1" x14ac:dyDescent="0.25">
      <c r="A36" s="161" t="s">
        <v>1098</v>
      </c>
      <c r="B36" s="179">
        <v>285</v>
      </c>
      <c r="C36" s="184">
        <v>14</v>
      </c>
      <c r="D36" s="184">
        <v>16</v>
      </c>
      <c r="E36" s="179">
        <v>227</v>
      </c>
      <c r="F36" s="184">
        <v>31</v>
      </c>
      <c r="G36" s="179">
        <v>183</v>
      </c>
      <c r="H36" s="184">
        <v>0</v>
      </c>
      <c r="I36" s="184">
        <v>5</v>
      </c>
      <c r="J36" s="184">
        <v>33</v>
      </c>
      <c r="K36" s="184">
        <v>10</v>
      </c>
      <c r="L36" s="184">
        <v>1</v>
      </c>
      <c r="M36" s="184">
        <v>12</v>
      </c>
      <c r="N36" s="184">
        <v>1</v>
      </c>
      <c r="O36" s="184">
        <v>121</v>
      </c>
      <c r="P36" s="184">
        <v>0</v>
      </c>
      <c r="Q36" s="184">
        <v>0</v>
      </c>
      <c r="R36" s="184">
        <v>0</v>
      </c>
      <c r="S36" s="184">
        <v>0</v>
      </c>
      <c r="T36" s="184">
        <v>0</v>
      </c>
      <c r="U36" s="184">
        <v>2</v>
      </c>
      <c r="V36" s="179">
        <v>195</v>
      </c>
      <c r="W36" s="184">
        <v>0</v>
      </c>
      <c r="X36" s="184">
        <v>12</v>
      </c>
      <c r="Y36" s="184">
        <v>55</v>
      </c>
      <c r="Z36" s="184">
        <v>5</v>
      </c>
      <c r="AA36" s="184">
        <v>3</v>
      </c>
      <c r="AB36" s="184">
        <v>0</v>
      </c>
      <c r="AC36" s="184">
        <v>1</v>
      </c>
      <c r="AD36" s="184">
        <v>119</v>
      </c>
      <c r="AE36" s="184">
        <v>0</v>
      </c>
      <c r="AF36" s="184">
        <v>0</v>
      </c>
      <c r="AG36" s="184">
        <v>0</v>
      </c>
      <c r="AH36" s="184">
        <v>0</v>
      </c>
      <c r="AI36" s="184">
        <v>0</v>
      </c>
      <c r="AJ36" s="184">
        <v>12</v>
      </c>
      <c r="AK36" s="184">
        <v>229</v>
      </c>
      <c r="AL36" s="179">
        <v>283</v>
      </c>
      <c r="AM36" s="184">
        <v>20</v>
      </c>
      <c r="AN36" s="184">
        <v>3</v>
      </c>
      <c r="AO36" s="180"/>
      <c r="AP36" s="181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</row>
    <row r="37" spans="1:105" s="183" customFormat="1" ht="28.15" customHeight="1" x14ac:dyDescent="0.25">
      <c r="A37" s="156" t="s">
        <v>828</v>
      </c>
      <c r="B37" s="179">
        <v>13519</v>
      </c>
      <c r="C37" s="179">
        <v>1437</v>
      </c>
      <c r="D37" s="179">
        <v>448</v>
      </c>
      <c r="E37" s="179">
        <v>7909</v>
      </c>
      <c r="F37" s="179">
        <v>1796</v>
      </c>
      <c r="G37" s="179">
        <v>5684</v>
      </c>
      <c r="H37" s="179">
        <v>25</v>
      </c>
      <c r="I37" s="179">
        <v>776</v>
      </c>
      <c r="J37" s="179">
        <v>2073</v>
      </c>
      <c r="K37" s="179">
        <v>963</v>
      </c>
      <c r="L37" s="179">
        <v>139</v>
      </c>
      <c r="M37" s="179">
        <v>286</v>
      </c>
      <c r="N37" s="179">
        <v>67</v>
      </c>
      <c r="O37" s="179">
        <v>1350</v>
      </c>
      <c r="P37" s="179">
        <v>1</v>
      </c>
      <c r="Q37" s="179">
        <v>1</v>
      </c>
      <c r="R37" s="179">
        <v>0</v>
      </c>
      <c r="S37" s="179">
        <v>3</v>
      </c>
      <c r="T37" s="179">
        <v>0</v>
      </c>
      <c r="U37" s="179">
        <v>538</v>
      </c>
      <c r="V37" s="179">
        <v>6554</v>
      </c>
      <c r="W37" s="179">
        <v>78</v>
      </c>
      <c r="X37" s="179">
        <v>734</v>
      </c>
      <c r="Y37" s="179">
        <v>2751</v>
      </c>
      <c r="Z37" s="179">
        <v>941</v>
      </c>
      <c r="AA37" s="179">
        <v>35</v>
      </c>
      <c r="AB37" s="179">
        <v>368</v>
      </c>
      <c r="AC37" s="179">
        <v>62</v>
      </c>
      <c r="AD37" s="179">
        <v>1580</v>
      </c>
      <c r="AE37" s="179">
        <v>1</v>
      </c>
      <c r="AF37" s="179">
        <v>1</v>
      </c>
      <c r="AG37" s="179">
        <v>0</v>
      </c>
      <c r="AH37" s="179">
        <v>3</v>
      </c>
      <c r="AI37" s="179">
        <v>0</v>
      </c>
      <c r="AJ37" s="179">
        <v>429</v>
      </c>
      <c r="AK37" s="179">
        <v>8445</v>
      </c>
      <c r="AL37" s="179">
        <v>12983</v>
      </c>
      <c r="AM37" s="179">
        <v>1203</v>
      </c>
      <c r="AN37" s="179">
        <v>577</v>
      </c>
      <c r="AO37" s="185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</row>
    <row r="38" spans="1:105" x14ac:dyDescent="0.2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</row>
    <row r="39" spans="1:105" x14ac:dyDescent="0.2">
      <c r="A39" s="172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</row>
    <row r="40" spans="1:105" x14ac:dyDescent="0.2">
      <c r="A40" s="213"/>
      <c r="B40" s="187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</row>
    <row r="41" spans="1:105" x14ac:dyDescent="0.2">
      <c r="A41" s="169"/>
      <c r="B41" s="187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</row>
    <row r="42" spans="1:105" x14ac:dyDescent="0.2">
      <c r="A42" s="169"/>
      <c r="B42" s="187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</row>
    <row r="43" spans="1:105" x14ac:dyDescent="0.2">
      <c r="A43" s="169"/>
      <c r="B43" s="187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</row>
    <row r="44" spans="1:105" x14ac:dyDescent="0.2">
      <c r="A44" s="169"/>
      <c r="B44" s="187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</row>
    <row r="45" spans="1:105" x14ac:dyDescent="0.2">
      <c r="A45" s="169"/>
      <c r="B45" s="187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</row>
    <row r="46" spans="1:105" x14ac:dyDescent="0.2">
      <c r="A46" s="169"/>
      <c r="B46" s="187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</row>
    <row r="47" spans="1:105" x14ac:dyDescent="0.2">
      <c r="A47" s="169"/>
      <c r="B47" s="187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</row>
    <row r="48" spans="1:105" x14ac:dyDescent="0.2">
      <c r="A48" s="169"/>
      <c r="B48" s="187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</row>
    <row r="49" spans="1:105" x14ac:dyDescent="0.2">
      <c r="A49" s="169"/>
      <c r="B49" s="187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</row>
    <row r="50" spans="1:105" x14ac:dyDescent="0.2">
      <c r="A50" s="169"/>
      <c r="B50" s="187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</row>
    <row r="51" spans="1:105" x14ac:dyDescent="0.2">
      <c r="A51" s="169"/>
      <c r="B51" s="187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</row>
    <row r="52" spans="1:105" x14ac:dyDescent="0.2">
      <c r="A52" s="169"/>
      <c r="B52" s="187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</row>
    <row r="53" spans="1:105" x14ac:dyDescent="0.2">
      <c r="A53" s="169"/>
      <c r="B53" s="187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</row>
    <row r="54" spans="1:105" x14ac:dyDescent="0.2">
      <c r="A54" s="169"/>
      <c r="B54" s="187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</row>
    <row r="55" spans="1:105" x14ac:dyDescent="0.2">
      <c r="A55" s="169"/>
      <c r="B55" s="187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</row>
    <row r="56" spans="1:105" x14ac:dyDescent="0.2">
      <c r="A56" s="169"/>
      <c r="B56" s="187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</row>
    <row r="57" spans="1:105" x14ac:dyDescent="0.2">
      <c r="A57" s="169"/>
      <c r="B57" s="187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</row>
    <row r="58" spans="1:105" x14ac:dyDescent="0.2">
      <c r="A58" s="169"/>
      <c r="B58" s="187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</row>
    <row r="59" spans="1:105" x14ac:dyDescent="0.2">
      <c r="A59" s="169"/>
      <c r="B59" s="187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</row>
    <row r="60" spans="1:105" x14ac:dyDescent="0.2">
      <c r="A60" s="169"/>
      <c r="B60" s="187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</row>
    <row r="61" spans="1:105" x14ac:dyDescent="0.2">
      <c r="A61" s="169"/>
      <c r="B61" s="187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</row>
    <row r="62" spans="1:105" x14ac:dyDescent="0.2">
      <c r="A62" s="169"/>
      <c r="B62" s="187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</row>
    <row r="63" spans="1:105" x14ac:dyDescent="0.2">
      <c r="A63" s="169"/>
      <c r="B63" s="187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</row>
    <row r="64" spans="1:105" x14ac:dyDescent="0.2">
      <c r="A64" s="169"/>
      <c r="B64" s="187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</row>
    <row r="65" spans="1:105" x14ac:dyDescent="0.2">
      <c r="A65" s="169"/>
      <c r="B65" s="187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</row>
    <row r="66" spans="1:105" x14ac:dyDescent="0.2">
      <c r="A66" s="169"/>
      <c r="B66" s="187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</row>
    <row r="67" spans="1:105" x14ac:dyDescent="0.2">
      <c r="A67" s="169"/>
      <c r="B67" s="187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</row>
    <row r="68" spans="1:105" x14ac:dyDescent="0.2">
      <c r="A68" s="169"/>
      <c r="B68" s="187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</row>
    <row r="69" spans="1:105" x14ac:dyDescent="0.2">
      <c r="A69" s="169"/>
      <c r="B69" s="187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</row>
    <row r="70" spans="1:105" x14ac:dyDescent="0.2">
      <c r="A70" s="169"/>
      <c r="B70" s="187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</row>
    <row r="71" spans="1:105" x14ac:dyDescent="0.2">
      <c r="A71" s="169"/>
      <c r="B71" s="187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</row>
    <row r="72" spans="1:105" x14ac:dyDescent="0.2">
      <c r="A72" s="169"/>
      <c r="B72" s="187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</row>
    <row r="73" spans="1:105" x14ac:dyDescent="0.2">
      <c r="A73" s="169"/>
      <c r="B73" s="187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</row>
    <row r="74" spans="1:105" x14ac:dyDescent="0.2">
      <c r="AO74" s="173"/>
      <c r="AP74" s="173"/>
      <c r="AQ74" s="173"/>
      <c r="AR74" s="173"/>
      <c r="AS74" s="173"/>
      <c r="AT74" s="173"/>
      <c r="AU74" s="173"/>
      <c r="AV74" s="173"/>
      <c r="AW74" s="173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</row>
    <row r="75" spans="1:105" x14ac:dyDescent="0.2"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</row>
  </sheetData>
  <mergeCells count="14">
    <mergeCell ref="G3:U3"/>
    <mergeCell ref="V3:AJ3"/>
    <mergeCell ref="AL3:AL4"/>
    <mergeCell ref="AM3:AN3"/>
    <mergeCell ref="A1:AN1"/>
    <mergeCell ref="A2:A4"/>
    <mergeCell ref="B2:D2"/>
    <mergeCell ref="E2:F2"/>
    <mergeCell ref="G2:AJ2"/>
    <mergeCell ref="AK2:AK4"/>
    <mergeCell ref="AL2:AN2"/>
    <mergeCell ref="B3:B4"/>
    <mergeCell ref="C3:D3"/>
    <mergeCell ref="E3:E4"/>
  </mergeCells>
  <pageMargins left="0.7" right="0.7" top="0.75" bottom="0.75" header="0.3" footer="0.3"/>
  <pageSetup paperSize="9" scale="4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showGridLines="0" topLeftCell="A5" zoomScale="60" zoomScaleNormal="60" zoomScaleSheetLayoutView="55" workbookViewId="0">
      <selection activeCell="H42" sqref="H42"/>
    </sheetView>
  </sheetViews>
  <sheetFormatPr defaultColWidth="8.5703125" defaultRowHeight="12" x14ac:dyDescent="0.2"/>
  <cols>
    <col min="1" max="1" width="52.7109375" style="152" customWidth="1"/>
    <col min="2" max="17" width="9.7109375" style="201" customWidth="1"/>
    <col min="18" max="18" width="12.28515625" style="201" customWidth="1"/>
    <col min="19" max="19" width="16.85546875" style="201" customWidth="1"/>
    <col min="20" max="22" width="9.7109375" style="201" customWidth="1"/>
    <col min="23" max="16384" width="8.5703125" style="152"/>
  </cols>
  <sheetData>
    <row r="1" spans="1:23" ht="30" customHeight="1" x14ac:dyDescent="0.2">
      <c r="A1" s="353" t="s">
        <v>1136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</row>
    <row r="2" spans="1:23" ht="30" customHeight="1" x14ac:dyDescent="0.2">
      <c r="A2" s="363" t="s">
        <v>1008</v>
      </c>
      <c r="B2" s="364" t="s">
        <v>1099</v>
      </c>
      <c r="C2" s="365" t="s">
        <v>1010</v>
      </c>
      <c r="D2" s="365"/>
      <c r="E2" s="365"/>
      <c r="F2" s="365"/>
      <c r="G2" s="365"/>
      <c r="H2" s="365"/>
      <c r="I2" s="365" t="s">
        <v>1100</v>
      </c>
      <c r="J2" s="365"/>
      <c r="K2" s="365"/>
      <c r="L2" s="365"/>
      <c r="M2" s="365"/>
      <c r="N2" s="365" t="s">
        <v>1101</v>
      </c>
      <c r="O2" s="365"/>
      <c r="P2" s="365"/>
      <c r="Q2" s="365"/>
      <c r="R2" s="366" t="s">
        <v>1102</v>
      </c>
      <c r="S2" s="364" t="s">
        <v>1103</v>
      </c>
      <c r="T2" s="364" t="s">
        <v>1104</v>
      </c>
      <c r="U2" s="367" t="s">
        <v>1105</v>
      </c>
      <c r="V2" s="364" t="s">
        <v>1106</v>
      </c>
    </row>
    <row r="3" spans="1:23" ht="15" customHeight="1" x14ac:dyDescent="0.2">
      <c r="A3" s="363"/>
      <c r="B3" s="364"/>
      <c r="C3" s="372" t="s">
        <v>828</v>
      </c>
      <c r="D3" s="373" t="s">
        <v>7</v>
      </c>
      <c r="E3" s="373"/>
      <c r="F3" s="373"/>
      <c r="G3" s="373"/>
      <c r="H3" s="373"/>
      <c r="I3" s="372" t="s">
        <v>828</v>
      </c>
      <c r="J3" s="373" t="s">
        <v>7</v>
      </c>
      <c r="K3" s="373"/>
      <c r="L3" s="373"/>
      <c r="M3" s="373"/>
      <c r="N3" s="373" t="s">
        <v>7</v>
      </c>
      <c r="O3" s="373"/>
      <c r="P3" s="373"/>
      <c r="Q3" s="373"/>
      <c r="R3" s="366"/>
      <c r="S3" s="364"/>
      <c r="T3" s="364"/>
      <c r="U3" s="367"/>
      <c r="V3" s="364"/>
    </row>
    <row r="4" spans="1:23" s="178" customFormat="1" ht="80.099999999999994" customHeight="1" x14ac:dyDescent="0.2">
      <c r="A4" s="363"/>
      <c r="B4" s="364"/>
      <c r="C4" s="372"/>
      <c r="D4" s="189" t="s">
        <v>1107</v>
      </c>
      <c r="E4" s="189" t="s">
        <v>1108</v>
      </c>
      <c r="F4" s="189" t="s">
        <v>1109</v>
      </c>
      <c r="G4" s="189" t="s">
        <v>1110</v>
      </c>
      <c r="H4" s="189" t="s">
        <v>1111</v>
      </c>
      <c r="I4" s="372"/>
      <c r="J4" s="189" t="s">
        <v>1112</v>
      </c>
      <c r="K4" s="189" t="s">
        <v>1113</v>
      </c>
      <c r="L4" s="189" t="s">
        <v>1114</v>
      </c>
      <c r="M4" s="189" t="s">
        <v>1115</v>
      </c>
      <c r="N4" s="189" t="s">
        <v>1116</v>
      </c>
      <c r="O4" s="189" t="s">
        <v>1117</v>
      </c>
      <c r="P4" s="189" t="s">
        <v>1118</v>
      </c>
      <c r="Q4" s="189" t="s">
        <v>1119</v>
      </c>
      <c r="R4" s="366"/>
      <c r="S4" s="364"/>
      <c r="T4" s="364"/>
      <c r="U4" s="367" t="s">
        <v>1012</v>
      </c>
      <c r="V4" s="364"/>
    </row>
    <row r="5" spans="1:23" ht="25.15" customHeight="1" x14ac:dyDescent="0.2">
      <c r="A5" s="190" t="s">
        <v>1035</v>
      </c>
      <c r="B5" s="191">
        <v>11</v>
      </c>
      <c r="C5" s="191">
        <v>19</v>
      </c>
      <c r="D5" s="191">
        <v>9</v>
      </c>
      <c r="E5" s="191">
        <v>10</v>
      </c>
      <c r="F5" s="191">
        <v>0</v>
      </c>
      <c r="G5" s="191">
        <v>0</v>
      </c>
      <c r="H5" s="191">
        <v>0</v>
      </c>
      <c r="I5" s="191">
        <v>70</v>
      </c>
      <c r="J5" s="191">
        <v>21</v>
      </c>
      <c r="K5" s="191">
        <v>37</v>
      </c>
      <c r="L5" s="191">
        <v>0</v>
      </c>
      <c r="M5" s="191">
        <v>11</v>
      </c>
      <c r="N5" s="191">
        <v>4</v>
      </c>
      <c r="O5" s="191">
        <v>5</v>
      </c>
      <c r="P5" s="191">
        <v>3</v>
      </c>
      <c r="Q5" s="191">
        <v>12</v>
      </c>
      <c r="R5" s="191">
        <v>1250</v>
      </c>
      <c r="S5" s="191">
        <v>106197.04</v>
      </c>
      <c r="T5" s="191">
        <v>1</v>
      </c>
      <c r="U5" s="191">
        <v>25</v>
      </c>
      <c r="V5" s="191">
        <v>5</v>
      </c>
      <c r="W5" s="192"/>
    </row>
    <row r="6" spans="1:23" ht="25.15" customHeight="1" x14ac:dyDescent="0.2">
      <c r="A6" s="193" t="s">
        <v>1036</v>
      </c>
      <c r="B6" s="194">
        <v>11</v>
      </c>
      <c r="C6" s="191">
        <v>16</v>
      </c>
      <c r="D6" s="195">
        <v>8</v>
      </c>
      <c r="E6" s="194">
        <v>8</v>
      </c>
      <c r="F6" s="195">
        <v>0</v>
      </c>
      <c r="G6" s="195">
        <v>0</v>
      </c>
      <c r="H6" s="195">
        <v>0</v>
      </c>
      <c r="I6" s="196">
        <v>61</v>
      </c>
      <c r="J6" s="194">
        <v>18</v>
      </c>
      <c r="K6" s="194">
        <v>32</v>
      </c>
      <c r="L6" s="195">
        <v>0</v>
      </c>
      <c r="M6" s="194">
        <v>10</v>
      </c>
      <c r="N6" s="194">
        <v>2</v>
      </c>
      <c r="O6" s="194">
        <v>5</v>
      </c>
      <c r="P6" s="194">
        <v>3</v>
      </c>
      <c r="Q6" s="194">
        <v>12</v>
      </c>
      <c r="R6" s="195">
        <v>900</v>
      </c>
      <c r="S6" s="195">
        <v>106190.04</v>
      </c>
      <c r="T6" s="195">
        <v>1</v>
      </c>
      <c r="U6" s="194">
        <v>23</v>
      </c>
      <c r="V6" s="195">
        <v>4</v>
      </c>
      <c r="W6" s="192"/>
    </row>
    <row r="7" spans="1:23" ht="25.15" customHeight="1" x14ac:dyDescent="0.2">
      <c r="A7" s="193" t="s">
        <v>1037</v>
      </c>
      <c r="B7" s="194">
        <v>0</v>
      </c>
      <c r="C7" s="191">
        <v>0</v>
      </c>
      <c r="D7" s="195">
        <v>0</v>
      </c>
      <c r="E7" s="194">
        <v>0</v>
      </c>
      <c r="F7" s="195">
        <v>0</v>
      </c>
      <c r="G7" s="195">
        <v>0</v>
      </c>
      <c r="H7" s="195">
        <v>0</v>
      </c>
      <c r="I7" s="196">
        <v>0</v>
      </c>
      <c r="J7" s="194">
        <v>0</v>
      </c>
      <c r="K7" s="194">
        <v>0</v>
      </c>
      <c r="L7" s="195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  <c r="R7" s="195">
        <v>0</v>
      </c>
      <c r="S7" s="195">
        <v>0</v>
      </c>
      <c r="T7" s="195">
        <v>0</v>
      </c>
      <c r="U7" s="194">
        <v>0</v>
      </c>
      <c r="V7" s="195">
        <v>0</v>
      </c>
      <c r="W7" s="192"/>
    </row>
    <row r="8" spans="1:23" ht="25.15" customHeight="1" x14ac:dyDescent="0.2">
      <c r="A8" s="193" t="s">
        <v>1038</v>
      </c>
      <c r="B8" s="194">
        <v>0</v>
      </c>
      <c r="C8" s="191">
        <v>0</v>
      </c>
      <c r="D8" s="195">
        <v>0</v>
      </c>
      <c r="E8" s="194">
        <v>0</v>
      </c>
      <c r="F8" s="195">
        <v>0</v>
      </c>
      <c r="G8" s="195">
        <v>0</v>
      </c>
      <c r="H8" s="195">
        <v>0</v>
      </c>
      <c r="I8" s="196">
        <v>0</v>
      </c>
      <c r="J8" s="194">
        <v>0</v>
      </c>
      <c r="K8" s="194">
        <v>0</v>
      </c>
      <c r="L8" s="195">
        <v>0</v>
      </c>
      <c r="M8" s="194">
        <v>0</v>
      </c>
      <c r="N8" s="194">
        <v>0</v>
      </c>
      <c r="O8" s="194">
        <v>0</v>
      </c>
      <c r="P8" s="194">
        <v>0</v>
      </c>
      <c r="Q8" s="194">
        <v>0</v>
      </c>
      <c r="R8" s="195">
        <v>0</v>
      </c>
      <c r="S8" s="195">
        <v>0</v>
      </c>
      <c r="T8" s="195">
        <v>0</v>
      </c>
      <c r="U8" s="194">
        <v>0</v>
      </c>
      <c r="V8" s="195">
        <v>0</v>
      </c>
      <c r="W8" s="192"/>
    </row>
    <row r="9" spans="1:23" ht="25.15" customHeight="1" x14ac:dyDescent="0.2">
      <c r="A9" s="193" t="s">
        <v>1039</v>
      </c>
      <c r="B9" s="194">
        <v>0</v>
      </c>
      <c r="C9" s="191">
        <v>0</v>
      </c>
      <c r="D9" s="195">
        <v>0</v>
      </c>
      <c r="E9" s="194">
        <v>0</v>
      </c>
      <c r="F9" s="195">
        <v>0</v>
      </c>
      <c r="G9" s="195">
        <v>0</v>
      </c>
      <c r="H9" s="195">
        <v>0</v>
      </c>
      <c r="I9" s="196">
        <v>0</v>
      </c>
      <c r="J9" s="194">
        <v>0</v>
      </c>
      <c r="K9" s="194">
        <v>0</v>
      </c>
      <c r="L9" s="195">
        <v>0</v>
      </c>
      <c r="M9" s="194">
        <v>0</v>
      </c>
      <c r="N9" s="194">
        <v>0</v>
      </c>
      <c r="O9" s="194">
        <v>0</v>
      </c>
      <c r="P9" s="194">
        <v>0</v>
      </c>
      <c r="Q9" s="194">
        <v>0</v>
      </c>
      <c r="R9" s="195">
        <v>0</v>
      </c>
      <c r="S9" s="195">
        <v>0</v>
      </c>
      <c r="T9" s="195">
        <v>0</v>
      </c>
      <c r="U9" s="194">
        <v>0</v>
      </c>
      <c r="V9" s="195">
        <v>0</v>
      </c>
      <c r="W9" s="192"/>
    </row>
    <row r="10" spans="1:23" ht="25.15" customHeight="1" x14ac:dyDescent="0.2">
      <c r="A10" s="193" t="s">
        <v>1040</v>
      </c>
      <c r="B10" s="194">
        <v>0</v>
      </c>
      <c r="C10" s="191">
        <v>2</v>
      </c>
      <c r="D10" s="195">
        <v>0</v>
      </c>
      <c r="E10" s="194">
        <v>2</v>
      </c>
      <c r="F10" s="195">
        <v>0</v>
      </c>
      <c r="G10" s="195">
        <v>0</v>
      </c>
      <c r="H10" s="195">
        <v>0</v>
      </c>
      <c r="I10" s="196">
        <v>4</v>
      </c>
      <c r="J10" s="194">
        <v>2</v>
      </c>
      <c r="K10" s="194">
        <v>2</v>
      </c>
      <c r="L10" s="195">
        <v>0</v>
      </c>
      <c r="M10" s="194">
        <v>0</v>
      </c>
      <c r="N10" s="194">
        <v>2</v>
      </c>
      <c r="O10" s="194">
        <v>0</v>
      </c>
      <c r="P10" s="194">
        <v>0</v>
      </c>
      <c r="Q10" s="194">
        <v>0</v>
      </c>
      <c r="R10" s="195">
        <v>350</v>
      </c>
      <c r="S10" s="195">
        <v>7</v>
      </c>
      <c r="T10" s="195">
        <v>0</v>
      </c>
      <c r="U10" s="194">
        <v>2</v>
      </c>
      <c r="V10" s="195">
        <v>0</v>
      </c>
      <c r="W10" s="192"/>
    </row>
    <row r="11" spans="1:23" ht="25.15" customHeight="1" x14ac:dyDescent="0.2">
      <c r="A11" s="193" t="s">
        <v>1041</v>
      </c>
      <c r="B11" s="194">
        <v>0</v>
      </c>
      <c r="C11" s="191">
        <v>1</v>
      </c>
      <c r="D11" s="195">
        <v>1</v>
      </c>
      <c r="E11" s="194">
        <v>0</v>
      </c>
      <c r="F11" s="195">
        <v>0</v>
      </c>
      <c r="G11" s="195">
        <v>0</v>
      </c>
      <c r="H11" s="195">
        <v>0</v>
      </c>
      <c r="I11" s="196">
        <v>5</v>
      </c>
      <c r="J11" s="194">
        <v>1</v>
      </c>
      <c r="K11" s="194">
        <v>3</v>
      </c>
      <c r="L11" s="195">
        <v>0</v>
      </c>
      <c r="M11" s="194">
        <v>1</v>
      </c>
      <c r="N11" s="194">
        <v>0</v>
      </c>
      <c r="O11" s="194">
        <v>0</v>
      </c>
      <c r="P11" s="194">
        <v>0</v>
      </c>
      <c r="Q11" s="194">
        <v>0</v>
      </c>
      <c r="R11" s="195">
        <v>0</v>
      </c>
      <c r="S11" s="195">
        <v>0</v>
      </c>
      <c r="T11" s="195">
        <v>0</v>
      </c>
      <c r="U11" s="194">
        <v>0</v>
      </c>
      <c r="V11" s="195">
        <v>1</v>
      </c>
      <c r="W11" s="192"/>
    </row>
    <row r="12" spans="1:23" ht="25.15" customHeight="1" x14ac:dyDescent="0.2">
      <c r="A12" s="190" t="s">
        <v>1042</v>
      </c>
      <c r="B12" s="191">
        <v>4</v>
      </c>
      <c r="C12" s="191">
        <v>24</v>
      </c>
      <c r="D12" s="191">
        <v>5</v>
      </c>
      <c r="E12" s="191">
        <v>16</v>
      </c>
      <c r="F12" s="191">
        <v>1</v>
      </c>
      <c r="G12" s="191">
        <v>2</v>
      </c>
      <c r="H12" s="191">
        <v>0</v>
      </c>
      <c r="I12" s="191">
        <v>61</v>
      </c>
      <c r="J12" s="191">
        <v>25</v>
      </c>
      <c r="K12" s="191">
        <v>30</v>
      </c>
      <c r="L12" s="191">
        <v>0</v>
      </c>
      <c r="M12" s="191">
        <v>6</v>
      </c>
      <c r="N12" s="191">
        <v>12</v>
      </c>
      <c r="O12" s="191">
        <v>2</v>
      </c>
      <c r="P12" s="191">
        <v>1</v>
      </c>
      <c r="Q12" s="191">
        <v>6</v>
      </c>
      <c r="R12" s="191">
        <v>9400</v>
      </c>
      <c r="S12" s="191">
        <v>9347.2099999999991</v>
      </c>
      <c r="T12" s="191">
        <v>9</v>
      </c>
      <c r="U12" s="191">
        <v>21</v>
      </c>
      <c r="V12" s="191">
        <v>7</v>
      </c>
      <c r="W12" s="192"/>
    </row>
    <row r="13" spans="1:23" ht="25.15" customHeight="1" x14ac:dyDescent="0.2">
      <c r="A13" s="193" t="s">
        <v>1043</v>
      </c>
      <c r="B13" s="194">
        <v>1</v>
      </c>
      <c r="C13" s="191">
        <v>3</v>
      </c>
      <c r="D13" s="195">
        <v>1</v>
      </c>
      <c r="E13" s="194">
        <v>2</v>
      </c>
      <c r="F13" s="195">
        <v>0</v>
      </c>
      <c r="G13" s="195">
        <v>0</v>
      </c>
      <c r="H13" s="195">
        <v>0</v>
      </c>
      <c r="I13" s="196">
        <v>12</v>
      </c>
      <c r="J13" s="194">
        <v>3</v>
      </c>
      <c r="K13" s="194">
        <v>5</v>
      </c>
      <c r="L13" s="195">
        <v>0</v>
      </c>
      <c r="M13" s="194">
        <v>4</v>
      </c>
      <c r="N13" s="195">
        <v>1</v>
      </c>
      <c r="O13" s="194">
        <v>0</v>
      </c>
      <c r="P13" s="195">
        <v>1</v>
      </c>
      <c r="Q13" s="194">
        <v>0</v>
      </c>
      <c r="R13" s="195">
        <v>500</v>
      </c>
      <c r="S13" s="195">
        <v>3000</v>
      </c>
      <c r="T13" s="195">
        <v>0</v>
      </c>
      <c r="U13" s="194">
        <v>2</v>
      </c>
      <c r="V13" s="195">
        <v>2</v>
      </c>
      <c r="W13" s="192"/>
    </row>
    <row r="14" spans="1:23" ht="25.15" customHeight="1" x14ac:dyDescent="0.2">
      <c r="A14" s="193" t="s">
        <v>1044</v>
      </c>
      <c r="B14" s="194">
        <v>2</v>
      </c>
      <c r="C14" s="191">
        <v>6</v>
      </c>
      <c r="D14" s="195">
        <v>3</v>
      </c>
      <c r="E14" s="194">
        <v>3</v>
      </c>
      <c r="F14" s="195">
        <v>0</v>
      </c>
      <c r="G14" s="195">
        <v>0</v>
      </c>
      <c r="H14" s="195">
        <v>0</v>
      </c>
      <c r="I14" s="196">
        <v>13</v>
      </c>
      <c r="J14" s="194">
        <v>6</v>
      </c>
      <c r="K14" s="194">
        <v>7</v>
      </c>
      <c r="L14" s="195">
        <v>0</v>
      </c>
      <c r="M14" s="194">
        <v>0</v>
      </c>
      <c r="N14" s="195">
        <v>1</v>
      </c>
      <c r="O14" s="194">
        <v>1</v>
      </c>
      <c r="P14" s="195">
        <v>0</v>
      </c>
      <c r="Q14" s="194">
        <v>4</v>
      </c>
      <c r="R14" s="195">
        <v>250</v>
      </c>
      <c r="S14" s="195">
        <v>2168.5100000000002</v>
      </c>
      <c r="T14" s="195">
        <v>0</v>
      </c>
      <c r="U14" s="194">
        <v>6</v>
      </c>
      <c r="V14" s="195">
        <v>2</v>
      </c>
      <c r="W14" s="192"/>
    </row>
    <row r="15" spans="1:23" ht="25.15" customHeight="1" x14ac:dyDescent="0.2">
      <c r="A15" s="193" t="s">
        <v>1045</v>
      </c>
      <c r="B15" s="194">
        <v>1</v>
      </c>
      <c r="C15" s="191">
        <v>2</v>
      </c>
      <c r="D15" s="195">
        <v>0</v>
      </c>
      <c r="E15" s="194">
        <v>0</v>
      </c>
      <c r="F15" s="195">
        <v>0</v>
      </c>
      <c r="G15" s="195">
        <v>2</v>
      </c>
      <c r="H15" s="195">
        <v>0</v>
      </c>
      <c r="I15" s="196">
        <v>3</v>
      </c>
      <c r="J15" s="194">
        <v>2</v>
      </c>
      <c r="K15" s="194">
        <v>1</v>
      </c>
      <c r="L15" s="195">
        <v>0</v>
      </c>
      <c r="M15" s="194">
        <v>0</v>
      </c>
      <c r="N15" s="195">
        <v>1</v>
      </c>
      <c r="O15" s="194">
        <v>0</v>
      </c>
      <c r="P15" s="195">
        <v>0</v>
      </c>
      <c r="Q15" s="194">
        <v>2</v>
      </c>
      <c r="R15" s="195">
        <v>350</v>
      </c>
      <c r="S15" s="195">
        <v>928.7</v>
      </c>
      <c r="T15" s="195">
        <v>1</v>
      </c>
      <c r="U15" s="195">
        <v>3</v>
      </c>
      <c r="V15" s="195">
        <v>0</v>
      </c>
      <c r="W15" s="192"/>
    </row>
    <row r="16" spans="1:23" ht="25.15" customHeight="1" x14ac:dyDescent="0.2">
      <c r="A16" s="193" t="s">
        <v>1046</v>
      </c>
      <c r="B16" s="194">
        <v>0</v>
      </c>
      <c r="C16" s="191">
        <v>9</v>
      </c>
      <c r="D16" s="195">
        <v>0</v>
      </c>
      <c r="E16" s="194">
        <v>8</v>
      </c>
      <c r="F16" s="195">
        <v>1</v>
      </c>
      <c r="G16" s="195">
        <v>0</v>
      </c>
      <c r="H16" s="195">
        <v>0</v>
      </c>
      <c r="I16" s="196">
        <v>23</v>
      </c>
      <c r="J16" s="194">
        <v>9</v>
      </c>
      <c r="K16" s="194">
        <v>12</v>
      </c>
      <c r="L16" s="195">
        <v>0</v>
      </c>
      <c r="M16" s="194">
        <v>2</v>
      </c>
      <c r="N16" s="194">
        <v>7</v>
      </c>
      <c r="O16" s="194">
        <v>0</v>
      </c>
      <c r="P16" s="195">
        <v>0</v>
      </c>
      <c r="Q16" s="194">
        <v>0</v>
      </c>
      <c r="R16" s="195">
        <v>6300</v>
      </c>
      <c r="S16" s="195">
        <v>3250</v>
      </c>
      <c r="T16" s="195">
        <v>6</v>
      </c>
      <c r="U16" s="194">
        <v>7</v>
      </c>
      <c r="V16" s="195">
        <v>2</v>
      </c>
      <c r="W16" s="192"/>
    </row>
    <row r="17" spans="1:23" ht="25.15" customHeight="1" x14ac:dyDescent="0.2">
      <c r="A17" s="193" t="s">
        <v>1047</v>
      </c>
      <c r="B17" s="194">
        <v>0</v>
      </c>
      <c r="C17" s="191">
        <v>2</v>
      </c>
      <c r="D17" s="195">
        <v>0</v>
      </c>
      <c r="E17" s="194">
        <v>2</v>
      </c>
      <c r="F17" s="195">
        <v>0</v>
      </c>
      <c r="G17" s="195">
        <v>0</v>
      </c>
      <c r="H17" s="195">
        <v>0</v>
      </c>
      <c r="I17" s="196">
        <v>5</v>
      </c>
      <c r="J17" s="194">
        <v>3</v>
      </c>
      <c r="K17" s="194">
        <v>2</v>
      </c>
      <c r="L17" s="195">
        <v>0</v>
      </c>
      <c r="M17" s="194">
        <v>0</v>
      </c>
      <c r="N17" s="194">
        <v>0</v>
      </c>
      <c r="O17" s="194">
        <v>1</v>
      </c>
      <c r="P17" s="195">
        <v>0</v>
      </c>
      <c r="Q17" s="194">
        <v>0</v>
      </c>
      <c r="R17" s="195">
        <v>0</v>
      </c>
      <c r="S17" s="195">
        <v>0</v>
      </c>
      <c r="T17" s="195">
        <v>1</v>
      </c>
      <c r="U17" s="194">
        <v>1</v>
      </c>
      <c r="V17" s="195">
        <v>1</v>
      </c>
      <c r="W17" s="192"/>
    </row>
    <row r="18" spans="1:23" ht="25.15" customHeight="1" x14ac:dyDescent="0.2">
      <c r="A18" s="193" t="s">
        <v>1048</v>
      </c>
      <c r="B18" s="194">
        <v>0</v>
      </c>
      <c r="C18" s="191">
        <v>2</v>
      </c>
      <c r="D18" s="195">
        <v>1</v>
      </c>
      <c r="E18" s="194">
        <v>1</v>
      </c>
      <c r="F18" s="195">
        <v>0</v>
      </c>
      <c r="G18" s="195">
        <v>0</v>
      </c>
      <c r="H18" s="195">
        <v>0</v>
      </c>
      <c r="I18" s="196">
        <v>5</v>
      </c>
      <c r="J18" s="194">
        <v>2</v>
      </c>
      <c r="K18" s="194">
        <v>3</v>
      </c>
      <c r="L18" s="195">
        <v>0</v>
      </c>
      <c r="M18" s="194">
        <v>0</v>
      </c>
      <c r="N18" s="194">
        <v>2</v>
      </c>
      <c r="O18" s="195">
        <v>0</v>
      </c>
      <c r="P18" s="195">
        <v>0</v>
      </c>
      <c r="Q18" s="195">
        <v>0</v>
      </c>
      <c r="R18" s="195">
        <v>2000</v>
      </c>
      <c r="S18" s="195">
        <v>0</v>
      </c>
      <c r="T18" s="195">
        <v>1</v>
      </c>
      <c r="U18" s="194">
        <v>2</v>
      </c>
      <c r="V18" s="195">
        <v>0</v>
      </c>
      <c r="W18" s="192"/>
    </row>
    <row r="19" spans="1:23" ht="25.15" customHeight="1" x14ac:dyDescent="0.2">
      <c r="A19" s="190" t="s">
        <v>1049</v>
      </c>
      <c r="B19" s="191">
        <v>10</v>
      </c>
      <c r="C19" s="191">
        <v>24</v>
      </c>
      <c r="D19" s="191">
        <v>6</v>
      </c>
      <c r="E19" s="191">
        <v>18</v>
      </c>
      <c r="F19" s="191">
        <v>0</v>
      </c>
      <c r="G19" s="191">
        <v>0</v>
      </c>
      <c r="H19" s="191">
        <v>0</v>
      </c>
      <c r="I19" s="191">
        <v>81</v>
      </c>
      <c r="J19" s="191">
        <v>30</v>
      </c>
      <c r="K19" s="191">
        <v>26</v>
      </c>
      <c r="L19" s="191">
        <v>0</v>
      </c>
      <c r="M19" s="191">
        <v>24</v>
      </c>
      <c r="N19" s="191">
        <v>15</v>
      </c>
      <c r="O19" s="191">
        <v>9</v>
      </c>
      <c r="P19" s="191">
        <v>1</v>
      </c>
      <c r="Q19" s="191">
        <v>5</v>
      </c>
      <c r="R19" s="191">
        <v>4700</v>
      </c>
      <c r="S19" s="191">
        <v>54394.17</v>
      </c>
      <c r="T19" s="191">
        <v>7</v>
      </c>
      <c r="U19" s="191">
        <v>31</v>
      </c>
      <c r="V19" s="191">
        <v>3</v>
      </c>
      <c r="W19" s="192"/>
    </row>
    <row r="20" spans="1:23" ht="25.15" customHeight="1" x14ac:dyDescent="0.2">
      <c r="A20" s="193" t="s">
        <v>1050</v>
      </c>
      <c r="B20" s="194">
        <v>1</v>
      </c>
      <c r="C20" s="191">
        <v>3</v>
      </c>
      <c r="D20" s="195">
        <v>0</v>
      </c>
      <c r="E20" s="195">
        <v>3</v>
      </c>
      <c r="F20" s="195">
        <v>0</v>
      </c>
      <c r="G20" s="195">
        <v>0</v>
      </c>
      <c r="H20" s="195">
        <v>0</v>
      </c>
      <c r="I20" s="196">
        <v>5</v>
      </c>
      <c r="J20" s="194">
        <v>3</v>
      </c>
      <c r="K20" s="194">
        <v>0</v>
      </c>
      <c r="L20" s="195">
        <v>0</v>
      </c>
      <c r="M20" s="195">
        <v>2</v>
      </c>
      <c r="N20" s="194">
        <v>1</v>
      </c>
      <c r="O20" s="194">
        <v>1</v>
      </c>
      <c r="P20" s="195">
        <v>0</v>
      </c>
      <c r="Q20" s="194">
        <v>1</v>
      </c>
      <c r="R20" s="195">
        <v>100</v>
      </c>
      <c r="S20" s="195">
        <v>85.2</v>
      </c>
      <c r="T20" s="195">
        <v>0</v>
      </c>
      <c r="U20" s="194">
        <v>4</v>
      </c>
      <c r="V20" s="195">
        <v>0</v>
      </c>
      <c r="W20" s="192"/>
    </row>
    <row r="21" spans="1:23" ht="25.15" customHeight="1" x14ac:dyDescent="0.2">
      <c r="A21" s="193" t="s">
        <v>1051</v>
      </c>
      <c r="B21" s="194">
        <v>2</v>
      </c>
      <c r="C21" s="191">
        <v>10</v>
      </c>
      <c r="D21" s="195">
        <v>2</v>
      </c>
      <c r="E21" s="195">
        <v>8</v>
      </c>
      <c r="F21" s="195">
        <v>0</v>
      </c>
      <c r="G21" s="195">
        <v>0</v>
      </c>
      <c r="H21" s="195">
        <v>0</v>
      </c>
      <c r="I21" s="196">
        <v>35</v>
      </c>
      <c r="J21" s="194">
        <v>13</v>
      </c>
      <c r="K21" s="194">
        <v>14</v>
      </c>
      <c r="L21" s="195">
        <v>0</v>
      </c>
      <c r="M21" s="195">
        <v>8</v>
      </c>
      <c r="N21" s="194">
        <v>6</v>
      </c>
      <c r="O21" s="194">
        <v>2</v>
      </c>
      <c r="P21" s="195">
        <v>0</v>
      </c>
      <c r="Q21" s="194">
        <v>2</v>
      </c>
      <c r="R21" s="195">
        <v>2450</v>
      </c>
      <c r="S21" s="195">
        <v>27886.93</v>
      </c>
      <c r="T21" s="195">
        <v>0</v>
      </c>
      <c r="U21" s="194">
        <v>10</v>
      </c>
      <c r="V21" s="195">
        <v>2</v>
      </c>
      <c r="W21" s="192"/>
    </row>
    <row r="22" spans="1:23" ht="25.15" customHeight="1" x14ac:dyDescent="0.2">
      <c r="A22" s="193" t="s">
        <v>1052</v>
      </c>
      <c r="B22" s="194">
        <v>3</v>
      </c>
      <c r="C22" s="191">
        <v>2</v>
      </c>
      <c r="D22" s="195">
        <v>0</v>
      </c>
      <c r="E22" s="195">
        <v>2</v>
      </c>
      <c r="F22" s="195">
        <v>0</v>
      </c>
      <c r="G22" s="195">
        <v>0</v>
      </c>
      <c r="H22" s="195">
        <v>0</v>
      </c>
      <c r="I22" s="196">
        <v>7</v>
      </c>
      <c r="J22" s="194">
        <v>2</v>
      </c>
      <c r="K22" s="194">
        <v>1</v>
      </c>
      <c r="L22" s="195">
        <v>0</v>
      </c>
      <c r="M22" s="195">
        <v>3</v>
      </c>
      <c r="N22" s="194">
        <v>1</v>
      </c>
      <c r="O22" s="194">
        <v>2</v>
      </c>
      <c r="P22" s="195">
        <v>0</v>
      </c>
      <c r="Q22" s="194">
        <v>1</v>
      </c>
      <c r="R22" s="195">
        <v>600</v>
      </c>
      <c r="S22" s="195">
        <v>0</v>
      </c>
      <c r="T22" s="195">
        <v>1</v>
      </c>
      <c r="U22" s="194">
        <v>5</v>
      </c>
      <c r="V22" s="195">
        <v>0</v>
      </c>
      <c r="W22" s="192"/>
    </row>
    <row r="23" spans="1:23" ht="25.15" customHeight="1" x14ac:dyDescent="0.2">
      <c r="A23" s="193" t="s">
        <v>1053</v>
      </c>
      <c r="B23" s="194">
        <v>0</v>
      </c>
      <c r="C23" s="191">
        <v>0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6">
        <v>0</v>
      </c>
      <c r="J23" s="195">
        <v>0</v>
      </c>
      <c r="K23" s="195">
        <v>0</v>
      </c>
      <c r="L23" s="195">
        <v>0</v>
      </c>
      <c r="M23" s="195">
        <v>0</v>
      </c>
      <c r="N23" s="194">
        <v>0</v>
      </c>
      <c r="O23" s="194">
        <v>0</v>
      </c>
      <c r="P23" s="195">
        <v>0</v>
      </c>
      <c r="Q23" s="194">
        <v>0</v>
      </c>
      <c r="R23" s="195">
        <v>0</v>
      </c>
      <c r="S23" s="195">
        <v>0</v>
      </c>
      <c r="T23" s="195">
        <v>0</v>
      </c>
      <c r="U23" s="194">
        <v>0</v>
      </c>
      <c r="V23" s="195">
        <v>0</v>
      </c>
      <c r="W23" s="192"/>
    </row>
    <row r="24" spans="1:23" ht="25.15" customHeight="1" x14ac:dyDescent="0.2">
      <c r="A24" s="193" t="s">
        <v>1054</v>
      </c>
      <c r="B24" s="194">
        <v>2</v>
      </c>
      <c r="C24" s="191">
        <v>2</v>
      </c>
      <c r="D24" s="195">
        <v>0</v>
      </c>
      <c r="E24" s="195">
        <v>2</v>
      </c>
      <c r="F24" s="195">
        <v>0</v>
      </c>
      <c r="G24" s="195">
        <v>0</v>
      </c>
      <c r="H24" s="195">
        <v>0</v>
      </c>
      <c r="I24" s="196">
        <v>10</v>
      </c>
      <c r="J24" s="194">
        <v>4</v>
      </c>
      <c r="K24" s="194">
        <v>4</v>
      </c>
      <c r="L24" s="195">
        <v>0</v>
      </c>
      <c r="M24" s="195">
        <v>2</v>
      </c>
      <c r="N24" s="194">
        <v>3</v>
      </c>
      <c r="O24" s="194">
        <v>2</v>
      </c>
      <c r="P24" s="195">
        <v>0</v>
      </c>
      <c r="Q24" s="194">
        <v>1</v>
      </c>
      <c r="R24" s="195">
        <v>1100</v>
      </c>
      <c r="S24" s="195">
        <v>25695.040000000001</v>
      </c>
      <c r="T24" s="195">
        <v>3</v>
      </c>
      <c r="U24" s="194">
        <v>4</v>
      </c>
      <c r="V24" s="195">
        <v>0</v>
      </c>
      <c r="W24" s="192"/>
    </row>
    <row r="25" spans="1:23" ht="25.15" customHeight="1" x14ac:dyDescent="0.2">
      <c r="A25" s="193" t="s">
        <v>1055</v>
      </c>
      <c r="B25" s="194">
        <v>2</v>
      </c>
      <c r="C25" s="191">
        <v>7</v>
      </c>
      <c r="D25" s="195">
        <v>4</v>
      </c>
      <c r="E25" s="195">
        <v>3</v>
      </c>
      <c r="F25" s="195">
        <v>0</v>
      </c>
      <c r="G25" s="195">
        <v>0</v>
      </c>
      <c r="H25" s="195">
        <v>0</v>
      </c>
      <c r="I25" s="196">
        <v>24</v>
      </c>
      <c r="J25" s="194">
        <v>8</v>
      </c>
      <c r="K25" s="194">
        <v>7</v>
      </c>
      <c r="L25" s="195">
        <v>0</v>
      </c>
      <c r="M25" s="195">
        <v>9</v>
      </c>
      <c r="N25" s="195">
        <v>4</v>
      </c>
      <c r="O25" s="195">
        <v>2</v>
      </c>
      <c r="P25" s="195">
        <v>1</v>
      </c>
      <c r="Q25" s="195">
        <v>0</v>
      </c>
      <c r="R25" s="195">
        <v>450</v>
      </c>
      <c r="S25" s="195">
        <v>727</v>
      </c>
      <c r="T25" s="195">
        <v>3</v>
      </c>
      <c r="U25" s="195">
        <v>8</v>
      </c>
      <c r="V25" s="195">
        <v>1</v>
      </c>
      <c r="W25" s="192"/>
    </row>
    <row r="26" spans="1:23" ht="25.15" customHeight="1" x14ac:dyDescent="0.2">
      <c r="A26" s="190" t="s">
        <v>1056</v>
      </c>
      <c r="B26" s="191">
        <v>7</v>
      </c>
      <c r="C26" s="191">
        <v>31</v>
      </c>
      <c r="D26" s="191">
        <v>12</v>
      </c>
      <c r="E26" s="191">
        <v>14</v>
      </c>
      <c r="F26" s="191">
        <v>4</v>
      </c>
      <c r="G26" s="191">
        <v>1</v>
      </c>
      <c r="H26" s="191">
        <v>0</v>
      </c>
      <c r="I26" s="191">
        <v>92</v>
      </c>
      <c r="J26" s="191">
        <v>31</v>
      </c>
      <c r="K26" s="191">
        <v>48</v>
      </c>
      <c r="L26" s="191">
        <v>3</v>
      </c>
      <c r="M26" s="191">
        <v>10</v>
      </c>
      <c r="N26" s="191">
        <v>24</v>
      </c>
      <c r="O26" s="191">
        <v>2</v>
      </c>
      <c r="P26" s="191">
        <v>2</v>
      </c>
      <c r="Q26" s="191">
        <v>7</v>
      </c>
      <c r="R26" s="191">
        <v>9420</v>
      </c>
      <c r="S26" s="191">
        <v>15195.43</v>
      </c>
      <c r="T26" s="191">
        <v>5</v>
      </c>
      <c r="U26" s="191">
        <v>34</v>
      </c>
      <c r="V26" s="191">
        <v>4</v>
      </c>
      <c r="W26" s="192"/>
    </row>
    <row r="27" spans="1:23" ht="25.15" customHeight="1" x14ac:dyDescent="0.2">
      <c r="A27" s="193" t="s">
        <v>1057</v>
      </c>
      <c r="B27" s="194">
        <v>0</v>
      </c>
      <c r="C27" s="191">
        <v>1</v>
      </c>
      <c r="D27" s="195">
        <v>0</v>
      </c>
      <c r="E27" s="195">
        <v>1</v>
      </c>
      <c r="F27" s="195">
        <v>0</v>
      </c>
      <c r="G27" s="195">
        <v>0</v>
      </c>
      <c r="H27" s="195">
        <v>0</v>
      </c>
      <c r="I27" s="196">
        <v>2</v>
      </c>
      <c r="J27" s="195">
        <v>1</v>
      </c>
      <c r="K27" s="195">
        <v>1</v>
      </c>
      <c r="L27" s="195">
        <v>0</v>
      </c>
      <c r="M27" s="195">
        <v>0</v>
      </c>
      <c r="N27" s="195">
        <v>1</v>
      </c>
      <c r="O27" s="195">
        <v>0</v>
      </c>
      <c r="P27" s="195">
        <v>0</v>
      </c>
      <c r="Q27" s="195">
        <v>0</v>
      </c>
      <c r="R27" s="195">
        <v>50</v>
      </c>
      <c r="S27" s="195">
        <v>0</v>
      </c>
      <c r="T27" s="195">
        <v>0</v>
      </c>
      <c r="U27" s="195">
        <v>1</v>
      </c>
      <c r="V27" s="195">
        <v>0</v>
      </c>
      <c r="W27" s="192"/>
    </row>
    <row r="28" spans="1:23" ht="25.15" customHeight="1" x14ac:dyDescent="0.2">
      <c r="A28" s="193" t="s">
        <v>1058</v>
      </c>
      <c r="B28" s="194">
        <v>1</v>
      </c>
      <c r="C28" s="191">
        <v>11</v>
      </c>
      <c r="D28" s="195">
        <v>4</v>
      </c>
      <c r="E28" s="194">
        <v>7</v>
      </c>
      <c r="F28" s="195">
        <v>0</v>
      </c>
      <c r="G28" s="195">
        <v>0</v>
      </c>
      <c r="H28" s="195">
        <v>0</v>
      </c>
      <c r="I28" s="196">
        <v>32</v>
      </c>
      <c r="J28" s="194">
        <v>11</v>
      </c>
      <c r="K28" s="194">
        <v>17</v>
      </c>
      <c r="L28" s="195">
        <v>0</v>
      </c>
      <c r="M28" s="195">
        <v>4</v>
      </c>
      <c r="N28" s="195">
        <v>7</v>
      </c>
      <c r="O28" s="195">
        <v>0</v>
      </c>
      <c r="P28" s="195">
        <v>1</v>
      </c>
      <c r="Q28" s="194">
        <v>2</v>
      </c>
      <c r="R28" s="195">
        <v>680</v>
      </c>
      <c r="S28" s="195">
        <v>2596.29</v>
      </c>
      <c r="T28" s="195">
        <v>1</v>
      </c>
      <c r="U28" s="194">
        <v>10</v>
      </c>
      <c r="V28" s="195">
        <v>2</v>
      </c>
      <c r="W28" s="192"/>
    </row>
    <row r="29" spans="1:23" ht="25.15" customHeight="1" x14ac:dyDescent="0.2">
      <c r="A29" s="193" t="s">
        <v>1059</v>
      </c>
      <c r="B29" s="194">
        <v>2</v>
      </c>
      <c r="C29" s="191">
        <v>11</v>
      </c>
      <c r="D29" s="195">
        <v>6</v>
      </c>
      <c r="E29" s="194">
        <v>3</v>
      </c>
      <c r="F29" s="195">
        <v>1</v>
      </c>
      <c r="G29" s="195">
        <v>1</v>
      </c>
      <c r="H29" s="195">
        <v>0</v>
      </c>
      <c r="I29" s="196">
        <v>28</v>
      </c>
      <c r="J29" s="194">
        <v>11</v>
      </c>
      <c r="K29" s="194">
        <v>14</v>
      </c>
      <c r="L29" s="195">
        <v>0</v>
      </c>
      <c r="M29" s="195">
        <v>3</v>
      </c>
      <c r="N29" s="195">
        <v>5</v>
      </c>
      <c r="O29" s="195">
        <v>2</v>
      </c>
      <c r="P29" s="195">
        <v>1</v>
      </c>
      <c r="Q29" s="194">
        <v>3</v>
      </c>
      <c r="R29" s="195">
        <v>1300</v>
      </c>
      <c r="S29" s="194">
        <v>6863.48</v>
      </c>
      <c r="T29" s="195">
        <v>2</v>
      </c>
      <c r="U29" s="194">
        <v>11</v>
      </c>
      <c r="V29" s="195">
        <v>2</v>
      </c>
      <c r="W29" s="192"/>
    </row>
    <row r="30" spans="1:23" ht="25.15" customHeight="1" x14ac:dyDescent="0.2">
      <c r="A30" s="193" t="s">
        <v>1060</v>
      </c>
      <c r="B30" s="194">
        <v>3</v>
      </c>
      <c r="C30" s="191">
        <v>3</v>
      </c>
      <c r="D30" s="195">
        <v>0</v>
      </c>
      <c r="E30" s="195">
        <v>3</v>
      </c>
      <c r="F30" s="195">
        <v>0</v>
      </c>
      <c r="G30" s="195">
        <v>0</v>
      </c>
      <c r="H30" s="195">
        <v>0</v>
      </c>
      <c r="I30" s="196">
        <v>13</v>
      </c>
      <c r="J30" s="194">
        <v>3</v>
      </c>
      <c r="K30" s="194">
        <v>8</v>
      </c>
      <c r="L30" s="195">
        <v>0</v>
      </c>
      <c r="M30" s="195">
        <v>2</v>
      </c>
      <c r="N30" s="195">
        <v>7</v>
      </c>
      <c r="O30" s="195">
        <v>0</v>
      </c>
      <c r="P30" s="195">
        <v>0</v>
      </c>
      <c r="Q30" s="195">
        <v>0</v>
      </c>
      <c r="R30" s="195">
        <v>5390</v>
      </c>
      <c r="S30" s="195">
        <v>4765.66</v>
      </c>
      <c r="T30" s="195">
        <v>1</v>
      </c>
      <c r="U30" s="195">
        <v>6</v>
      </c>
      <c r="V30" s="195">
        <v>0</v>
      </c>
      <c r="W30" s="192"/>
    </row>
    <row r="31" spans="1:23" ht="25.15" customHeight="1" x14ac:dyDescent="0.2">
      <c r="A31" s="193" t="s">
        <v>1061</v>
      </c>
      <c r="B31" s="194">
        <v>1</v>
      </c>
      <c r="C31" s="191">
        <v>5</v>
      </c>
      <c r="D31" s="195">
        <v>2</v>
      </c>
      <c r="E31" s="195">
        <v>0</v>
      </c>
      <c r="F31" s="195">
        <v>3</v>
      </c>
      <c r="G31" s="195">
        <v>0</v>
      </c>
      <c r="H31" s="195">
        <v>0</v>
      </c>
      <c r="I31" s="196">
        <v>17</v>
      </c>
      <c r="J31" s="195">
        <v>5</v>
      </c>
      <c r="K31" s="195">
        <v>8</v>
      </c>
      <c r="L31" s="195">
        <v>3</v>
      </c>
      <c r="M31" s="195">
        <v>1</v>
      </c>
      <c r="N31" s="195">
        <v>4</v>
      </c>
      <c r="O31" s="195">
        <v>0</v>
      </c>
      <c r="P31" s="195">
        <v>0</v>
      </c>
      <c r="Q31" s="195">
        <v>2</v>
      </c>
      <c r="R31" s="195">
        <v>2000</v>
      </c>
      <c r="S31" s="195">
        <v>970</v>
      </c>
      <c r="T31" s="195">
        <v>1</v>
      </c>
      <c r="U31" s="195">
        <v>6</v>
      </c>
      <c r="V31" s="195">
        <v>0</v>
      </c>
      <c r="W31" s="192"/>
    </row>
    <row r="32" spans="1:23" ht="25.15" customHeight="1" x14ac:dyDescent="0.2">
      <c r="A32" s="190" t="s">
        <v>828</v>
      </c>
      <c r="B32" s="191">
        <v>144</v>
      </c>
      <c r="C32" s="191">
        <v>821</v>
      </c>
      <c r="D32" s="191">
        <v>202</v>
      </c>
      <c r="E32" s="191">
        <v>586</v>
      </c>
      <c r="F32" s="191">
        <v>10</v>
      </c>
      <c r="G32" s="191">
        <v>22</v>
      </c>
      <c r="H32" s="191">
        <v>1</v>
      </c>
      <c r="I32" s="191">
        <v>2524</v>
      </c>
      <c r="J32" s="191">
        <v>902</v>
      </c>
      <c r="K32" s="191">
        <v>1146</v>
      </c>
      <c r="L32" s="191">
        <v>26</v>
      </c>
      <c r="M32" s="191">
        <v>404</v>
      </c>
      <c r="N32" s="191">
        <v>516</v>
      </c>
      <c r="O32" s="191">
        <v>176</v>
      </c>
      <c r="P32" s="191">
        <v>35</v>
      </c>
      <c r="Q32" s="191">
        <v>233</v>
      </c>
      <c r="R32" s="191">
        <v>128590.39</v>
      </c>
      <c r="S32" s="197">
        <v>1082814.42</v>
      </c>
      <c r="T32" s="191">
        <v>273</v>
      </c>
      <c r="U32" s="191">
        <v>885</v>
      </c>
      <c r="V32" s="191">
        <v>80</v>
      </c>
      <c r="W32" s="192"/>
    </row>
    <row r="33" spans="1:22" ht="30" customHeight="1" x14ac:dyDescent="0.25">
      <c r="A33" s="183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</row>
    <row r="34" spans="1:22" ht="30" customHeight="1" x14ac:dyDescent="0.2">
      <c r="A34" s="368" t="s">
        <v>1120</v>
      </c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68"/>
    </row>
    <row r="35" spans="1:22" ht="30" customHeight="1" x14ac:dyDescent="0.2">
      <c r="A35" s="369" t="s">
        <v>1121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1"/>
    </row>
    <row r="68" spans="1:22" x14ac:dyDescent="0.2">
      <c r="A68" s="199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</row>
  </sheetData>
  <mergeCells count="18">
    <mergeCell ref="A34:V34"/>
    <mergeCell ref="A35:V35"/>
    <mergeCell ref="V2:V4"/>
    <mergeCell ref="C3:C4"/>
    <mergeCell ref="D3:H3"/>
    <mergeCell ref="I3:I4"/>
    <mergeCell ref="J3:M3"/>
    <mergeCell ref="N3:Q3"/>
    <mergeCell ref="A1:V1"/>
    <mergeCell ref="A2:A4"/>
    <mergeCell ref="B2:B4"/>
    <mergeCell ref="C2:H2"/>
    <mergeCell ref="I2:M2"/>
    <mergeCell ref="N2:Q2"/>
    <mergeCell ref="R2:R4"/>
    <mergeCell ref="S2:S4"/>
    <mergeCell ref="T2:T4"/>
    <mergeCell ref="U2:U4"/>
  </mergeCells>
  <printOptions horizontalCentered="1"/>
  <pageMargins left="0.7" right="0.7" top="0.75" bottom="0.75" header="0.3" footer="0.3"/>
  <pageSetup paperSize="9" scale="4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showGridLines="0" topLeftCell="A28" zoomScale="60" zoomScaleNormal="60" zoomScaleSheetLayoutView="55" workbookViewId="0">
      <selection activeCell="K74" sqref="K74"/>
    </sheetView>
  </sheetViews>
  <sheetFormatPr defaultColWidth="9.42578125" defaultRowHeight="12" x14ac:dyDescent="0.2"/>
  <cols>
    <col min="1" max="1" width="52.7109375" style="206" customWidth="1"/>
    <col min="2" max="17" width="9.7109375" style="207" customWidth="1"/>
    <col min="18" max="18" width="12.28515625" style="207" customWidth="1"/>
    <col min="19" max="19" width="16.85546875" style="207" customWidth="1"/>
    <col min="20" max="22" width="9.7109375" style="207" customWidth="1"/>
    <col min="23" max="16384" width="9.42578125" style="206"/>
  </cols>
  <sheetData>
    <row r="1" spans="1:23" s="152" customFormat="1" ht="30" customHeight="1" x14ac:dyDescent="0.2">
      <c r="A1" s="353" t="s">
        <v>1136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</row>
    <row r="2" spans="1:23" s="152" customFormat="1" ht="30" customHeight="1" x14ac:dyDescent="0.2">
      <c r="A2" s="363" t="s">
        <v>1008</v>
      </c>
      <c r="B2" s="364" t="s">
        <v>1099</v>
      </c>
      <c r="C2" s="365" t="s">
        <v>1010</v>
      </c>
      <c r="D2" s="365"/>
      <c r="E2" s="365"/>
      <c r="F2" s="365"/>
      <c r="G2" s="365"/>
      <c r="H2" s="365"/>
      <c r="I2" s="365" t="s">
        <v>1100</v>
      </c>
      <c r="J2" s="365"/>
      <c r="K2" s="365"/>
      <c r="L2" s="365"/>
      <c r="M2" s="365"/>
      <c r="N2" s="365" t="s">
        <v>1101</v>
      </c>
      <c r="O2" s="365"/>
      <c r="P2" s="365"/>
      <c r="Q2" s="365"/>
      <c r="R2" s="366" t="s">
        <v>1102</v>
      </c>
      <c r="S2" s="364" t="s">
        <v>1103</v>
      </c>
      <c r="T2" s="364" t="s">
        <v>1104</v>
      </c>
      <c r="U2" s="367" t="s">
        <v>1105</v>
      </c>
      <c r="V2" s="364" t="s">
        <v>1106</v>
      </c>
    </row>
    <row r="3" spans="1:23" s="152" customFormat="1" ht="15" customHeight="1" x14ac:dyDescent="0.2">
      <c r="A3" s="363"/>
      <c r="B3" s="364"/>
      <c r="C3" s="372" t="s">
        <v>828</v>
      </c>
      <c r="D3" s="373" t="s">
        <v>7</v>
      </c>
      <c r="E3" s="373"/>
      <c r="F3" s="373"/>
      <c r="G3" s="373"/>
      <c r="H3" s="373"/>
      <c r="I3" s="372" t="s">
        <v>828</v>
      </c>
      <c r="J3" s="373" t="s">
        <v>7</v>
      </c>
      <c r="K3" s="373"/>
      <c r="L3" s="373"/>
      <c r="M3" s="373"/>
      <c r="N3" s="373" t="s">
        <v>7</v>
      </c>
      <c r="O3" s="373"/>
      <c r="P3" s="373"/>
      <c r="Q3" s="373"/>
      <c r="R3" s="366"/>
      <c r="S3" s="364"/>
      <c r="T3" s="364"/>
      <c r="U3" s="367"/>
      <c r="V3" s="364"/>
    </row>
    <row r="4" spans="1:23" s="178" customFormat="1" ht="80.099999999999994" customHeight="1" x14ac:dyDescent="0.2">
      <c r="A4" s="363"/>
      <c r="B4" s="364"/>
      <c r="C4" s="372"/>
      <c r="D4" s="189" t="s">
        <v>1107</v>
      </c>
      <c r="E4" s="189" t="s">
        <v>1108</v>
      </c>
      <c r="F4" s="189" t="s">
        <v>1109</v>
      </c>
      <c r="G4" s="189" t="s">
        <v>1110</v>
      </c>
      <c r="H4" s="189" t="s">
        <v>1111</v>
      </c>
      <c r="I4" s="372"/>
      <c r="J4" s="189" t="s">
        <v>1112</v>
      </c>
      <c r="K4" s="189" t="s">
        <v>1113</v>
      </c>
      <c r="L4" s="189" t="s">
        <v>1114</v>
      </c>
      <c r="M4" s="189" t="s">
        <v>1115</v>
      </c>
      <c r="N4" s="189" t="s">
        <v>1116</v>
      </c>
      <c r="O4" s="189" t="s">
        <v>1117</v>
      </c>
      <c r="P4" s="189" t="s">
        <v>1118</v>
      </c>
      <c r="Q4" s="189" t="s">
        <v>1119</v>
      </c>
      <c r="R4" s="366"/>
      <c r="S4" s="364"/>
      <c r="T4" s="364"/>
      <c r="U4" s="367" t="s">
        <v>1012</v>
      </c>
      <c r="V4" s="364"/>
    </row>
    <row r="5" spans="1:23" s="152" customFormat="1" ht="25.15" customHeight="1" x14ac:dyDescent="0.2">
      <c r="A5" s="190" t="s">
        <v>1067</v>
      </c>
      <c r="B5" s="191">
        <v>53</v>
      </c>
      <c r="C5" s="191">
        <v>282</v>
      </c>
      <c r="D5" s="191">
        <v>37</v>
      </c>
      <c r="E5" s="191">
        <v>227</v>
      </c>
      <c r="F5" s="191">
        <v>0</v>
      </c>
      <c r="G5" s="191">
        <v>17</v>
      </c>
      <c r="H5" s="191">
        <v>1</v>
      </c>
      <c r="I5" s="191">
        <v>847</v>
      </c>
      <c r="J5" s="191">
        <v>305</v>
      </c>
      <c r="K5" s="191">
        <v>406</v>
      </c>
      <c r="L5" s="191">
        <v>9</v>
      </c>
      <c r="M5" s="191">
        <v>105</v>
      </c>
      <c r="N5" s="191">
        <v>189</v>
      </c>
      <c r="O5" s="191">
        <v>62</v>
      </c>
      <c r="P5" s="191">
        <v>13</v>
      </c>
      <c r="Q5" s="191">
        <v>75</v>
      </c>
      <c r="R5" s="191">
        <v>43880</v>
      </c>
      <c r="S5" s="191">
        <v>458502.51</v>
      </c>
      <c r="T5" s="191">
        <v>94</v>
      </c>
      <c r="U5" s="191">
        <v>306</v>
      </c>
      <c r="V5" s="191">
        <v>29</v>
      </c>
      <c r="W5" s="192"/>
    </row>
    <row r="6" spans="1:23" s="152" customFormat="1" ht="25.15" customHeight="1" x14ac:dyDescent="0.2">
      <c r="A6" s="193" t="s">
        <v>1068</v>
      </c>
      <c r="B6" s="194">
        <v>10</v>
      </c>
      <c r="C6" s="191">
        <v>56</v>
      </c>
      <c r="D6" s="195">
        <v>5</v>
      </c>
      <c r="E6" s="195">
        <v>51</v>
      </c>
      <c r="F6" s="195">
        <v>0</v>
      </c>
      <c r="G6" s="195">
        <v>0</v>
      </c>
      <c r="H6" s="195">
        <v>0</v>
      </c>
      <c r="I6" s="196">
        <v>149</v>
      </c>
      <c r="J6" s="194">
        <v>61</v>
      </c>
      <c r="K6" s="194">
        <v>86</v>
      </c>
      <c r="L6" s="195">
        <v>0</v>
      </c>
      <c r="M6" s="195">
        <v>1</v>
      </c>
      <c r="N6" s="194">
        <v>49</v>
      </c>
      <c r="O6" s="194">
        <v>6</v>
      </c>
      <c r="P6" s="195">
        <v>0</v>
      </c>
      <c r="Q6" s="194">
        <v>13</v>
      </c>
      <c r="R6" s="195">
        <v>9220</v>
      </c>
      <c r="S6" s="194">
        <v>25114.47</v>
      </c>
      <c r="T6" s="195">
        <v>37</v>
      </c>
      <c r="U6" s="194">
        <v>58</v>
      </c>
      <c r="V6" s="195">
        <v>8</v>
      </c>
      <c r="W6" s="192"/>
    </row>
    <row r="7" spans="1:23" s="152" customFormat="1" ht="25.15" customHeight="1" x14ac:dyDescent="0.2">
      <c r="A7" s="193" t="s">
        <v>1069</v>
      </c>
      <c r="B7" s="194">
        <v>7</v>
      </c>
      <c r="C7" s="191">
        <v>41</v>
      </c>
      <c r="D7" s="195">
        <v>5</v>
      </c>
      <c r="E7" s="195">
        <v>33</v>
      </c>
      <c r="F7" s="195">
        <v>0</v>
      </c>
      <c r="G7" s="195">
        <v>3</v>
      </c>
      <c r="H7" s="195">
        <v>0</v>
      </c>
      <c r="I7" s="196">
        <v>113</v>
      </c>
      <c r="J7" s="194">
        <v>41</v>
      </c>
      <c r="K7" s="194">
        <v>55</v>
      </c>
      <c r="L7" s="195">
        <v>1</v>
      </c>
      <c r="M7" s="195">
        <v>14</v>
      </c>
      <c r="N7" s="194">
        <v>31</v>
      </c>
      <c r="O7" s="194">
        <v>2</v>
      </c>
      <c r="P7" s="195">
        <v>5</v>
      </c>
      <c r="Q7" s="194">
        <v>10</v>
      </c>
      <c r="R7" s="195">
        <v>10400</v>
      </c>
      <c r="S7" s="194">
        <v>184340.51</v>
      </c>
      <c r="T7" s="195">
        <v>19</v>
      </c>
      <c r="U7" s="194">
        <v>48</v>
      </c>
      <c r="V7" s="195">
        <v>0</v>
      </c>
      <c r="W7" s="192"/>
    </row>
    <row r="8" spans="1:23" s="152" customFormat="1" ht="25.15" customHeight="1" x14ac:dyDescent="0.2">
      <c r="A8" s="193" t="s">
        <v>1070</v>
      </c>
      <c r="B8" s="194">
        <v>1</v>
      </c>
      <c r="C8" s="191">
        <v>24</v>
      </c>
      <c r="D8" s="195">
        <v>1</v>
      </c>
      <c r="E8" s="195">
        <v>15</v>
      </c>
      <c r="F8" s="195">
        <v>0</v>
      </c>
      <c r="G8" s="195">
        <v>8</v>
      </c>
      <c r="H8" s="195">
        <v>0</v>
      </c>
      <c r="I8" s="196">
        <v>67</v>
      </c>
      <c r="J8" s="194">
        <v>28</v>
      </c>
      <c r="K8" s="194">
        <v>30</v>
      </c>
      <c r="L8" s="195">
        <v>0</v>
      </c>
      <c r="M8" s="195">
        <v>7</v>
      </c>
      <c r="N8" s="194">
        <v>10</v>
      </c>
      <c r="O8" s="194">
        <v>10</v>
      </c>
      <c r="P8" s="195">
        <v>1</v>
      </c>
      <c r="Q8" s="194">
        <v>6</v>
      </c>
      <c r="R8" s="195">
        <v>2800</v>
      </c>
      <c r="S8" s="194">
        <v>11790.16</v>
      </c>
      <c r="T8" s="194">
        <v>9</v>
      </c>
      <c r="U8" s="194">
        <v>23</v>
      </c>
      <c r="V8" s="195">
        <v>2</v>
      </c>
      <c r="W8" s="192"/>
    </row>
    <row r="9" spans="1:23" s="152" customFormat="1" ht="25.15" customHeight="1" x14ac:dyDescent="0.2">
      <c r="A9" s="193" t="s">
        <v>1071</v>
      </c>
      <c r="B9" s="194">
        <v>27</v>
      </c>
      <c r="C9" s="191">
        <v>74</v>
      </c>
      <c r="D9" s="195">
        <v>11</v>
      </c>
      <c r="E9" s="195">
        <v>58</v>
      </c>
      <c r="F9" s="195">
        <v>0</v>
      </c>
      <c r="G9" s="195">
        <v>4</v>
      </c>
      <c r="H9" s="195">
        <v>1</v>
      </c>
      <c r="I9" s="196">
        <v>207</v>
      </c>
      <c r="J9" s="194">
        <v>76</v>
      </c>
      <c r="K9" s="194">
        <v>95</v>
      </c>
      <c r="L9" s="195">
        <v>3</v>
      </c>
      <c r="M9" s="195">
        <v>30</v>
      </c>
      <c r="N9" s="194">
        <v>45</v>
      </c>
      <c r="O9" s="194">
        <v>22</v>
      </c>
      <c r="P9" s="195">
        <v>5</v>
      </c>
      <c r="Q9" s="194">
        <v>30</v>
      </c>
      <c r="R9" s="195">
        <v>12340</v>
      </c>
      <c r="S9" s="194">
        <v>76240.88</v>
      </c>
      <c r="T9" s="195">
        <v>15</v>
      </c>
      <c r="U9" s="194">
        <v>94</v>
      </c>
      <c r="V9" s="195">
        <v>7</v>
      </c>
      <c r="W9" s="192"/>
    </row>
    <row r="10" spans="1:23" s="152" customFormat="1" ht="25.15" customHeight="1" x14ac:dyDescent="0.2">
      <c r="A10" s="193" t="s">
        <v>1072</v>
      </c>
      <c r="B10" s="194">
        <v>1</v>
      </c>
      <c r="C10" s="191">
        <v>35</v>
      </c>
      <c r="D10" s="195">
        <v>4</v>
      </c>
      <c r="E10" s="195">
        <v>31</v>
      </c>
      <c r="F10" s="195">
        <v>0</v>
      </c>
      <c r="G10" s="195">
        <v>0</v>
      </c>
      <c r="H10" s="195">
        <v>0</v>
      </c>
      <c r="I10" s="196">
        <v>115</v>
      </c>
      <c r="J10" s="194">
        <v>39</v>
      </c>
      <c r="K10" s="194">
        <v>56</v>
      </c>
      <c r="L10" s="195">
        <v>3</v>
      </c>
      <c r="M10" s="195">
        <v>14</v>
      </c>
      <c r="N10" s="194">
        <v>18</v>
      </c>
      <c r="O10" s="194">
        <v>12</v>
      </c>
      <c r="P10" s="195">
        <v>1</v>
      </c>
      <c r="Q10" s="194">
        <v>4</v>
      </c>
      <c r="R10" s="195">
        <v>3820</v>
      </c>
      <c r="S10" s="194">
        <v>22963.72</v>
      </c>
      <c r="T10" s="195">
        <v>6</v>
      </c>
      <c r="U10" s="194">
        <v>32</v>
      </c>
      <c r="V10" s="195">
        <v>4</v>
      </c>
      <c r="W10" s="192"/>
    </row>
    <row r="11" spans="1:23" s="152" customFormat="1" ht="25.15" customHeight="1" x14ac:dyDescent="0.2">
      <c r="A11" s="193" t="s">
        <v>1073</v>
      </c>
      <c r="B11" s="195">
        <v>0</v>
      </c>
      <c r="C11" s="191">
        <v>9</v>
      </c>
      <c r="D11" s="195">
        <v>0</v>
      </c>
      <c r="E11" s="195">
        <v>7</v>
      </c>
      <c r="F11" s="195">
        <v>0</v>
      </c>
      <c r="G11" s="195">
        <v>2</v>
      </c>
      <c r="H11" s="195">
        <v>0</v>
      </c>
      <c r="I11" s="196">
        <v>39</v>
      </c>
      <c r="J11" s="195">
        <v>10</v>
      </c>
      <c r="K11" s="194">
        <v>22</v>
      </c>
      <c r="L11" s="195">
        <v>0</v>
      </c>
      <c r="M11" s="195">
        <v>7</v>
      </c>
      <c r="N11" s="195">
        <v>2</v>
      </c>
      <c r="O11" s="195">
        <v>1</v>
      </c>
      <c r="P11" s="195">
        <v>1</v>
      </c>
      <c r="Q11" s="195">
        <v>3</v>
      </c>
      <c r="R11" s="195">
        <v>400</v>
      </c>
      <c r="S11" s="194">
        <v>6141.68</v>
      </c>
      <c r="T11" s="194">
        <v>2</v>
      </c>
      <c r="U11" s="194">
        <v>6</v>
      </c>
      <c r="V11" s="195">
        <v>3</v>
      </c>
      <c r="W11" s="192"/>
    </row>
    <row r="12" spans="1:23" s="152" customFormat="1" ht="25.15" customHeight="1" x14ac:dyDescent="0.2">
      <c r="A12" s="193" t="s">
        <v>1074</v>
      </c>
      <c r="B12" s="195">
        <v>7</v>
      </c>
      <c r="C12" s="191">
        <v>43</v>
      </c>
      <c r="D12" s="195">
        <v>11</v>
      </c>
      <c r="E12" s="195">
        <v>32</v>
      </c>
      <c r="F12" s="195">
        <v>0</v>
      </c>
      <c r="G12" s="195">
        <v>0</v>
      </c>
      <c r="H12" s="195">
        <v>0</v>
      </c>
      <c r="I12" s="196">
        <v>157</v>
      </c>
      <c r="J12" s="195">
        <v>50</v>
      </c>
      <c r="K12" s="195">
        <v>62</v>
      </c>
      <c r="L12" s="195">
        <v>2</v>
      </c>
      <c r="M12" s="195">
        <v>32</v>
      </c>
      <c r="N12" s="195">
        <v>34</v>
      </c>
      <c r="O12" s="195">
        <v>9</v>
      </c>
      <c r="P12" s="195">
        <v>0</v>
      </c>
      <c r="Q12" s="195">
        <v>9</v>
      </c>
      <c r="R12" s="195">
        <v>4900</v>
      </c>
      <c r="S12" s="194">
        <v>131911.09</v>
      </c>
      <c r="T12" s="194">
        <v>6</v>
      </c>
      <c r="U12" s="194">
        <v>45</v>
      </c>
      <c r="V12" s="195">
        <v>5</v>
      </c>
      <c r="W12" s="192"/>
    </row>
    <row r="13" spans="1:23" s="152" customFormat="1" ht="25.15" customHeight="1" x14ac:dyDescent="0.2">
      <c r="A13" s="190" t="s">
        <v>1075</v>
      </c>
      <c r="B13" s="191">
        <v>9</v>
      </c>
      <c r="C13" s="191">
        <v>105</v>
      </c>
      <c r="D13" s="191">
        <v>23</v>
      </c>
      <c r="E13" s="191">
        <v>82</v>
      </c>
      <c r="F13" s="191">
        <v>0</v>
      </c>
      <c r="G13" s="191">
        <v>0</v>
      </c>
      <c r="H13" s="191">
        <v>0</v>
      </c>
      <c r="I13" s="191">
        <v>268</v>
      </c>
      <c r="J13" s="191">
        <v>112</v>
      </c>
      <c r="K13" s="191">
        <v>106</v>
      </c>
      <c r="L13" s="191">
        <v>1</v>
      </c>
      <c r="M13" s="191">
        <v>47</v>
      </c>
      <c r="N13" s="191">
        <v>51</v>
      </c>
      <c r="O13" s="191">
        <v>24</v>
      </c>
      <c r="P13" s="191">
        <v>4</v>
      </c>
      <c r="Q13" s="191">
        <v>31</v>
      </c>
      <c r="R13" s="191">
        <v>5700</v>
      </c>
      <c r="S13" s="191">
        <v>96569.61</v>
      </c>
      <c r="T13" s="191">
        <v>19</v>
      </c>
      <c r="U13" s="191">
        <v>104</v>
      </c>
      <c r="V13" s="191">
        <v>10</v>
      </c>
      <c r="W13" s="192"/>
    </row>
    <row r="14" spans="1:23" s="152" customFormat="1" ht="25.15" customHeight="1" x14ac:dyDescent="0.2">
      <c r="A14" s="193" t="s">
        <v>1076</v>
      </c>
      <c r="B14" s="194">
        <v>3</v>
      </c>
      <c r="C14" s="191">
        <v>34</v>
      </c>
      <c r="D14" s="195">
        <v>16</v>
      </c>
      <c r="E14" s="194">
        <v>18</v>
      </c>
      <c r="F14" s="195">
        <v>0</v>
      </c>
      <c r="G14" s="195">
        <v>0</v>
      </c>
      <c r="H14" s="195">
        <v>0</v>
      </c>
      <c r="I14" s="196">
        <v>99</v>
      </c>
      <c r="J14" s="194">
        <v>38</v>
      </c>
      <c r="K14" s="194">
        <v>38</v>
      </c>
      <c r="L14" s="195">
        <v>1</v>
      </c>
      <c r="M14" s="195">
        <v>22</v>
      </c>
      <c r="N14" s="194">
        <v>13</v>
      </c>
      <c r="O14" s="194">
        <v>3</v>
      </c>
      <c r="P14" s="194">
        <v>1</v>
      </c>
      <c r="Q14" s="194">
        <v>21</v>
      </c>
      <c r="R14" s="195">
        <v>940</v>
      </c>
      <c r="S14" s="194">
        <v>17686.32</v>
      </c>
      <c r="T14" s="195">
        <v>13</v>
      </c>
      <c r="U14" s="194">
        <v>34</v>
      </c>
      <c r="V14" s="195">
        <v>3</v>
      </c>
      <c r="W14" s="192"/>
    </row>
    <row r="15" spans="1:23" s="152" customFormat="1" ht="25.15" customHeight="1" x14ac:dyDescent="0.2">
      <c r="A15" s="193" t="s">
        <v>1077</v>
      </c>
      <c r="B15" s="194">
        <v>1</v>
      </c>
      <c r="C15" s="191">
        <v>2</v>
      </c>
      <c r="D15" s="195">
        <v>0</v>
      </c>
      <c r="E15" s="194">
        <v>2</v>
      </c>
      <c r="F15" s="195">
        <v>0</v>
      </c>
      <c r="G15" s="195">
        <v>0</v>
      </c>
      <c r="H15" s="195">
        <v>0</v>
      </c>
      <c r="I15" s="196">
        <v>5</v>
      </c>
      <c r="J15" s="194">
        <v>2</v>
      </c>
      <c r="K15" s="194">
        <v>2</v>
      </c>
      <c r="L15" s="195">
        <v>0</v>
      </c>
      <c r="M15" s="195">
        <v>1</v>
      </c>
      <c r="N15" s="194">
        <v>2</v>
      </c>
      <c r="O15" s="194">
        <v>0</v>
      </c>
      <c r="P15" s="194">
        <v>1</v>
      </c>
      <c r="Q15" s="194">
        <v>0</v>
      </c>
      <c r="R15" s="195">
        <v>50</v>
      </c>
      <c r="S15" s="195">
        <v>2915.68</v>
      </c>
      <c r="T15" s="195">
        <v>0</v>
      </c>
      <c r="U15" s="194">
        <v>3</v>
      </c>
      <c r="V15" s="195">
        <v>0</v>
      </c>
      <c r="W15" s="192"/>
    </row>
    <row r="16" spans="1:23" s="152" customFormat="1" ht="25.15" customHeight="1" x14ac:dyDescent="0.2">
      <c r="A16" s="193" t="s">
        <v>1078</v>
      </c>
      <c r="B16" s="194">
        <v>0</v>
      </c>
      <c r="C16" s="191">
        <v>14</v>
      </c>
      <c r="D16" s="195">
        <v>0</v>
      </c>
      <c r="E16" s="195">
        <v>14</v>
      </c>
      <c r="F16" s="195">
        <v>0</v>
      </c>
      <c r="G16" s="195">
        <v>0</v>
      </c>
      <c r="H16" s="195">
        <v>0</v>
      </c>
      <c r="I16" s="196">
        <v>33</v>
      </c>
      <c r="J16" s="194">
        <v>15</v>
      </c>
      <c r="K16" s="194">
        <v>11</v>
      </c>
      <c r="L16" s="195">
        <v>0</v>
      </c>
      <c r="M16" s="195">
        <v>7</v>
      </c>
      <c r="N16" s="194">
        <v>11</v>
      </c>
      <c r="O16" s="194">
        <v>0</v>
      </c>
      <c r="P16" s="194">
        <v>1</v>
      </c>
      <c r="Q16" s="194">
        <v>1</v>
      </c>
      <c r="R16" s="195">
        <v>520</v>
      </c>
      <c r="S16" s="195">
        <v>19683.28</v>
      </c>
      <c r="T16" s="195">
        <v>2</v>
      </c>
      <c r="U16" s="194">
        <v>12</v>
      </c>
      <c r="V16" s="195">
        <v>2</v>
      </c>
      <c r="W16" s="192"/>
    </row>
    <row r="17" spans="1:23" s="152" customFormat="1" ht="25.15" customHeight="1" x14ac:dyDescent="0.2">
      <c r="A17" s="193" t="s">
        <v>1079</v>
      </c>
      <c r="B17" s="194">
        <v>0</v>
      </c>
      <c r="C17" s="191">
        <v>16</v>
      </c>
      <c r="D17" s="195">
        <v>2</v>
      </c>
      <c r="E17" s="194">
        <v>14</v>
      </c>
      <c r="F17" s="195">
        <v>0</v>
      </c>
      <c r="G17" s="195">
        <v>0</v>
      </c>
      <c r="H17" s="195">
        <v>0</v>
      </c>
      <c r="I17" s="196">
        <v>42</v>
      </c>
      <c r="J17" s="194">
        <v>17</v>
      </c>
      <c r="K17" s="194">
        <v>17</v>
      </c>
      <c r="L17" s="195">
        <v>0</v>
      </c>
      <c r="M17" s="195">
        <v>8</v>
      </c>
      <c r="N17" s="194">
        <v>11</v>
      </c>
      <c r="O17" s="194">
        <v>1</v>
      </c>
      <c r="P17" s="194">
        <v>0</v>
      </c>
      <c r="Q17" s="194">
        <v>2</v>
      </c>
      <c r="R17" s="195">
        <v>1400</v>
      </c>
      <c r="S17" s="195">
        <v>23093.26</v>
      </c>
      <c r="T17" s="195">
        <v>0</v>
      </c>
      <c r="U17" s="194">
        <v>14</v>
      </c>
      <c r="V17" s="195">
        <v>2</v>
      </c>
      <c r="W17" s="192"/>
    </row>
    <row r="18" spans="1:23" s="152" customFormat="1" ht="25.15" customHeight="1" x14ac:dyDescent="0.2">
      <c r="A18" s="193" t="s">
        <v>1080</v>
      </c>
      <c r="B18" s="194">
        <v>3</v>
      </c>
      <c r="C18" s="191">
        <v>3</v>
      </c>
      <c r="D18" s="195">
        <v>3</v>
      </c>
      <c r="E18" s="194">
        <v>0</v>
      </c>
      <c r="F18" s="195">
        <v>0</v>
      </c>
      <c r="G18" s="195">
        <v>0</v>
      </c>
      <c r="H18" s="195">
        <v>0</v>
      </c>
      <c r="I18" s="196">
        <v>9</v>
      </c>
      <c r="J18" s="194">
        <v>3</v>
      </c>
      <c r="K18" s="194">
        <v>4</v>
      </c>
      <c r="L18" s="195">
        <v>0</v>
      </c>
      <c r="M18" s="195">
        <v>2</v>
      </c>
      <c r="N18" s="194">
        <v>3</v>
      </c>
      <c r="O18" s="194">
        <v>0</v>
      </c>
      <c r="P18" s="194">
        <v>0</v>
      </c>
      <c r="Q18" s="194">
        <v>2</v>
      </c>
      <c r="R18" s="195">
        <v>1050</v>
      </c>
      <c r="S18" s="195">
        <v>2942.39</v>
      </c>
      <c r="T18" s="195">
        <v>1</v>
      </c>
      <c r="U18" s="194">
        <v>5</v>
      </c>
      <c r="V18" s="195">
        <v>1</v>
      </c>
      <c r="W18" s="192"/>
    </row>
    <row r="19" spans="1:23" s="152" customFormat="1" ht="25.15" customHeight="1" x14ac:dyDescent="0.2">
      <c r="A19" s="193" t="s">
        <v>1081</v>
      </c>
      <c r="B19" s="194">
        <v>1</v>
      </c>
      <c r="C19" s="191">
        <v>20</v>
      </c>
      <c r="D19" s="195">
        <v>0</v>
      </c>
      <c r="E19" s="194">
        <v>20</v>
      </c>
      <c r="F19" s="195">
        <v>0</v>
      </c>
      <c r="G19" s="195">
        <v>0</v>
      </c>
      <c r="H19" s="195">
        <v>0</v>
      </c>
      <c r="I19" s="196">
        <v>43</v>
      </c>
      <c r="J19" s="194">
        <v>19</v>
      </c>
      <c r="K19" s="194">
        <v>17</v>
      </c>
      <c r="L19" s="195">
        <v>0</v>
      </c>
      <c r="M19" s="195">
        <v>5</v>
      </c>
      <c r="N19" s="194">
        <v>4</v>
      </c>
      <c r="O19" s="194">
        <v>12</v>
      </c>
      <c r="P19" s="194">
        <v>0</v>
      </c>
      <c r="Q19" s="194">
        <v>2</v>
      </c>
      <c r="R19" s="195">
        <v>640</v>
      </c>
      <c r="S19" s="195">
        <v>8603.24</v>
      </c>
      <c r="T19" s="195">
        <v>1</v>
      </c>
      <c r="U19" s="194">
        <v>19</v>
      </c>
      <c r="V19" s="195">
        <v>2</v>
      </c>
      <c r="W19" s="192"/>
    </row>
    <row r="20" spans="1:23" s="152" customFormat="1" ht="25.15" customHeight="1" x14ac:dyDescent="0.2">
      <c r="A20" s="193" t="s">
        <v>1082</v>
      </c>
      <c r="B20" s="194">
        <v>0</v>
      </c>
      <c r="C20" s="191">
        <v>4</v>
      </c>
      <c r="D20" s="195">
        <v>0</v>
      </c>
      <c r="E20" s="195">
        <v>4</v>
      </c>
      <c r="F20" s="195">
        <v>0</v>
      </c>
      <c r="G20" s="195">
        <v>0</v>
      </c>
      <c r="H20" s="195">
        <v>0</v>
      </c>
      <c r="I20" s="196">
        <v>9</v>
      </c>
      <c r="J20" s="194">
        <v>4</v>
      </c>
      <c r="K20" s="194">
        <v>4</v>
      </c>
      <c r="L20" s="195">
        <v>0</v>
      </c>
      <c r="M20" s="195">
        <v>1</v>
      </c>
      <c r="N20" s="194">
        <v>0</v>
      </c>
      <c r="O20" s="194">
        <v>1</v>
      </c>
      <c r="P20" s="194">
        <v>1</v>
      </c>
      <c r="Q20" s="194">
        <v>2</v>
      </c>
      <c r="R20" s="195">
        <v>0</v>
      </c>
      <c r="S20" s="195">
        <v>0</v>
      </c>
      <c r="T20" s="195">
        <v>0</v>
      </c>
      <c r="U20" s="194">
        <v>4</v>
      </c>
      <c r="V20" s="195">
        <v>0</v>
      </c>
      <c r="W20" s="192"/>
    </row>
    <row r="21" spans="1:23" s="152" customFormat="1" ht="25.15" customHeight="1" x14ac:dyDescent="0.2">
      <c r="A21" s="193" t="s">
        <v>1083</v>
      </c>
      <c r="B21" s="194">
        <v>1</v>
      </c>
      <c r="C21" s="191">
        <v>12</v>
      </c>
      <c r="D21" s="195">
        <v>2</v>
      </c>
      <c r="E21" s="195">
        <v>10</v>
      </c>
      <c r="F21" s="195">
        <v>0</v>
      </c>
      <c r="G21" s="195">
        <v>0</v>
      </c>
      <c r="H21" s="195">
        <v>0</v>
      </c>
      <c r="I21" s="196">
        <v>28</v>
      </c>
      <c r="J21" s="194">
        <v>14</v>
      </c>
      <c r="K21" s="194">
        <v>13</v>
      </c>
      <c r="L21" s="195">
        <v>0</v>
      </c>
      <c r="M21" s="195">
        <v>1</v>
      </c>
      <c r="N21" s="194">
        <v>7</v>
      </c>
      <c r="O21" s="194">
        <v>7</v>
      </c>
      <c r="P21" s="194">
        <v>0</v>
      </c>
      <c r="Q21" s="194">
        <v>1</v>
      </c>
      <c r="R21" s="195">
        <v>1100</v>
      </c>
      <c r="S21" s="195">
        <v>21645.439999999999</v>
      </c>
      <c r="T21" s="195">
        <v>2</v>
      </c>
      <c r="U21" s="194">
        <v>13</v>
      </c>
      <c r="V21" s="195">
        <v>0</v>
      </c>
      <c r="W21" s="192"/>
    </row>
    <row r="22" spans="1:23" s="152" customFormat="1" ht="25.15" customHeight="1" x14ac:dyDescent="0.2">
      <c r="A22" s="190" t="s">
        <v>1084</v>
      </c>
      <c r="B22" s="191">
        <v>24</v>
      </c>
      <c r="C22" s="191">
        <v>177</v>
      </c>
      <c r="D22" s="191">
        <v>65</v>
      </c>
      <c r="E22" s="191">
        <v>110</v>
      </c>
      <c r="F22" s="191">
        <v>1</v>
      </c>
      <c r="G22" s="191">
        <v>1</v>
      </c>
      <c r="H22" s="191">
        <v>0</v>
      </c>
      <c r="I22" s="191">
        <v>570</v>
      </c>
      <c r="J22" s="191">
        <v>202</v>
      </c>
      <c r="K22" s="191">
        <v>259</v>
      </c>
      <c r="L22" s="191">
        <v>5</v>
      </c>
      <c r="M22" s="191">
        <v>93</v>
      </c>
      <c r="N22" s="191">
        <v>107</v>
      </c>
      <c r="O22" s="191">
        <v>47</v>
      </c>
      <c r="P22" s="191">
        <v>5</v>
      </c>
      <c r="Q22" s="191">
        <v>52</v>
      </c>
      <c r="R22" s="191">
        <v>23940.39</v>
      </c>
      <c r="S22" s="191">
        <v>166371.88</v>
      </c>
      <c r="T22" s="191">
        <v>89</v>
      </c>
      <c r="U22" s="191">
        <v>187</v>
      </c>
      <c r="V22" s="191">
        <v>14</v>
      </c>
      <c r="W22" s="192"/>
    </row>
    <row r="23" spans="1:23" s="152" customFormat="1" ht="25.15" customHeight="1" x14ac:dyDescent="0.2">
      <c r="A23" s="193" t="s">
        <v>1085</v>
      </c>
      <c r="B23" s="194">
        <v>2</v>
      </c>
      <c r="C23" s="191">
        <v>22</v>
      </c>
      <c r="D23" s="195">
        <v>15</v>
      </c>
      <c r="E23" s="194">
        <v>7</v>
      </c>
      <c r="F23" s="195">
        <v>0</v>
      </c>
      <c r="G23" s="195">
        <v>0</v>
      </c>
      <c r="H23" s="195">
        <v>0</v>
      </c>
      <c r="I23" s="196">
        <v>93</v>
      </c>
      <c r="J23" s="194">
        <v>26</v>
      </c>
      <c r="K23" s="194">
        <v>51</v>
      </c>
      <c r="L23" s="195">
        <v>0</v>
      </c>
      <c r="M23" s="194">
        <v>12</v>
      </c>
      <c r="N23" s="194">
        <v>19</v>
      </c>
      <c r="O23" s="194">
        <v>1</v>
      </c>
      <c r="P23" s="194">
        <v>0</v>
      </c>
      <c r="Q23" s="194">
        <v>6</v>
      </c>
      <c r="R23" s="194">
        <v>1430</v>
      </c>
      <c r="S23" s="194">
        <v>13600.03</v>
      </c>
      <c r="T23" s="195">
        <v>17</v>
      </c>
      <c r="U23" s="194">
        <v>22</v>
      </c>
      <c r="V23" s="195">
        <v>2</v>
      </c>
      <c r="W23" s="192"/>
    </row>
    <row r="24" spans="1:23" s="152" customFormat="1" ht="25.15" customHeight="1" x14ac:dyDescent="0.2">
      <c r="A24" s="193" t="s">
        <v>1086</v>
      </c>
      <c r="B24" s="194">
        <v>5</v>
      </c>
      <c r="C24" s="191">
        <v>25</v>
      </c>
      <c r="D24" s="195">
        <v>12</v>
      </c>
      <c r="E24" s="194">
        <v>13</v>
      </c>
      <c r="F24" s="195">
        <v>0</v>
      </c>
      <c r="G24" s="195">
        <v>0</v>
      </c>
      <c r="H24" s="195">
        <v>0</v>
      </c>
      <c r="I24" s="196">
        <v>66</v>
      </c>
      <c r="J24" s="194">
        <v>27</v>
      </c>
      <c r="K24" s="194">
        <v>32</v>
      </c>
      <c r="L24" s="195">
        <v>1</v>
      </c>
      <c r="M24" s="194">
        <v>6</v>
      </c>
      <c r="N24" s="194">
        <v>14</v>
      </c>
      <c r="O24" s="194">
        <v>8</v>
      </c>
      <c r="P24" s="194">
        <v>0</v>
      </c>
      <c r="Q24" s="194">
        <v>10</v>
      </c>
      <c r="R24" s="194">
        <v>2210</v>
      </c>
      <c r="S24" s="194">
        <v>16358.5</v>
      </c>
      <c r="T24" s="195">
        <v>13</v>
      </c>
      <c r="U24" s="194">
        <v>30</v>
      </c>
      <c r="V24" s="195">
        <v>0</v>
      </c>
      <c r="W24" s="192"/>
    </row>
    <row r="25" spans="1:23" s="152" customFormat="1" ht="25.15" customHeight="1" x14ac:dyDescent="0.2">
      <c r="A25" s="193" t="s">
        <v>1087</v>
      </c>
      <c r="B25" s="194">
        <v>3</v>
      </c>
      <c r="C25" s="191">
        <v>15</v>
      </c>
      <c r="D25" s="195">
        <v>7</v>
      </c>
      <c r="E25" s="194">
        <v>8</v>
      </c>
      <c r="F25" s="195">
        <v>0</v>
      </c>
      <c r="G25" s="195">
        <v>0</v>
      </c>
      <c r="H25" s="195">
        <v>0</v>
      </c>
      <c r="I25" s="196">
        <v>60</v>
      </c>
      <c r="J25" s="194">
        <v>25</v>
      </c>
      <c r="K25" s="194">
        <v>18</v>
      </c>
      <c r="L25" s="195">
        <v>0</v>
      </c>
      <c r="M25" s="194">
        <v>12</v>
      </c>
      <c r="N25" s="194">
        <v>4</v>
      </c>
      <c r="O25" s="194">
        <v>16</v>
      </c>
      <c r="P25" s="194">
        <v>0</v>
      </c>
      <c r="Q25" s="194">
        <v>8</v>
      </c>
      <c r="R25" s="194">
        <v>3560.39</v>
      </c>
      <c r="S25" s="195">
        <v>5456.44</v>
      </c>
      <c r="T25" s="195">
        <v>11</v>
      </c>
      <c r="U25" s="194">
        <v>18</v>
      </c>
      <c r="V25" s="195">
        <v>0</v>
      </c>
      <c r="W25" s="192"/>
    </row>
    <row r="26" spans="1:23" s="152" customFormat="1" ht="25.15" customHeight="1" x14ac:dyDescent="0.2">
      <c r="A26" s="193" t="s">
        <v>1088</v>
      </c>
      <c r="B26" s="194">
        <v>5</v>
      </c>
      <c r="C26" s="191">
        <v>74</v>
      </c>
      <c r="D26" s="195">
        <v>17</v>
      </c>
      <c r="E26" s="194">
        <v>56</v>
      </c>
      <c r="F26" s="195">
        <v>0</v>
      </c>
      <c r="G26" s="195">
        <v>1</v>
      </c>
      <c r="H26" s="195">
        <v>0</v>
      </c>
      <c r="I26" s="196">
        <v>239</v>
      </c>
      <c r="J26" s="194">
        <v>78</v>
      </c>
      <c r="K26" s="194">
        <v>123</v>
      </c>
      <c r="L26" s="195">
        <v>3</v>
      </c>
      <c r="M26" s="194">
        <v>33</v>
      </c>
      <c r="N26" s="194">
        <v>49</v>
      </c>
      <c r="O26" s="194">
        <v>12</v>
      </c>
      <c r="P26" s="194">
        <v>5</v>
      </c>
      <c r="Q26" s="194">
        <v>9</v>
      </c>
      <c r="R26" s="194">
        <v>10600</v>
      </c>
      <c r="S26" s="195">
        <v>114932.05</v>
      </c>
      <c r="T26" s="195">
        <v>32</v>
      </c>
      <c r="U26" s="194">
        <v>70</v>
      </c>
      <c r="V26" s="195">
        <v>9</v>
      </c>
      <c r="W26" s="192"/>
    </row>
    <row r="27" spans="1:23" s="152" customFormat="1" ht="25.15" customHeight="1" x14ac:dyDescent="0.2">
      <c r="A27" s="193" t="s">
        <v>1089</v>
      </c>
      <c r="B27" s="194">
        <v>1</v>
      </c>
      <c r="C27" s="191">
        <v>12</v>
      </c>
      <c r="D27" s="195">
        <v>0</v>
      </c>
      <c r="E27" s="194">
        <v>11</v>
      </c>
      <c r="F27" s="195">
        <v>1</v>
      </c>
      <c r="G27" s="195">
        <v>0</v>
      </c>
      <c r="H27" s="195">
        <v>0</v>
      </c>
      <c r="I27" s="196">
        <v>32</v>
      </c>
      <c r="J27" s="194">
        <v>13</v>
      </c>
      <c r="K27" s="194">
        <v>6</v>
      </c>
      <c r="L27" s="195">
        <v>0</v>
      </c>
      <c r="M27" s="194">
        <v>13</v>
      </c>
      <c r="N27" s="194">
        <v>5</v>
      </c>
      <c r="O27" s="194">
        <v>6</v>
      </c>
      <c r="P27" s="194">
        <v>0</v>
      </c>
      <c r="Q27" s="194">
        <v>3</v>
      </c>
      <c r="R27" s="194">
        <v>250</v>
      </c>
      <c r="S27" s="195">
        <v>150</v>
      </c>
      <c r="T27" s="195">
        <v>0</v>
      </c>
      <c r="U27" s="194">
        <v>13</v>
      </c>
      <c r="V27" s="195">
        <v>0</v>
      </c>
      <c r="W27" s="192"/>
    </row>
    <row r="28" spans="1:23" s="152" customFormat="1" ht="25.15" customHeight="1" x14ac:dyDescent="0.2">
      <c r="A28" s="193" t="s">
        <v>1090</v>
      </c>
      <c r="B28" s="194">
        <v>0</v>
      </c>
      <c r="C28" s="191">
        <v>12</v>
      </c>
      <c r="D28" s="195">
        <v>3</v>
      </c>
      <c r="E28" s="194">
        <v>9</v>
      </c>
      <c r="F28" s="195">
        <v>0</v>
      </c>
      <c r="G28" s="195">
        <v>0</v>
      </c>
      <c r="H28" s="195">
        <v>0</v>
      </c>
      <c r="I28" s="196">
        <v>23</v>
      </c>
      <c r="J28" s="194">
        <v>13</v>
      </c>
      <c r="K28" s="194">
        <v>8</v>
      </c>
      <c r="L28" s="195">
        <v>0</v>
      </c>
      <c r="M28" s="194">
        <v>2</v>
      </c>
      <c r="N28" s="194">
        <v>4</v>
      </c>
      <c r="O28" s="194">
        <v>3</v>
      </c>
      <c r="P28" s="194">
        <v>0</v>
      </c>
      <c r="Q28" s="194">
        <v>4</v>
      </c>
      <c r="R28" s="194">
        <v>450</v>
      </c>
      <c r="S28" s="195">
        <v>126.45</v>
      </c>
      <c r="T28" s="195">
        <v>0</v>
      </c>
      <c r="U28" s="194">
        <v>10</v>
      </c>
      <c r="V28" s="195">
        <v>2</v>
      </c>
      <c r="W28" s="192"/>
    </row>
    <row r="29" spans="1:23" s="152" customFormat="1" ht="25.15" customHeight="1" x14ac:dyDescent="0.2">
      <c r="A29" s="193" t="s">
        <v>1091</v>
      </c>
      <c r="B29" s="194">
        <v>1</v>
      </c>
      <c r="C29" s="191">
        <v>12</v>
      </c>
      <c r="D29" s="195">
        <v>9</v>
      </c>
      <c r="E29" s="194">
        <v>3</v>
      </c>
      <c r="F29" s="195">
        <v>0</v>
      </c>
      <c r="G29" s="195">
        <v>0</v>
      </c>
      <c r="H29" s="195">
        <v>0</v>
      </c>
      <c r="I29" s="196">
        <v>42</v>
      </c>
      <c r="J29" s="194">
        <v>15</v>
      </c>
      <c r="K29" s="194">
        <v>13</v>
      </c>
      <c r="L29" s="195">
        <v>1</v>
      </c>
      <c r="M29" s="194">
        <v>13</v>
      </c>
      <c r="N29" s="194">
        <v>9</v>
      </c>
      <c r="O29" s="194">
        <v>0</v>
      </c>
      <c r="P29" s="194">
        <v>0</v>
      </c>
      <c r="Q29" s="194">
        <v>7</v>
      </c>
      <c r="R29" s="194">
        <v>4800</v>
      </c>
      <c r="S29" s="195">
        <v>1784.16</v>
      </c>
      <c r="T29" s="195">
        <v>13</v>
      </c>
      <c r="U29" s="194">
        <v>13</v>
      </c>
      <c r="V29" s="195">
        <v>0</v>
      </c>
      <c r="W29" s="192"/>
    </row>
    <row r="30" spans="1:23" s="152" customFormat="1" ht="25.15" customHeight="1" x14ac:dyDescent="0.2">
      <c r="A30" s="193" t="s">
        <v>1092</v>
      </c>
      <c r="B30" s="194">
        <v>7</v>
      </c>
      <c r="C30" s="191">
        <v>5</v>
      </c>
      <c r="D30" s="195">
        <v>2</v>
      </c>
      <c r="E30" s="195">
        <v>3</v>
      </c>
      <c r="F30" s="195">
        <v>0</v>
      </c>
      <c r="G30" s="195">
        <v>0</v>
      </c>
      <c r="H30" s="195">
        <v>0</v>
      </c>
      <c r="I30" s="196">
        <v>15</v>
      </c>
      <c r="J30" s="195">
        <v>5</v>
      </c>
      <c r="K30" s="195">
        <v>8</v>
      </c>
      <c r="L30" s="195">
        <v>0</v>
      </c>
      <c r="M30" s="195">
        <v>2</v>
      </c>
      <c r="N30" s="195">
        <v>3</v>
      </c>
      <c r="O30" s="195">
        <v>1</v>
      </c>
      <c r="P30" s="195">
        <v>0</v>
      </c>
      <c r="Q30" s="195">
        <v>5</v>
      </c>
      <c r="R30" s="195">
        <v>640</v>
      </c>
      <c r="S30" s="195">
        <v>13964.25</v>
      </c>
      <c r="T30" s="195">
        <v>3</v>
      </c>
      <c r="U30" s="195">
        <v>11</v>
      </c>
      <c r="V30" s="195">
        <v>1</v>
      </c>
      <c r="W30" s="192"/>
    </row>
    <row r="31" spans="1:23" s="152" customFormat="1" ht="25.15" customHeight="1" x14ac:dyDescent="0.2">
      <c r="A31" s="190" t="s">
        <v>1093</v>
      </c>
      <c r="B31" s="191">
        <v>26</v>
      </c>
      <c r="C31" s="191">
        <v>159</v>
      </c>
      <c r="D31" s="191">
        <v>45</v>
      </c>
      <c r="E31" s="191">
        <v>109</v>
      </c>
      <c r="F31" s="191">
        <v>4</v>
      </c>
      <c r="G31" s="191">
        <v>1</v>
      </c>
      <c r="H31" s="191">
        <v>0</v>
      </c>
      <c r="I31" s="191">
        <v>535</v>
      </c>
      <c r="J31" s="191">
        <v>176</v>
      </c>
      <c r="K31" s="191">
        <v>234</v>
      </c>
      <c r="L31" s="191">
        <v>8</v>
      </c>
      <c r="M31" s="191">
        <v>108</v>
      </c>
      <c r="N31" s="191">
        <v>114</v>
      </c>
      <c r="O31" s="191">
        <v>25</v>
      </c>
      <c r="P31" s="191">
        <v>6</v>
      </c>
      <c r="Q31" s="191">
        <v>45</v>
      </c>
      <c r="R31" s="191">
        <v>30300</v>
      </c>
      <c r="S31" s="191">
        <v>176236.57</v>
      </c>
      <c r="T31" s="191">
        <v>49</v>
      </c>
      <c r="U31" s="191">
        <v>177</v>
      </c>
      <c r="V31" s="191">
        <v>8</v>
      </c>
      <c r="W31" s="192"/>
    </row>
    <row r="32" spans="1:23" s="152" customFormat="1" ht="25.15" customHeight="1" x14ac:dyDescent="0.2">
      <c r="A32" s="193" t="s">
        <v>1094</v>
      </c>
      <c r="B32" s="194">
        <v>17</v>
      </c>
      <c r="C32" s="191">
        <v>101</v>
      </c>
      <c r="D32" s="195">
        <v>16</v>
      </c>
      <c r="E32" s="194">
        <v>84</v>
      </c>
      <c r="F32" s="195">
        <v>1</v>
      </c>
      <c r="G32" s="195">
        <v>0</v>
      </c>
      <c r="H32" s="195">
        <v>0</v>
      </c>
      <c r="I32" s="196">
        <v>345</v>
      </c>
      <c r="J32" s="194">
        <v>104</v>
      </c>
      <c r="K32" s="194">
        <v>149</v>
      </c>
      <c r="L32" s="195">
        <v>2</v>
      </c>
      <c r="M32" s="195">
        <v>84</v>
      </c>
      <c r="N32" s="194">
        <v>74</v>
      </c>
      <c r="O32" s="194">
        <v>12</v>
      </c>
      <c r="P32" s="194">
        <v>5</v>
      </c>
      <c r="Q32" s="194">
        <v>25</v>
      </c>
      <c r="R32" s="194">
        <v>21150</v>
      </c>
      <c r="S32" s="194">
        <v>131493.35</v>
      </c>
      <c r="T32" s="195">
        <v>35</v>
      </c>
      <c r="U32" s="194">
        <v>113</v>
      </c>
      <c r="V32" s="195">
        <v>5</v>
      </c>
      <c r="W32" s="192"/>
    </row>
    <row r="33" spans="1:23" s="152" customFormat="1" ht="25.15" customHeight="1" x14ac:dyDescent="0.2">
      <c r="A33" s="193" t="s">
        <v>1095</v>
      </c>
      <c r="B33" s="194">
        <v>2</v>
      </c>
      <c r="C33" s="191">
        <v>32</v>
      </c>
      <c r="D33" s="195">
        <v>20</v>
      </c>
      <c r="E33" s="194">
        <v>11</v>
      </c>
      <c r="F33" s="195">
        <v>1</v>
      </c>
      <c r="G33" s="195">
        <v>0</v>
      </c>
      <c r="H33" s="195">
        <v>0</v>
      </c>
      <c r="I33" s="196">
        <v>99</v>
      </c>
      <c r="J33" s="194">
        <v>38</v>
      </c>
      <c r="K33" s="194">
        <v>52</v>
      </c>
      <c r="L33" s="195">
        <v>1</v>
      </c>
      <c r="M33" s="195">
        <v>8</v>
      </c>
      <c r="N33" s="194">
        <v>19</v>
      </c>
      <c r="O33" s="194">
        <v>7</v>
      </c>
      <c r="P33" s="194">
        <v>0</v>
      </c>
      <c r="Q33" s="194">
        <v>12</v>
      </c>
      <c r="R33" s="194">
        <v>4110</v>
      </c>
      <c r="S33" s="202">
        <v>10292.780000000001</v>
      </c>
      <c r="T33" s="195">
        <v>9</v>
      </c>
      <c r="U33" s="194">
        <v>32</v>
      </c>
      <c r="V33" s="195">
        <v>2</v>
      </c>
      <c r="W33" s="192"/>
    </row>
    <row r="34" spans="1:23" s="152" customFormat="1" ht="25.15" customHeight="1" x14ac:dyDescent="0.2">
      <c r="A34" s="193" t="s">
        <v>1096</v>
      </c>
      <c r="B34" s="194">
        <v>0</v>
      </c>
      <c r="C34" s="191">
        <v>3</v>
      </c>
      <c r="D34" s="195">
        <v>1</v>
      </c>
      <c r="E34" s="194">
        <v>1</v>
      </c>
      <c r="F34" s="195">
        <v>1</v>
      </c>
      <c r="G34" s="195">
        <v>0</v>
      </c>
      <c r="H34" s="195">
        <v>0</v>
      </c>
      <c r="I34" s="196">
        <v>17</v>
      </c>
      <c r="J34" s="194">
        <v>6</v>
      </c>
      <c r="K34" s="194">
        <v>3</v>
      </c>
      <c r="L34" s="195">
        <v>1</v>
      </c>
      <c r="M34" s="195">
        <v>6</v>
      </c>
      <c r="N34" s="194">
        <v>1</v>
      </c>
      <c r="O34" s="194">
        <v>0</v>
      </c>
      <c r="P34" s="194">
        <v>0</v>
      </c>
      <c r="Q34" s="194">
        <v>4</v>
      </c>
      <c r="R34" s="194">
        <v>100</v>
      </c>
      <c r="S34" s="194">
        <v>0</v>
      </c>
      <c r="T34" s="195">
        <v>1</v>
      </c>
      <c r="U34" s="194">
        <v>3</v>
      </c>
      <c r="V34" s="195">
        <v>0</v>
      </c>
      <c r="W34" s="192"/>
    </row>
    <row r="35" spans="1:23" s="152" customFormat="1" ht="25.15" customHeight="1" x14ac:dyDescent="0.2">
      <c r="A35" s="193" t="s">
        <v>1097</v>
      </c>
      <c r="B35" s="194">
        <v>6</v>
      </c>
      <c r="C35" s="191">
        <v>15</v>
      </c>
      <c r="D35" s="195">
        <v>4</v>
      </c>
      <c r="E35" s="194">
        <v>11</v>
      </c>
      <c r="F35" s="195">
        <v>0</v>
      </c>
      <c r="G35" s="195">
        <v>0</v>
      </c>
      <c r="H35" s="195">
        <v>0</v>
      </c>
      <c r="I35" s="196">
        <v>52</v>
      </c>
      <c r="J35" s="194">
        <v>17</v>
      </c>
      <c r="K35" s="194">
        <v>21</v>
      </c>
      <c r="L35" s="195">
        <v>4</v>
      </c>
      <c r="M35" s="195">
        <v>8</v>
      </c>
      <c r="N35" s="194">
        <v>11</v>
      </c>
      <c r="O35" s="194">
        <v>6</v>
      </c>
      <c r="P35" s="194">
        <v>1</v>
      </c>
      <c r="Q35" s="194">
        <v>1</v>
      </c>
      <c r="R35" s="194">
        <v>3340</v>
      </c>
      <c r="S35" s="195">
        <v>19712.849999999999</v>
      </c>
      <c r="T35" s="195">
        <v>3</v>
      </c>
      <c r="U35" s="194">
        <v>20</v>
      </c>
      <c r="V35" s="195">
        <v>1</v>
      </c>
      <c r="W35" s="192"/>
    </row>
    <row r="36" spans="1:23" s="152" customFormat="1" ht="25.15" customHeight="1" x14ac:dyDescent="0.2">
      <c r="A36" s="193" t="s">
        <v>1098</v>
      </c>
      <c r="B36" s="194">
        <v>1</v>
      </c>
      <c r="C36" s="191">
        <v>8</v>
      </c>
      <c r="D36" s="195">
        <v>4</v>
      </c>
      <c r="E36" s="194">
        <v>2</v>
      </c>
      <c r="F36" s="195">
        <v>1</v>
      </c>
      <c r="G36" s="195">
        <v>1</v>
      </c>
      <c r="H36" s="195">
        <v>0</v>
      </c>
      <c r="I36" s="196">
        <v>22</v>
      </c>
      <c r="J36" s="194">
        <v>11</v>
      </c>
      <c r="K36" s="194">
        <v>9</v>
      </c>
      <c r="L36" s="195">
        <v>0</v>
      </c>
      <c r="M36" s="195">
        <v>2</v>
      </c>
      <c r="N36" s="194">
        <v>9</v>
      </c>
      <c r="O36" s="194">
        <v>0</v>
      </c>
      <c r="P36" s="194">
        <v>0</v>
      </c>
      <c r="Q36" s="194">
        <v>3</v>
      </c>
      <c r="R36" s="195">
        <v>1600</v>
      </c>
      <c r="S36" s="195">
        <v>14737.59</v>
      </c>
      <c r="T36" s="195">
        <v>1</v>
      </c>
      <c r="U36" s="194">
        <v>9</v>
      </c>
      <c r="V36" s="195">
        <v>0</v>
      </c>
      <c r="W36" s="192"/>
    </row>
    <row r="37" spans="1:23" s="152" customFormat="1" ht="25.15" customHeight="1" x14ac:dyDescent="0.2">
      <c r="A37" s="203" t="s">
        <v>828</v>
      </c>
      <c r="B37" s="204">
        <v>144</v>
      </c>
      <c r="C37" s="204">
        <v>821</v>
      </c>
      <c r="D37" s="204">
        <v>202</v>
      </c>
      <c r="E37" s="204">
        <v>586</v>
      </c>
      <c r="F37" s="204">
        <v>10</v>
      </c>
      <c r="G37" s="204">
        <v>22</v>
      </c>
      <c r="H37" s="204">
        <v>1</v>
      </c>
      <c r="I37" s="204">
        <v>2524</v>
      </c>
      <c r="J37" s="204">
        <v>902</v>
      </c>
      <c r="K37" s="204">
        <v>1146</v>
      </c>
      <c r="L37" s="204">
        <v>26</v>
      </c>
      <c r="M37" s="204">
        <v>404</v>
      </c>
      <c r="N37" s="204">
        <v>516</v>
      </c>
      <c r="O37" s="204">
        <v>176</v>
      </c>
      <c r="P37" s="204">
        <v>35</v>
      </c>
      <c r="Q37" s="204">
        <v>233</v>
      </c>
      <c r="R37" s="204">
        <v>128590.39</v>
      </c>
      <c r="S37" s="205">
        <v>1082814.42</v>
      </c>
      <c r="T37" s="204">
        <v>273</v>
      </c>
      <c r="U37" s="204">
        <v>885</v>
      </c>
      <c r="V37" s="204">
        <v>80</v>
      </c>
    </row>
    <row r="39" spans="1:23" x14ac:dyDescent="0.2">
      <c r="A39" s="15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</row>
    <row r="40" spans="1:23" x14ac:dyDescent="0.2">
      <c r="A40" s="15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</row>
    <row r="44" spans="1:23" ht="12.75" x14ac:dyDescent="0.2">
      <c r="G44" s="135"/>
    </row>
    <row r="45" spans="1:23" ht="12.75" x14ac:dyDescent="0.2">
      <c r="G45" s="135"/>
    </row>
    <row r="46" spans="1:23" ht="12.75" x14ac:dyDescent="0.2">
      <c r="G46" s="135"/>
    </row>
  </sheetData>
  <mergeCells count="16">
    <mergeCell ref="A1:V1"/>
    <mergeCell ref="A2:A4"/>
    <mergeCell ref="B2:B4"/>
    <mergeCell ref="C2:H2"/>
    <mergeCell ref="I2:M2"/>
    <mergeCell ref="N2:Q2"/>
    <mergeCell ref="R2:R4"/>
    <mergeCell ref="S2:S4"/>
    <mergeCell ref="T2:T4"/>
    <mergeCell ref="U2:U4"/>
    <mergeCell ref="V2:V4"/>
    <mergeCell ref="C3:C4"/>
    <mergeCell ref="D3:H3"/>
    <mergeCell ref="I3:I4"/>
    <mergeCell ref="J3:M3"/>
    <mergeCell ref="N3:Q3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Normal="100" workbookViewId="0">
      <selection activeCell="E14" sqref="E14"/>
    </sheetView>
  </sheetViews>
  <sheetFormatPr defaultRowHeight="15" x14ac:dyDescent="0.25"/>
  <cols>
    <col min="1" max="1" width="146.42578125" customWidth="1"/>
  </cols>
  <sheetData>
    <row r="1" spans="1:1" x14ac:dyDescent="0.25">
      <c r="A1" s="128" t="s">
        <v>975</v>
      </c>
    </row>
    <row r="2" spans="1:1" x14ac:dyDescent="0.25">
      <c r="A2" s="129"/>
    </row>
    <row r="3" spans="1:1" ht="25.5" x14ac:dyDescent="0.25">
      <c r="A3" s="129" t="s">
        <v>976</v>
      </c>
    </row>
    <row r="4" spans="1:1" x14ac:dyDescent="0.25">
      <c r="A4" s="129"/>
    </row>
    <row r="5" spans="1:1" ht="76.5" x14ac:dyDescent="0.25">
      <c r="A5" s="129" t="s">
        <v>977</v>
      </c>
    </row>
    <row r="6" spans="1:1" x14ac:dyDescent="0.25">
      <c r="A6" s="128"/>
    </row>
    <row r="7" spans="1:1" x14ac:dyDescent="0.25">
      <c r="A7" s="129" t="s">
        <v>978</v>
      </c>
    </row>
    <row r="8" spans="1:1" x14ac:dyDescent="0.25">
      <c r="A8" s="129"/>
    </row>
    <row r="9" spans="1:1" ht="25.5" x14ac:dyDescent="0.25">
      <c r="A9" s="129" t="s">
        <v>979</v>
      </c>
    </row>
    <row r="10" spans="1:1" x14ac:dyDescent="0.25">
      <c r="A10" s="129"/>
    </row>
    <row r="11" spans="1:1" ht="25.5" x14ac:dyDescent="0.25">
      <c r="A11" s="129" t="s">
        <v>980</v>
      </c>
    </row>
    <row r="12" spans="1:1" x14ac:dyDescent="0.25">
      <c r="A12" s="129"/>
    </row>
    <row r="13" spans="1:1" ht="25.5" x14ac:dyDescent="0.25">
      <c r="A13" s="129" t="s">
        <v>981</v>
      </c>
    </row>
    <row r="14" spans="1:1" x14ac:dyDescent="0.25">
      <c r="A14" s="130"/>
    </row>
    <row r="15" spans="1:1" ht="38.25" x14ac:dyDescent="0.25">
      <c r="A15" s="129" t="s">
        <v>982</v>
      </c>
    </row>
    <row r="16" spans="1:1" x14ac:dyDescent="0.25">
      <c r="A16" s="131"/>
    </row>
    <row r="17" spans="1:1" x14ac:dyDescent="0.25">
      <c r="A17" s="129" t="s">
        <v>983</v>
      </c>
    </row>
    <row r="18" spans="1:1" x14ac:dyDescent="0.25">
      <c r="A18" s="131"/>
    </row>
    <row r="19" spans="1:1" x14ac:dyDescent="0.25">
      <c r="A19" s="132"/>
    </row>
  </sheetData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>
      <selection activeCell="B37" activeCellId="2" sqref="B13 B25 B37"/>
    </sheetView>
  </sheetViews>
  <sheetFormatPr defaultRowHeight="15" x14ac:dyDescent="0.25"/>
  <cols>
    <col min="1" max="1" width="6.85546875" bestFit="1" customWidth="1"/>
    <col min="2" max="2" width="7.42578125" bestFit="1" customWidth="1"/>
    <col min="3" max="3" width="13.5703125" bestFit="1" customWidth="1"/>
    <col min="4" max="4" width="10.85546875" bestFit="1" customWidth="1"/>
    <col min="5" max="5" width="15.7109375" bestFit="1" customWidth="1"/>
    <col min="6" max="6" width="12.85546875" customWidth="1"/>
    <col min="7" max="7" width="7.85546875" customWidth="1"/>
    <col min="8" max="8" width="13.5703125" bestFit="1" customWidth="1"/>
    <col min="9" max="9" width="10.85546875" bestFit="1" customWidth="1"/>
    <col min="10" max="10" width="15.7109375" bestFit="1" customWidth="1"/>
    <col min="11" max="11" width="13.85546875" bestFit="1" customWidth="1"/>
  </cols>
  <sheetData>
    <row r="1" spans="1:12" ht="15.75" x14ac:dyDescent="0.25">
      <c r="A1" s="262" t="s">
        <v>984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</row>
    <row r="2" spans="1:12" x14ac:dyDescent="0.25">
      <c r="A2" s="261" t="s">
        <v>1</v>
      </c>
      <c r="B2" s="261" t="s">
        <v>985</v>
      </c>
      <c r="C2" s="261"/>
      <c r="D2" s="261"/>
      <c r="E2" s="261"/>
      <c r="F2" s="261"/>
      <c r="G2" s="261" t="s">
        <v>986</v>
      </c>
      <c r="H2" s="261"/>
      <c r="I2" s="261"/>
      <c r="J2" s="261"/>
      <c r="K2" s="261"/>
      <c r="L2" s="264"/>
    </row>
    <row r="3" spans="1:12" x14ac:dyDescent="0.25">
      <c r="A3" s="261"/>
      <c r="B3" s="97" t="s">
        <v>987</v>
      </c>
      <c r="C3" s="97" t="s">
        <v>988</v>
      </c>
      <c r="D3" s="97" t="s">
        <v>989</v>
      </c>
      <c r="E3" s="97" t="s">
        <v>990</v>
      </c>
      <c r="F3" s="97" t="s">
        <v>991</v>
      </c>
      <c r="G3" s="97" t="s">
        <v>987</v>
      </c>
      <c r="H3" s="97" t="s">
        <v>988</v>
      </c>
      <c r="I3" s="97" t="s">
        <v>989</v>
      </c>
      <c r="J3" s="97" t="s">
        <v>990</v>
      </c>
      <c r="K3" s="97" t="s">
        <v>991</v>
      </c>
      <c r="L3" s="264"/>
    </row>
    <row r="4" spans="1:12" x14ac:dyDescent="0.25">
      <c r="A4" s="97" t="s">
        <v>14</v>
      </c>
      <c r="B4" s="136">
        <v>3014</v>
      </c>
      <c r="C4" s="136">
        <v>3141</v>
      </c>
      <c r="D4" s="136">
        <v>3454</v>
      </c>
      <c r="E4" s="137">
        <v>1360</v>
      </c>
      <c r="F4" s="137">
        <v>3321</v>
      </c>
      <c r="G4" s="137">
        <v>2773</v>
      </c>
      <c r="H4" s="137">
        <v>2862</v>
      </c>
      <c r="I4" s="137">
        <v>3110</v>
      </c>
      <c r="J4" s="137">
        <v>935</v>
      </c>
      <c r="K4" s="137">
        <v>2666</v>
      </c>
      <c r="L4" s="264"/>
    </row>
    <row r="5" spans="1:12" x14ac:dyDescent="0.25">
      <c r="A5" s="97" t="s">
        <v>15</v>
      </c>
      <c r="B5" s="136">
        <v>2562</v>
      </c>
      <c r="C5" s="136">
        <v>2589</v>
      </c>
      <c r="D5" s="136">
        <v>2721</v>
      </c>
      <c r="E5" s="137">
        <v>929</v>
      </c>
      <c r="F5" s="137">
        <v>2385</v>
      </c>
      <c r="G5" s="137">
        <v>2320</v>
      </c>
      <c r="H5" s="137">
        <v>2317</v>
      </c>
      <c r="I5" s="137">
        <v>2473</v>
      </c>
      <c r="J5" s="137">
        <v>646</v>
      </c>
      <c r="K5" s="137">
        <v>1902</v>
      </c>
      <c r="L5" s="264"/>
    </row>
    <row r="6" spans="1:12" x14ac:dyDescent="0.25">
      <c r="A6" s="97" t="s">
        <v>16</v>
      </c>
      <c r="B6" s="136">
        <v>1840</v>
      </c>
      <c r="C6" s="136">
        <v>1873</v>
      </c>
      <c r="D6" s="136">
        <v>1901</v>
      </c>
      <c r="E6" s="137">
        <v>539</v>
      </c>
      <c r="F6" s="137">
        <v>1248</v>
      </c>
      <c r="G6" s="137">
        <v>1715</v>
      </c>
      <c r="H6" s="137">
        <v>1741</v>
      </c>
      <c r="I6" s="137">
        <v>1770</v>
      </c>
      <c r="J6" s="137">
        <v>416</v>
      </c>
      <c r="K6" s="137">
        <v>1040</v>
      </c>
      <c r="L6" s="264"/>
    </row>
    <row r="7" spans="1:12" x14ac:dyDescent="0.25">
      <c r="A7" s="97" t="s">
        <v>17</v>
      </c>
      <c r="B7" s="136">
        <v>2302</v>
      </c>
      <c r="C7" s="136">
        <v>2478</v>
      </c>
      <c r="D7" s="136">
        <v>2469</v>
      </c>
      <c r="E7" s="137">
        <v>429</v>
      </c>
      <c r="F7" s="137">
        <v>935</v>
      </c>
      <c r="G7" s="137">
        <v>2118</v>
      </c>
      <c r="H7" s="137">
        <v>2238</v>
      </c>
      <c r="I7" s="137">
        <v>2240</v>
      </c>
      <c r="J7" s="137">
        <v>274</v>
      </c>
      <c r="K7" s="137">
        <v>737</v>
      </c>
      <c r="L7" s="264"/>
    </row>
    <row r="8" spans="1:12" x14ac:dyDescent="0.25">
      <c r="A8" s="97" t="s">
        <v>18</v>
      </c>
      <c r="B8" s="136">
        <v>2464</v>
      </c>
      <c r="C8" s="136">
        <v>2539</v>
      </c>
      <c r="D8" s="136">
        <v>2596</v>
      </c>
      <c r="E8" s="137">
        <v>542</v>
      </c>
      <c r="F8" s="137">
        <v>1345</v>
      </c>
      <c r="G8" s="137">
        <v>2309</v>
      </c>
      <c r="H8" s="137">
        <v>2363</v>
      </c>
      <c r="I8" s="137">
        <v>2423</v>
      </c>
      <c r="J8" s="137">
        <v>444</v>
      </c>
      <c r="K8" s="137">
        <v>1175</v>
      </c>
      <c r="L8" s="264"/>
    </row>
    <row r="9" spans="1:12" x14ac:dyDescent="0.25">
      <c r="A9" s="97" t="s">
        <v>19</v>
      </c>
      <c r="B9" s="136">
        <v>3362</v>
      </c>
      <c r="C9" s="136">
        <v>3439</v>
      </c>
      <c r="D9" s="136">
        <v>3551</v>
      </c>
      <c r="E9" s="137">
        <v>415</v>
      </c>
      <c r="F9" s="137">
        <v>1034</v>
      </c>
      <c r="G9" s="137">
        <v>2977</v>
      </c>
      <c r="H9" s="137">
        <v>3024</v>
      </c>
      <c r="I9" s="137">
        <v>3101</v>
      </c>
      <c r="J9" s="137">
        <v>326</v>
      </c>
      <c r="K9" s="137">
        <v>863</v>
      </c>
      <c r="L9" s="264"/>
    </row>
    <row r="10" spans="1:12" x14ac:dyDescent="0.25">
      <c r="A10" s="97" t="s">
        <v>20</v>
      </c>
      <c r="B10" s="136">
        <v>3288</v>
      </c>
      <c r="C10" s="136">
        <v>3476</v>
      </c>
      <c r="D10" s="136">
        <v>3497</v>
      </c>
      <c r="E10" s="137">
        <v>1030</v>
      </c>
      <c r="F10" s="137">
        <v>1965</v>
      </c>
      <c r="G10" s="137">
        <v>2686</v>
      </c>
      <c r="H10" s="137">
        <v>2833</v>
      </c>
      <c r="I10" s="137">
        <v>2849</v>
      </c>
      <c r="J10" s="137">
        <v>675</v>
      </c>
      <c r="K10" s="137">
        <v>1426</v>
      </c>
      <c r="L10" s="264"/>
    </row>
    <row r="11" spans="1:12" x14ac:dyDescent="0.25">
      <c r="A11" s="97" t="s">
        <v>21</v>
      </c>
      <c r="B11" s="136">
        <v>3914</v>
      </c>
      <c r="C11" s="136">
        <v>4173</v>
      </c>
      <c r="D11" s="136">
        <v>4144</v>
      </c>
      <c r="E11" s="137">
        <v>715</v>
      </c>
      <c r="F11" s="137">
        <v>1701</v>
      </c>
      <c r="G11" s="137">
        <v>3245</v>
      </c>
      <c r="H11" s="137">
        <v>3458</v>
      </c>
      <c r="I11" s="137">
        <v>3482</v>
      </c>
      <c r="J11" s="137">
        <v>462</v>
      </c>
      <c r="K11" s="137">
        <v>1238</v>
      </c>
      <c r="L11" s="264"/>
    </row>
    <row r="12" spans="1:12" x14ac:dyDescent="0.25">
      <c r="A12" s="97" t="s">
        <v>22</v>
      </c>
      <c r="B12" s="136">
        <v>413</v>
      </c>
      <c r="C12" s="136">
        <v>321</v>
      </c>
      <c r="D12" s="136">
        <v>312</v>
      </c>
      <c r="E12" s="137">
        <v>335</v>
      </c>
      <c r="F12" s="137">
        <v>672</v>
      </c>
      <c r="G12" s="137">
        <v>178</v>
      </c>
      <c r="H12" s="137">
        <v>175</v>
      </c>
      <c r="I12" s="137">
        <v>169</v>
      </c>
      <c r="J12" s="137">
        <v>65</v>
      </c>
      <c r="K12" s="137">
        <v>198</v>
      </c>
      <c r="L12" s="264"/>
    </row>
    <row r="13" spans="1:12" x14ac:dyDescent="0.25">
      <c r="A13" s="138" t="s">
        <v>828</v>
      </c>
      <c r="B13" s="24">
        <f>SUM(B4:B12)</f>
        <v>23159</v>
      </c>
      <c r="C13" s="24">
        <f t="shared" ref="C13:K13" si="0">SUM(C4:C12)</f>
        <v>24029</v>
      </c>
      <c r="D13" s="24">
        <f t="shared" si="0"/>
        <v>24645</v>
      </c>
      <c r="E13" s="24">
        <f t="shared" si="0"/>
        <v>6294</v>
      </c>
      <c r="F13" s="24">
        <f t="shared" si="0"/>
        <v>14606</v>
      </c>
      <c r="G13" s="24">
        <f t="shared" si="0"/>
        <v>20321</v>
      </c>
      <c r="H13" s="24">
        <f t="shared" si="0"/>
        <v>21011</v>
      </c>
      <c r="I13" s="24">
        <f t="shared" si="0"/>
        <v>21617</v>
      </c>
      <c r="J13" s="24">
        <f t="shared" si="0"/>
        <v>4243</v>
      </c>
      <c r="K13" s="24">
        <f t="shared" si="0"/>
        <v>11245</v>
      </c>
      <c r="L13" s="264"/>
    </row>
    <row r="14" spans="1:12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x14ac:dyDescent="0.25">
      <c r="A15" s="261" t="s">
        <v>1</v>
      </c>
      <c r="B15" s="261" t="s">
        <v>992</v>
      </c>
      <c r="C15" s="261"/>
      <c r="D15" s="261"/>
      <c r="E15" s="261"/>
      <c r="F15" s="261"/>
      <c r="G15" s="261" t="s">
        <v>993</v>
      </c>
      <c r="H15" s="261"/>
      <c r="I15" s="261"/>
      <c r="J15" s="261"/>
      <c r="K15" s="261"/>
      <c r="L15" s="261"/>
    </row>
    <row r="16" spans="1:12" x14ac:dyDescent="0.25">
      <c r="A16" s="261"/>
      <c r="B16" s="97" t="s">
        <v>987</v>
      </c>
      <c r="C16" s="97" t="s">
        <v>988</v>
      </c>
      <c r="D16" s="97" t="s">
        <v>989</v>
      </c>
      <c r="E16" s="97" t="s">
        <v>990</v>
      </c>
      <c r="F16" s="97" t="s">
        <v>991</v>
      </c>
      <c r="G16" s="97" t="s">
        <v>987</v>
      </c>
      <c r="H16" s="97" t="s">
        <v>988</v>
      </c>
      <c r="I16" s="97" t="s">
        <v>989</v>
      </c>
      <c r="J16" s="97" t="s">
        <v>990</v>
      </c>
      <c r="K16" s="97" t="s">
        <v>991</v>
      </c>
      <c r="L16" s="261"/>
    </row>
    <row r="17" spans="1:12" x14ac:dyDescent="0.25">
      <c r="A17" s="97" t="s">
        <v>14</v>
      </c>
      <c r="B17" s="140">
        <v>35</v>
      </c>
      <c r="C17" s="140">
        <v>25</v>
      </c>
      <c r="D17" s="140">
        <v>32</v>
      </c>
      <c r="E17" s="27">
        <v>107</v>
      </c>
      <c r="F17" s="27">
        <v>127</v>
      </c>
      <c r="G17" s="27">
        <v>15</v>
      </c>
      <c r="H17" s="27">
        <v>14</v>
      </c>
      <c r="I17" s="27">
        <v>18</v>
      </c>
      <c r="J17" s="27">
        <v>44</v>
      </c>
      <c r="K17" s="27">
        <v>56</v>
      </c>
      <c r="L17" s="261"/>
    </row>
    <row r="18" spans="1:12" x14ac:dyDescent="0.25">
      <c r="A18" s="97" t="s">
        <v>15</v>
      </c>
      <c r="B18" s="140">
        <v>18</v>
      </c>
      <c r="C18" s="140">
        <v>23</v>
      </c>
      <c r="D18" s="140">
        <v>26</v>
      </c>
      <c r="E18" s="27">
        <v>93</v>
      </c>
      <c r="F18" s="27">
        <v>128</v>
      </c>
      <c r="G18" s="27">
        <v>9</v>
      </c>
      <c r="H18" s="27">
        <v>12</v>
      </c>
      <c r="I18" s="27">
        <v>10</v>
      </c>
      <c r="J18" s="27">
        <v>24</v>
      </c>
      <c r="K18" s="27">
        <v>44</v>
      </c>
      <c r="L18" s="261"/>
    </row>
    <row r="19" spans="1:12" x14ac:dyDescent="0.25">
      <c r="A19" s="97" t="s">
        <v>16</v>
      </c>
      <c r="B19" s="140">
        <v>32</v>
      </c>
      <c r="C19" s="140">
        <v>7</v>
      </c>
      <c r="D19" s="140">
        <v>20</v>
      </c>
      <c r="E19" s="27">
        <v>44</v>
      </c>
      <c r="F19" s="27">
        <v>70</v>
      </c>
      <c r="G19" s="27">
        <v>12</v>
      </c>
      <c r="H19" s="27">
        <v>5</v>
      </c>
      <c r="I19" s="27">
        <v>9</v>
      </c>
      <c r="J19" s="27">
        <v>15</v>
      </c>
      <c r="K19" s="27">
        <v>26</v>
      </c>
      <c r="L19" s="261"/>
    </row>
    <row r="20" spans="1:12" x14ac:dyDescent="0.25">
      <c r="A20" s="97" t="s">
        <v>17</v>
      </c>
      <c r="B20" s="140">
        <v>31</v>
      </c>
      <c r="C20" s="140">
        <v>38</v>
      </c>
      <c r="D20" s="140">
        <v>36</v>
      </c>
      <c r="E20" s="27">
        <v>95</v>
      </c>
      <c r="F20" s="27">
        <v>125</v>
      </c>
      <c r="G20" s="27">
        <v>14</v>
      </c>
      <c r="H20" s="27">
        <v>16</v>
      </c>
      <c r="I20" s="27">
        <v>17</v>
      </c>
      <c r="J20" s="27">
        <v>24</v>
      </c>
      <c r="K20" s="27">
        <v>34</v>
      </c>
      <c r="L20" s="261"/>
    </row>
    <row r="21" spans="1:12" x14ac:dyDescent="0.25">
      <c r="A21" s="97" t="s">
        <v>18</v>
      </c>
      <c r="B21" s="140">
        <v>21</v>
      </c>
      <c r="C21" s="140">
        <v>11</v>
      </c>
      <c r="D21" s="140">
        <v>11</v>
      </c>
      <c r="E21" s="27">
        <v>43</v>
      </c>
      <c r="F21" s="27">
        <v>54</v>
      </c>
      <c r="G21" s="27">
        <v>13</v>
      </c>
      <c r="H21" s="27">
        <v>8</v>
      </c>
      <c r="I21" s="27">
        <v>9</v>
      </c>
      <c r="J21" s="27">
        <v>21</v>
      </c>
      <c r="K21" s="27">
        <v>27</v>
      </c>
      <c r="L21" s="261"/>
    </row>
    <row r="22" spans="1:12" x14ac:dyDescent="0.25">
      <c r="A22" s="97" t="s">
        <v>19</v>
      </c>
      <c r="B22" s="140">
        <v>13</v>
      </c>
      <c r="C22" s="140">
        <v>14</v>
      </c>
      <c r="D22" s="140">
        <v>11</v>
      </c>
      <c r="E22" s="27">
        <v>40</v>
      </c>
      <c r="F22" s="27">
        <v>59</v>
      </c>
      <c r="G22" s="27">
        <v>9</v>
      </c>
      <c r="H22" s="27">
        <v>9</v>
      </c>
      <c r="I22" s="27">
        <v>7</v>
      </c>
      <c r="J22" s="27">
        <v>9</v>
      </c>
      <c r="K22" s="27">
        <v>19</v>
      </c>
      <c r="L22" s="261"/>
    </row>
    <row r="23" spans="1:12" x14ac:dyDescent="0.25">
      <c r="A23" s="97" t="s">
        <v>20</v>
      </c>
      <c r="B23" s="140">
        <v>33</v>
      </c>
      <c r="C23" s="140">
        <v>33</v>
      </c>
      <c r="D23" s="140">
        <v>34</v>
      </c>
      <c r="E23" s="27">
        <v>65</v>
      </c>
      <c r="F23" s="27">
        <v>70</v>
      </c>
      <c r="G23" s="27">
        <v>5</v>
      </c>
      <c r="H23" s="27">
        <v>5</v>
      </c>
      <c r="I23" s="27">
        <v>5</v>
      </c>
      <c r="J23" s="27">
        <v>20</v>
      </c>
      <c r="K23" s="27">
        <v>24</v>
      </c>
      <c r="L23" s="261"/>
    </row>
    <row r="24" spans="1:12" x14ac:dyDescent="0.25">
      <c r="A24" s="97" t="s">
        <v>21</v>
      </c>
      <c r="B24" s="140">
        <v>27</v>
      </c>
      <c r="C24" s="140">
        <v>41</v>
      </c>
      <c r="D24" s="140">
        <v>44</v>
      </c>
      <c r="E24" s="27">
        <v>92</v>
      </c>
      <c r="F24" s="27">
        <v>120</v>
      </c>
      <c r="G24" s="27">
        <v>15</v>
      </c>
      <c r="H24" s="27">
        <v>15</v>
      </c>
      <c r="I24" s="27">
        <v>18</v>
      </c>
      <c r="J24" s="27">
        <v>31</v>
      </c>
      <c r="K24" s="27">
        <v>45</v>
      </c>
      <c r="L24" s="261"/>
    </row>
    <row r="25" spans="1:12" x14ac:dyDescent="0.25">
      <c r="A25" s="138" t="s">
        <v>828</v>
      </c>
      <c r="B25" s="26">
        <f>SUM(B17:B24)</f>
        <v>210</v>
      </c>
      <c r="C25" s="26">
        <f t="shared" ref="C25:K25" si="1">SUM(C17:C24)</f>
        <v>192</v>
      </c>
      <c r="D25" s="26">
        <f t="shared" si="1"/>
        <v>214</v>
      </c>
      <c r="E25" s="26">
        <f t="shared" si="1"/>
        <v>579</v>
      </c>
      <c r="F25" s="26">
        <f t="shared" si="1"/>
        <v>753</v>
      </c>
      <c r="G25" s="26">
        <f t="shared" si="1"/>
        <v>92</v>
      </c>
      <c r="H25" s="26">
        <f t="shared" si="1"/>
        <v>84</v>
      </c>
      <c r="I25" s="26">
        <f t="shared" si="1"/>
        <v>93</v>
      </c>
      <c r="J25" s="26">
        <f t="shared" si="1"/>
        <v>188</v>
      </c>
      <c r="K25" s="26">
        <f t="shared" si="1"/>
        <v>275</v>
      </c>
      <c r="L25" s="261"/>
    </row>
    <row r="26" spans="1:12" x14ac:dyDescent="0.25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6"/>
    </row>
    <row r="27" spans="1:12" x14ac:dyDescent="0.25">
      <c r="A27" s="261" t="s">
        <v>1</v>
      </c>
      <c r="B27" s="261" t="s">
        <v>994</v>
      </c>
      <c r="C27" s="261"/>
      <c r="D27" s="261"/>
      <c r="E27" s="261"/>
      <c r="F27" s="261"/>
      <c r="G27" s="261" t="s">
        <v>995</v>
      </c>
      <c r="H27" s="261"/>
      <c r="I27" s="261"/>
      <c r="J27" s="261"/>
      <c r="K27" s="261"/>
      <c r="L27" s="261"/>
    </row>
    <row r="28" spans="1:12" x14ac:dyDescent="0.25">
      <c r="A28" s="261"/>
      <c r="B28" s="97" t="s">
        <v>987</v>
      </c>
      <c r="C28" s="97" t="s">
        <v>988</v>
      </c>
      <c r="D28" s="97" t="s">
        <v>989</v>
      </c>
      <c r="E28" s="97" t="s">
        <v>990</v>
      </c>
      <c r="F28" s="97" t="s">
        <v>991</v>
      </c>
      <c r="G28" s="97" t="s">
        <v>987</v>
      </c>
      <c r="H28" s="97" t="s">
        <v>988</v>
      </c>
      <c r="I28" s="97" t="s">
        <v>989</v>
      </c>
      <c r="J28" s="97" t="s">
        <v>990</v>
      </c>
      <c r="K28" s="97" t="s">
        <v>991</v>
      </c>
      <c r="L28" s="261"/>
    </row>
    <row r="29" spans="1:12" x14ac:dyDescent="0.25">
      <c r="A29" s="97" t="s">
        <v>14</v>
      </c>
      <c r="B29" s="140">
        <v>3</v>
      </c>
      <c r="C29" s="140">
        <v>2</v>
      </c>
      <c r="D29" s="140">
        <v>3</v>
      </c>
      <c r="E29" s="27">
        <v>7</v>
      </c>
      <c r="F29" s="27">
        <v>15</v>
      </c>
      <c r="G29" s="27">
        <v>2</v>
      </c>
      <c r="H29" s="27">
        <v>2</v>
      </c>
      <c r="I29" s="27">
        <v>3</v>
      </c>
      <c r="J29" s="27">
        <v>5</v>
      </c>
      <c r="K29" s="27">
        <v>9</v>
      </c>
      <c r="L29" s="261"/>
    </row>
    <row r="30" spans="1:12" x14ac:dyDescent="0.25">
      <c r="A30" s="97" t="s">
        <v>15</v>
      </c>
      <c r="B30" s="140">
        <v>0</v>
      </c>
      <c r="C30" s="140">
        <v>0</v>
      </c>
      <c r="D30" s="140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61"/>
    </row>
    <row r="31" spans="1:12" x14ac:dyDescent="0.25">
      <c r="A31" s="97" t="s">
        <v>16</v>
      </c>
      <c r="B31" s="140">
        <v>0</v>
      </c>
      <c r="C31" s="140">
        <v>0</v>
      </c>
      <c r="D31" s="140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61"/>
    </row>
    <row r="32" spans="1:12" x14ac:dyDescent="0.25">
      <c r="A32" s="97" t="s">
        <v>17</v>
      </c>
      <c r="B32" s="140">
        <v>51</v>
      </c>
      <c r="C32" s="140">
        <v>51</v>
      </c>
      <c r="D32" s="140">
        <v>51</v>
      </c>
      <c r="E32" s="27">
        <v>2</v>
      </c>
      <c r="F32" s="27">
        <v>2</v>
      </c>
      <c r="G32" s="27">
        <v>51</v>
      </c>
      <c r="H32" s="27">
        <v>51</v>
      </c>
      <c r="I32" s="27">
        <v>51</v>
      </c>
      <c r="J32" s="27">
        <v>2</v>
      </c>
      <c r="K32" s="27">
        <v>2</v>
      </c>
      <c r="L32" s="261"/>
    </row>
    <row r="33" spans="1:12" x14ac:dyDescent="0.25">
      <c r="A33" s="97" t="s">
        <v>18</v>
      </c>
      <c r="B33" s="140">
        <v>0</v>
      </c>
      <c r="C33" s="140">
        <v>0</v>
      </c>
      <c r="D33" s="140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61"/>
    </row>
    <row r="34" spans="1:12" x14ac:dyDescent="0.25">
      <c r="A34" s="97" t="s">
        <v>19</v>
      </c>
      <c r="B34" s="140">
        <v>15</v>
      </c>
      <c r="C34" s="140">
        <v>11</v>
      </c>
      <c r="D34" s="140">
        <v>10</v>
      </c>
      <c r="E34" s="27">
        <v>5</v>
      </c>
      <c r="F34" s="27">
        <v>8</v>
      </c>
      <c r="G34" s="27">
        <v>12</v>
      </c>
      <c r="H34" s="27">
        <v>11</v>
      </c>
      <c r="I34" s="27">
        <v>10</v>
      </c>
      <c r="J34" s="27">
        <v>2</v>
      </c>
      <c r="K34" s="27">
        <v>5</v>
      </c>
      <c r="L34" s="261"/>
    </row>
    <row r="35" spans="1:12" x14ac:dyDescent="0.25">
      <c r="A35" s="97" t="s">
        <v>20</v>
      </c>
      <c r="B35" s="140">
        <v>4</v>
      </c>
      <c r="C35" s="140">
        <v>4</v>
      </c>
      <c r="D35" s="140">
        <v>7</v>
      </c>
      <c r="E35" s="27">
        <v>1</v>
      </c>
      <c r="F35" s="27">
        <v>6</v>
      </c>
      <c r="G35" s="27">
        <v>4</v>
      </c>
      <c r="H35" s="27">
        <v>4</v>
      </c>
      <c r="I35" s="27">
        <v>7</v>
      </c>
      <c r="J35" s="27">
        <v>1</v>
      </c>
      <c r="K35" s="27">
        <v>4</v>
      </c>
      <c r="L35" s="261"/>
    </row>
    <row r="36" spans="1:12" x14ac:dyDescent="0.25">
      <c r="A36" s="97" t="s">
        <v>21</v>
      </c>
      <c r="B36" s="140">
        <v>0</v>
      </c>
      <c r="C36" s="140">
        <v>0</v>
      </c>
      <c r="D36" s="140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61"/>
    </row>
    <row r="37" spans="1:12" x14ac:dyDescent="0.25">
      <c r="A37" s="138" t="s">
        <v>828</v>
      </c>
      <c r="B37" s="26">
        <f>SUM(B29:B36)</f>
        <v>73</v>
      </c>
      <c r="C37" s="26">
        <f t="shared" ref="C37:K37" si="2">SUM(C29:C36)</f>
        <v>68</v>
      </c>
      <c r="D37" s="26">
        <f t="shared" si="2"/>
        <v>71</v>
      </c>
      <c r="E37" s="26">
        <f t="shared" si="2"/>
        <v>15</v>
      </c>
      <c r="F37" s="26">
        <f t="shared" si="2"/>
        <v>31</v>
      </c>
      <c r="G37" s="26">
        <f t="shared" si="2"/>
        <v>69</v>
      </c>
      <c r="H37" s="26">
        <f t="shared" si="2"/>
        <v>68</v>
      </c>
      <c r="I37" s="26">
        <f t="shared" si="2"/>
        <v>71</v>
      </c>
      <c r="J37" s="26">
        <f t="shared" si="2"/>
        <v>10</v>
      </c>
      <c r="K37" s="26">
        <f t="shared" si="2"/>
        <v>20</v>
      </c>
      <c r="L37" s="261"/>
    </row>
  </sheetData>
  <mergeCells count="14">
    <mergeCell ref="A26:L26"/>
    <mergeCell ref="A27:A28"/>
    <mergeCell ref="B27:F27"/>
    <mergeCell ref="G27:K27"/>
    <mergeCell ref="L27:L37"/>
    <mergeCell ref="A15:A16"/>
    <mergeCell ref="B15:F15"/>
    <mergeCell ref="G15:K15"/>
    <mergeCell ref="L15:L25"/>
    <mergeCell ref="A1:K1"/>
    <mergeCell ref="L1:L13"/>
    <mergeCell ref="A2:A3"/>
    <mergeCell ref="B2:F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80" zoomScaleNormal="80" workbookViewId="0">
      <selection activeCell="K36" activeCellId="2" sqref="K12 K24 K36"/>
    </sheetView>
  </sheetViews>
  <sheetFormatPr defaultColWidth="8.5703125" defaultRowHeight="15" x14ac:dyDescent="0.25"/>
  <cols>
    <col min="1" max="1" width="13.5703125" style="149" customWidth="1"/>
    <col min="2" max="2" width="8.5703125" style="149" customWidth="1"/>
    <col min="3" max="3" width="15.42578125" style="149" customWidth="1"/>
    <col min="4" max="4" width="11.5703125" style="149" customWidth="1"/>
    <col min="5" max="5" width="17.5703125" style="149" customWidth="1"/>
    <col min="6" max="6" width="14.5703125" style="149" customWidth="1"/>
    <col min="7" max="7" width="8.5703125" style="149" customWidth="1"/>
    <col min="8" max="8" width="15.42578125" style="149" customWidth="1"/>
    <col min="9" max="9" width="11.5703125" style="149" customWidth="1"/>
    <col min="10" max="10" width="17.5703125" style="149" customWidth="1"/>
    <col min="11" max="11" width="14.5703125" style="149" customWidth="1"/>
    <col min="12" max="12" width="1" style="149" customWidth="1"/>
    <col min="13" max="36" width="8.5703125" style="149"/>
  </cols>
  <sheetData>
    <row r="1" spans="1:36" s="142" customFormat="1" ht="15.75" x14ac:dyDescent="0.2">
      <c r="A1" s="262" t="s">
        <v>996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</row>
    <row r="2" spans="1:36" s="142" customFormat="1" ht="16.350000000000001" customHeight="1" x14ac:dyDescent="0.2">
      <c r="A2" s="267" t="s">
        <v>997</v>
      </c>
      <c r="B2" s="261" t="s">
        <v>985</v>
      </c>
      <c r="C2" s="261"/>
      <c r="D2" s="261"/>
      <c r="E2" s="261"/>
      <c r="F2" s="261"/>
      <c r="G2" s="261" t="s">
        <v>986</v>
      </c>
      <c r="H2" s="261"/>
      <c r="I2" s="261"/>
      <c r="J2" s="261"/>
      <c r="K2" s="261"/>
      <c r="L2" s="26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</row>
    <row r="3" spans="1:36" s="142" customFormat="1" ht="16.350000000000001" customHeight="1" x14ac:dyDescent="0.2">
      <c r="A3" s="267"/>
      <c r="B3" s="97" t="s">
        <v>987</v>
      </c>
      <c r="C3" s="97" t="s">
        <v>988</v>
      </c>
      <c r="D3" s="97" t="s">
        <v>989</v>
      </c>
      <c r="E3" s="97" t="s">
        <v>990</v>
      </c>
      <c r="F3" s="97" t="s">
        <v>991</v>
      </c>
      <c r="G3" s="97" t="s">
        <v>987</v>
      </c>
      <c r="H3" s="97" t="s">
        <v>988</v>
      </c>
      <c r="I3" s="97" t="s">
        <v>989</v>
      </c>
      <c r="J3" s="97" t="s">
        <v>990</v>
      </c>
      <c r="K3" s="97" t="s">
        <v>991</v>
      </c>
      <c r="L3" s="26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</row>
    <row r="4" spans="1:36" s="142" customFormat="1" ht="16.350000000000001" customHeight="1" x14ac:dyDescent="0.2">
      <c r="A4" s="97" t="s">
        <v>14</v>
      </c>
      <c r="B4" s="137">
        <v>0</v>
      </c>
      <c r="C4" s="137">
        <v>0</v>
      </c>
      <c r="D4" s="137">
        <v>0</v>
      </c>
      <c r="E4" s="137">
        <v>1</v>
      </c>
      <c r="F4" s="137">
        <v>10</v>
      </c>
      <c r="G4" s="137">
        <v>0</v>
      </c>
      <c r="H4" s="137">
        <v>0</v>
      </c>
      <c r="I4" s="137">
        <v>0</v>
      </c>
      <c r="J4" s="137">
        <v>1</v>
      </c>
      <c r="K4" s="137">
        <v>3</v>
      </c>
      <c r="L4" s="26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</row>
    <row r="5" spans="1:36" s="142" customFormat="1" ht="16.350000000000001" customHeight="1" x14ac:dyDescent="0.2">
      <c r="A5" s="97" t="s">
        <v>15</v>
      </c>
      <c r="B5" s="137">
        <v>0</v>
      </c>
      <c r="C5" s="137">
        <v>1</v>
      </c>
      <c r="D5" s="137">
        <v>2</v>
      </c>
      <c r="E5" s="137">
        <v>3</v>
      </c>
      <c r="F5" s="137">
        <v>8</v>
      </c>
      <c r="G5" s="137">
        <v>0</v>
      </c>
      <c r="H5" s="137">
        <v>1</v>
      </c>
      <c r="I5" s="137">
        <v>1</v>
      </c>
      <c r="J5" s="137">
        <v>2</v>
      </c>
      <c r="K5" s="137">
        <v>5</v>
      </c>
      <c r="L5" s="26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</row>
    <row r="6" spans="1:36" s="142" customFormat="1" ht="16.350000000000001" customHeight="1" x14ac:dyDescent="0.2">
      <c r="A6" s="97" t="s">
        <v>16</v>
      </c>
      <c r="B6" s="137">
        <v>0</v>
      </c>
      <c r="C6" s="137">
        <v>0</v>
      </c>
      <c r="D6" s="137">
        <v>1</v>
      </c>
      <c r="E6" s="137">
        <v>0</v>
      </c>
      <c r="F6" s="137">
        <v>0</v>
      </c>
      <c r="G6" s="137">
        <v>0</v>
      </c>
      <c r="H6" s="137">
        <v>0</v>
      </c>
      <c r="I6" s="137">
        <v>1</v>
      </c>
      <c r="J6" s="137">
        <v>0</v>
      </c>
      <c r="K6" s="137">
        <v>0</v>
      </c>
      <c r="L6" s="26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1:36" s="142" customFormat="1" ht="16.350000000000001" customHeight="1" x14ac:dyDescent="0.2">
      <c r="A7" s="97" t="s">
        <v>17</v>
      </c>
      <c r="B7" s="137">
        <v>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26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</row>
    <row r="8" spans="1:36" s="142" customFormat="1" ht="16.350000000000001" customHeight="1" x14ac:dyDescent="0.2">
      <c r="A8" s="97" t="s">
        <v>18</v>
      </c>
      <c r="B8" s="137">
        <v>0</v>
      </c>
      <c r="C8" s="137">
        <v>1</v>
      </c>
      <c r="D8" s="137">
        <v>1</v>
      </c>
      <c r="E8" s="137">
        <v>0</v>
      </c>
      <c r="F8" s="137">
        <v>7</v>
      </c>
      <c r="G8" s="137">
        <v>0</v>
      </c>
      <c r="H8" s="137">
        <v>1</v>
      </c>
      <c r="I8" s="137">
        <v>1</v>
      </c>
      <c r="J8" s="137">
        <v>0</v>
      </c>
      <c r="K8" s="137">
        <v>1</v>
      </c>
      <c r="L8" s="26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</row>
    <row r="9" spans="1:36" s="142" customFormat="1" ht="16.350000000000001" customHeight="1" x14ac:dyDescent="0.2">
      <c r="A9" s="97" t="s">
        <v>19</v>
      </c>
      <c r="B9" s="137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26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</row>
    <row r="10" spans="1:36" s="142" customFormat="1" ht="16.350000000000001" customHeight="1" x14ac:dyDescent="0.2">
      <c r="A10" s="97" t="s">
        <v>20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26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</row>
    <row r="11" spans="1:36" s="142" customFormat="1" ht="16.350000000000001" customHeight="1" x14ac:dyDescent="0.2">
      <c r="A11" s="97" t="s">
        <v>21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26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</row>
    <row r="12" spans="1:36" s="144" customFormat="1" x14ac:dyDescent="0.25">
      <c r="A12" s="138" t="s">
        <v>828</v>
      </c>
      <c r="B12" s="24">
        <f>SUM(B4:B11)</f>
        <v>0</v>
      </c>
      <c r="C12" s="24">
        <f t="shared" ref="C12:K12" si="0">SUM(C4:C11)</f>
        <v>2</v>
      </c>
      <c r="D12" s="24">
        <f t="shared" si="0"/>
        <v>4</v>
      </c>
      <c r="E12" s="24">
        <f t="shared" si="0"/>
        <v>4</v>
      </c>
      <c r="F12" s="24">
        <f t="shared" si="0"/>
        <v>25</v>
      </c>
      <c r="G12" s="24">
        <f t="shared" si="0"/>
        <v>0</v>
      </c>
      <c r="H12" s="24">
        <f t="shared" si="0"/>
        <v>2</v>
      </c>
      <c r="I12" s="24">
        <f t="shared" si="0"/>
        <v>3</v>
      </c>
      <c r="J12" s="24">
        <f t="shared" si="0"/>
        <v>3</v>
      </c>
      <c r="K12" s="24">
        <f t="shared" si="0"/>
        <v>9</v>
      </c>
      <c r="L12" s="261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</row>
    <row r="13" spans="1:36" s="142" customFormat="1" ht="12" x14ac:dyDescent="0.2">
      <c r="M13" s="145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</row>
    <row r="14" spans="1:36" s="142" customFormat="1" ht="16.350000000000001" customHeight="1" x14ac:dyDescent="0.2">
      <c r="A14" s="267" t="s">
        <v>997</v>
      </c>
      <c r="B14" s="261" t="s">
        <v>998</v>
      </c>
      <c r="C14" s="261"/>
      <c r="D14" s="261"/>
      <c r="E14" s="261"/>
      <c r="F14" s="261"/>
      <c r="G14" s="261" t="s">
        <v>999</v>
      </c>
      <c r="H14" s="261"/>
      <c r="I14" s="261"/>
      <c r="J14" s="261"/>
      <c r="K14" s="261"/>
      <c r="L14" s="26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</row>
    <row r="15" spans="1:36" s="142" customFormat="1" ht="16.350000000000001" customHeight="1" x14ac:dyDescent="0.2">
      <c r="A15" s="267"/>
      <c r="B15" s="97" t="s">
        <v>987</v>
      </c>
      <c r="C15" s="97" t="s">
        <v>988</v>
      </c>
      <c r="D15" s="97" t="s">
        <v>989</v>
      </c>
      <c r="E15" s="97" t="s">
        <v>990</v>
      </c>
      <c r="F15" s="97" t="s">
        <v>991</v>
      </c>
      <c r="G15" s="97" t="s">
        <v>987</v>
      </c>
      <c r="H15" s="97" t="s">
        <v>988</v>
      </c>
      <c r="I15" s="97" t="s">
        <v>989</v>
      </c>
      <c r="J15" s="97" t="s">
        <v>990</v>
      </c>
      <c r="K15" s="97" t="s">
        <v>991</v>
      </c>
      <c r="L15" s="26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</row>
    <row r="16" spans="1:36" s="142" customFormat="1" ht="16.350000000000001" customHeight="1" x14ac:dyDescent="0.2">
      <c r="A16" s="146" t="s">
        <v>14</v>
      </c>
      <c r="B16" s="137">
        <v>594</v>
      </c>
      <c r="C16" s="137">
        <v>488</v>
      </c>
      <c r="D16" s="137">
        <v>488</v>
      </c>
      <c r="E16" s="137">
        <v>267</v>
      </c>
      <c r="F16" s="137">
        <v>267</v>
      </c>
      <c r="G16" s="137">
        <v>526</v>
      </c>
      <c r="H16" s="137">
        <v>438</v>
      </c>
      <c r="I16" s="137">
        <v>438</v>
      </c>
      <c r="J16" s="137">
        <v>221</v>
      </c>
      <c r="K16" s="137">
        <v>221</v>
      </c>
      <c r="L16" s="26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</row>
    <row r="17" spans="1:36" s="142" customFormat="1" ht="16.350000000000001" customHeight="1" x14ac:dyDescent="0.2">
      <c r="A17" s="146" t="s">
        <v>15</v>
      </c>
      <c r="B17" s="137">
        <v>545</v>
      </c>
      <c r="C17" s="137">
        <v>588</v>
      </c>
      <c r="D17" s="137">
        <v>588</v>
      </c>
      <c r="E17" s="137">
        <v>235</v>
      </c>
      <c r="F17" s="137">
        <v>235</v>
      </c>
      <c r="G17" s="137">
        <v>478</v>
      </c>
      <c r="H17" s="137">
        <v>534</v>
      </c>
      <c r="I17" s="137">
        <v>534</v>
      </c>
      <c r="J17" s="137">
        <v>199</v>
      </c>
      <c r="K17" s="137">
        <v>199</v>
      </c>
      <c r="L17" s="26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</row>
    <row r="18" spans="1:36" s="142" customFormat="1" ht="16.350000000000001" customHeight="1" x14ac:dyDescent="0.2">
      <c r="A18" s="146" t="s">
        <v>16</v>
      </c>
      <c r="B18" s="137">
        <v>308</v>
      </c>
      <c r="C18" s="137">
        <v>383</v>
      </c>
      <c r="D18" s="137">
        <v>383</v>
      </c>
      <c r="E18" s="137">
        <v>114</v>
      </c>
      <c r="F18" s="137">
        <v>114</v>
      </c>
      <c r="G18" s="137">
        <v>280</v>
      </c>
      <c r="H18" s="137">
        <v>329</v>
      </c>
      <c r="I18" s="137">
        <v>329</v>
      </c>
      <c r="J18" s="137">
        <v>106</v>
      </c>
      <c r="K18" s="137">
        <v>106</v>
      </c>
      <c r="L18" s="26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</row>
    <row r="19" spans="1:36" s="142" customFormat="1" ht="16.350000000000001" customHeight="1" x14ac:dyDescent="0.2">
      <c r="A19" s="146" t="s">
        <v>17</v>
      </c>
      <c r="B19" s="137">
        <v>297</v>
      </c>
      <c r="C19" s="137">
        <v>316</v>
      </c>
      <c r="D19" s="137">
        <v>316</v>
      </c>
      <c r="E19" s="137">
        <v>39</v>
      </c>
      <c r="F19" s="137">
        <v>39</v>
      </c>
      <c r="G19" s="137">
        <v>258</v>
      </c>
      <c r="H19" s="137">
        <v>274</v>
      </c>
      <c r="I19" s="137">
        <v>274</v>
      </c>
      <c r="J19" s="137">
        <v>34</v>
      </c>
      <c r="K19" s="137">
        <v>34</v>
      </c>
      <c r="L19" s="26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</row>
    <row r="20" spans="1:36" s="142" customFormat="1" ht="16.350000000000001" customHeight="1" x14ac:dyDescent="0.2">
      <c r="A20" s="146" t="s">
        <v>18</v>
      </c>
      <c r="B20" s="137">
        <v>379</v>
      </c>
      <c r="C20" s="137">
        <v>403</v>
      </c>
      <c r="D20" s="137">
        <v>403</v>
      </c>
      <c r="E20" s="137">
        <v>75</v>
      </c>
      <c r="F20" s="137">
        <v>75</v>
      </c>
      <c r="G20" s="137">
        <v>346</v>
      </c>
      <c r="H20" s="137">
        <v>363</v>
      </c>
      <c r="I20" s="137">
        <v>363</v>
      </c>
      <c r="J20" s="137">
        <v>67</v>
      </c>
      <c r="K20" s="137">
        <v>67</v>
      </c>
      <c r="L20" s="26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</row>
    <row r="21" spans="1:36" s="142" customFormat="1" ht="16.350000000000001" customHeight="1" x14ac:dyDescent="0.2">
      <c r="A21" s="146" t="s">
        <v>19</v>
      </c>
      <c r="B21" s="137">
        <v>451</v>
      </c>
      <c r="C21" s="137">
        <v>464</v>
      </c>
      <c r="D21" s="137">
        <v>464</v>
      </c>
      <c r="E21" s="137">
        <v>73</v>
      </c>
      <c r="F21" s="137">
        <v>73</v>
      </c>
      <c r="G21" s="137">
        <v>391</v>
      </c>
      <c r="H21" s="137">
        <v>402</v>
      </c>
      <c r="I21" s="137">
        <v>402</v>
      </c>
      <c r="J21" s="137">
        <v>62</v>
      </c>
      <c r="K21" s="137">
        <v>62</v>
      </c>
      <c r="L21" s="26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</row>
    <row r="22" spans="1:36" s="142" customFormat="1" ht="16.350000000000001" customHeight="1" x14ac:dyDescent="0.2">
      <c r="A22" s="146" t="s">
        <v>20</v>
      </c>
      <c r="B22" s="137">
        <v>411</v>
      </c>
      <c r="C22" s="137">
        <v>422</v>
      </c>
      <c r="D22" s="137">
        <v>422</v>
      </c>
      <c r="E22" s="137">
        <v>101</v>
      </c>
      <c r="F22" s="137">
        <v>101</v>
      </c>
      <c r="G22" s="137">
        <v>332</v>
      </c>
      <c r="H22" s="137">
        <v>334</v>
      </c>
      <c r="I22" s="137">
        <v>334</v>
      </c>
      <c r="J22" s="137">
        <v>82</v>
      </c>
      <c r="K22" s="137">
        <v>82</v>
      </c>
      <c r="L22" s="26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</row>
    <row r="23" spans="1:36" s="142" customFormat="1" ht="16.350000000000001" customHeight="1" x14ac:dyDescent="0.2">
      <c r="A23" s="146" t="s">
        <v>21</v>
      </c>
      <c r="B23" s="137">
        <v>558</v>
      </c>
      <c r="C23" s="137">
        <v>600</v>
      </c>
      <c r="D23" s="137">
        <v>600</v>
      </c>
      <c r="E23" s="137">
        <v>131</v>
      </c>
      <c r="F23" s="137">
        <v>131</v>
      </c>
      <c r="G23" s="137">
        <v>453</v>
      </c>
      <c r="H23" s="137">
        <v>490</v>
      </c>
      <c r="I23" s="137">
        <v>490</v>
      </c>
      <c r="J23" s="137">
        <v>94</v>
      </c>
      <c r="K23" s="137">
        <v>94</v>
      </c>
      <c r="L23" s="26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</row>
    <row r="24" spans="1:36" s="144" customFormat="1" x14ac:dyDescent="0.25">
      <c r="A24" s="147" t="s">
        <v>828</v>
      </c>
      <c r="B24" s="24">
        <f>SUM(B16:B23)</f>
        <v>3543</v>
      </c>
      <c r="C24" s="24">
        <f t="shared" ref="C24:K24" si="1">SUM(C16:C23)</f>
        <v>3664</v>
      </c>
      <c r="D24" s="24">
        <f t="shared" si="1"/>
        <v>3664</v>
      </c>
      <c r="E24" s="24">
        <f t="shared" si="1"/>
        <v>1035</v>
      </c>
      <c r="F24" s="24">
        <f t="shared" si="1"/>
        <v>1035</v>
      </c>
      <c r="G24" s="24">
        <f t="shared" si="1"/>
        <v>3064</v>
      </c>
      <c r="H24" s="24">
        <f t="shared" si="1"/>
        <v>3164</v>
      </c>
      <c r="I24" s="24">
        <f t="shared" si="1"/>
        <v>3164</v>
      </c>
      <c r="J24" s="24">
        <f t="shared" si="1"/>
        <v>865</v>
      </c>
      <c r="K24" s="24">
        <f t="shared" si="1"/>
        <v>865</v>
      </c>
      <c r="L24" s="261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</row>
    <row r="25" spans="1:36" s="142" customFormat="1" ht="12" x14ac:dyDescent="0.2">
      <c r="M25" s="145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</row>
    <row r="26" spans="1:36" s="142" customFormat="1" ht="12.75" x14ac:dyDescent="0.2">
      <c r="A26" s="267" t="s">
        <v>997</v>
      </c>
      <c r="B26" s="267" t="s">
        <v>1000</v>
      </c>
      <c r="C26" s="267"/>
      <c r="D26" s="267"/>
      <c r="E26" s="267"/>
      <c r="F26" s="267"/>
      <c r="G26" s="267" t="s">
        <v>1001</v>
      </c>
      <c r="H26" s="267"/>
      <c r="I26" s="267"/>
      <c r="J26" s="267"/>
      <c r="K26" s="267"/>
      <c r="L26" s="26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</row>
    <row r="27" spans="1:36" s="142" customFormat="1" ht="16.350000000000001" customHeight="1" x14ac:dyDescent="0.2">
      <c r="A27" s="267"/>
      <c r="B27" s="97" t="s">
        <v>987</v>
      </c>
      <c r="C27" s="97" t="s">
        <v>988</v>
      </c>
      <c r="D27" s="97" t="s">
        <v>989</v>
      </c>
      <c r="E27" s="97" t="s">
        <v>990</v>
      </c>
      <c r="F27" s="97" t="s">
        <v>991</v>
      </c>
      <c r="G27" s="97" t="s">
        <v>987</v>
      </c>
      <c r="H27" s="97" t="s">
        <v>988</v>
      </c>
      <c r="I27" s="97" t="s">
        <v>989</v>
      </c>
      <c r="J27" s="97" t="s">
        <v>990</v>
      </c>
      <c r="K27" s="97" t="s">
        <v>991</v>
      </c>
      <c r="L27" s="26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</row>
    <row r="28" spans="1:36" s="142" customFormat="1" ht="16.350000000000001" customHeight="1" x14ac:dyDescent="0.25">
      <c r="A28" s="148" t="s">
        <v>14</v>
      </c>
      <c r="B28" s="137">
        <v>458</v>
      </c>
      <c r="C28" s="137">
        <v>438</v>
      </c>
      <c r="D28" s="137">
        <v>438</v>
      </c>
      <c r="E28" s="137">
        <v>59</v>
      </c>
      <c r="F28" s="137">
        <v>59</v>
      </c>
      <c r="G28" s="137">
        <v>415</v>
      </c>
      <c r="H28" s="137">
        <v>406</v>
      </c>
      <c r="I28" s="137">
        <v>406</v>
      </c>
      <c r="J28" s="137">
        <v>45</v>
      </c>
      <c r="K28" s="137">
        <v>45</v>
      </c>
      <c r="L28" s="26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</row>
    <row r="29" spans="1:36" s="142" customFormat="1" ht="16.350000000000001" customHeight="1" x14ac:dyDescent="0.25">
      <c r="A29" s="148" t="s">
        <v>15</v>
      </c>
      <c r="B29" s="137">
        <v>799</v>
      </c>
      <c r="C29" s="137">
        <v>761</v>
      </c>
      <c r="D29" s="137">
        <v>761</v>
      </c>
      <c r="E29" s="137">
        <v>71</v>
      </c>
      <c r="F29" s="137">
        <v>71</v>
      </c>
      <c r="G29" s="137">
        <v>749</v>
      </c>
      <c r="H29" s="137">
        <v>710</v>
      </c>
      <c r="I29" s="137">
        <v>710</v>
      </c>
      <c r="J29" s="137">
        <v>70</v>
      </c>
      <c r="K29" s="137">
        <v>70</v>
      </c>
      <c r="L29" s="26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</row>
    <row r="30" spans="1:36" s="142" customFormat="1" ht="16.350000000000001" customHeight="1" x14ac:dyDescent="0.25">
      <c r="A30" s="148" t="s">
        <v>16</v>
      </c>
      <c r="B30" s="137">
        <v>567</v>
      </c>
      <c r="C30" s="137">
        <v>548</v>
      </c>
      <c r="D30" s="137">
        <v>548</v>
      </c>
      <c r="E30" s="137">
        <v>75</v>
      </c>
      <c r="F30" s="137">
        <v>75</v>
      </c>
      <c r="G30" s="137">
        <v>532</v>
      </c>
      <c r="H30" s="137">
        <v>515</v>
      </c>
      <c r="I30" s="137">
        <v>515</v>
      </c>
      <c r="J30" s="137">
        <v>73</v>
      </c>
      <c r="K30" s="137">
        <v>73</v>
      </c>
      <c r="L30" s="26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</row>
    <row r="31" spans="1:36" s="142" customFormat="1" ht="16.350000000000001" customHeight="1" x14ac:dyDescent="0.25">
      <c r="A31" s="148" t="s">
        <v>17</v>
      </c>
      <c r="B31" s="137">
        <v>364</v>
      </c>
      <c r="C31" s="137">
        <v>362</v>
      </c>
      <c r="D31" s="137">
        <v>362</v>
      </c>
      <c r="E31" s="137">
        <v>8</v>
      </c>
      <c r="F31" s="137">
        <v>8</v>
      </c>
      <c r="G31" s="137">
        <v>349</v>
      </c>
      <c r="H31" s="137">
        <v>345</v>
      </c>
      <c r="I31" s="137">
        <v>345</v>
      </c>
      <c r="J31" s="137">
        <v>8</v>
      </c>
      <c r="K31" s="137">
        <v>8</v>
      </c>
      <c r="L31" s="26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</row>
    <row r="32" spans="1:36" s="142" customFormat="1" ht="16.350000000000001" customHeight="1" x14ac:dyDescent="0.25">
      <c r="A32" s="148" t="s">
        <v>18</v>
      </c>
      <c r="B32" s="137">
        <v>452</v>
      </c>
      <c r="C32" s="137">
        <v>469</v>
      </c>
      <c r="D32" s="137">
        <v>469</v>
      </c>
      <c r="E32" s="137">
        <v>25</v>
      </c>
      <c r="F32" s="137">
        <v>25</v>
      </c>
      <c r="G32" s="137">
        <v>442</v>
      </c>
      <c r="H32" s="137">
        <v>456</v>
      </c>
      <c r="I32" s="137">
        <v>456</v>
      </c>
      <c r="J32" s="137">
        <v>25</v>
      </c>
      <c r="K32" s="137">
        <v>25</v>
      </c>
      <c r="L32" s="26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</row>
    <row r="33" spans="1:36" s="142" customFormat="1" ht="16.350000000000001" customHeight="1" x14ac:dyDescent="0.25">
      <c r="A33" s="148" t="s">
        <v>19</v>
      </c>
      <c r="B33" s="137">
        <v>429</v>
      </c>
      <c r="C33" s="137">
        <v>426</v>
      </c>
      <c r="D33" s="137">
        <v>426</v>
      </c>
      <c r="E33" s="137">
        <v>23</v>
      </c>
      <c r="F33" s="137">
        <v>23</v>
      </c>
      <c r="G33" s="137">
        <v>404</v>
      </c>
      <c r="H33" s="137">
        <v>403</v>
      </c>
      <c r="I33" s="137">
        <v>403</v>
      </c>
      <c r="J33" s="137">
        <v>20</v>
      </c>
      <c r="K33" s="137">
        <v>20</v>
      </c>
      <c r="L33" s="26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</row>
    <row r="34" spans="1:36" s="142" customFormat="1" ht="16.350000000000001" customHeight="1" x14ac:dyDescent="0.25">
      <c r="A34" s="148" t="s">
        <v>20</v>
      </c>
      <c r="B34" s="137">
        <v>255</v>
      </c>
      <c r="C34" s="137">
        <v>260</v>
      </c>
      <c r="D34" s="137">
        <v>260</v>
      </c>
      <c r="E34" s="137">
        <v>10</v>
      </c>
      <c r="F34" s="137">
        <v>10</v>
      </c>
      <c r="G34" s="137">
        <v>247</v>
      </c>
      <c r="H34" s="137">
        <v>250</v>
      </c>
      <c r="I34" s="137">
        <v>250</v>
      </c>
      <c r="J34" s="137">
        <v>10</v>
      </c>
      <c r="K34" s="137">
        <v>10</v>
      </c>
      <c r="L34" s="26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</row>
    <row r="35" spans="1:36" s="142" customFormat="1" ht="16.350000000000001" customHeight="1" x14ac:dyDescent="0.25">
      <c r="A35" s="148" t="s">
        <v>21</v>
      </c>
      <c r="B35" s="137">
        <v>458</v>
      </c>
      <c r="C35" s="137">
        <v>445</v>
      </c>
      <c r="D35" s="137">
        <v>445</v>
      </c>
      <c r="E35" s="137">
        <v>28</v>
      </c>
      <c r="F35" s="137">
        <v>28</v>
      </c>
      <c r="G35" s="137">
        <v>452</v>
      </c>
      <c r="H35" s="137">
        <v>440</v>
      </c>
      <c r="I35" s="137">
        <v>440</v>
      </c>
      <c r="J35" s="137">
        <v>27</v>
      </c>
      <c r="K35" s="137">
        <v>27</v>
      </c>
      <c r="L35" s="26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</row>
    <row r="36" spans="1:36" s="144" customFormat="1" x14ac:dyDescent="0.25">
      <c r="A36" s="138" t="s">
        <v>828</v>
      </c>
      <c r="B36" s="24">
        <f>SUM(B28:B35)</f>
        <v>3782</v>
      </c>
      <c r="C36" s="24">
        <f t="shared" ref="C36:K36" si="2">SUM(C28:C35)</f>
        <v>3709</v>
      </c>
      <c r="D36" s="24">
        <f t="shared" si="2"/>
        <v>3709</v>
      </c>
      <c r="E36" s="24">
        <f t="shared" si="2"/>
        <v>299</v>
      </c>
      <c r="F36" s="24">
        <f t="shared" si="2"/>
        <v>299</v>
      </c>
      <c r="G36" s="24">
        <f t="shared" si="2"/>
        <v>3590</v>
      </c>
      <c r="H36" s="24">
        <f t="shared" si="2"/>
        <v>3525</v>
      </c>
      <c r="I36" s="24">
        <f t="shared" si="2"/>
        <v>3525</v>
      </c>
      <c r="J36" s="24">
        <f t="shared" si="2"/>
        <v>278</v>
      </c>
      <c r="K36" s="24">
        <f t="shared" si="2"/>
        <v>278</v>
      </c>
      <c r="L36" s="261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</row>
    <row r="37" spans="1:36" s="142" customFormat="1" ht="12" x14ac:dyDescent="0.2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</row>
  </sheetData>
  <mergeCells count="13">
    <mergeCell ref="A26:A27"/>
    <mergeCell ref="B26:F26"/>
    <mergeCell ref="G26:K26"/>
    <mergeCell ref="L26:L36"/>
    <mergeCell ref="A1:K1"/>
    <mergeCell ref="L1:L12"/>
    <mergeCell ref="A2:A3"/>
    <mergeCell ref="B2:F2"/>
    <mergeCell ref="G2:K2"/>
    <mergeCell ref="A14:A15"/>
    <mergeCell ref="B14:F14"/>
    <mergeCell ref="G14:K14"/>
    <mergeCell ref="L14:L24"/>
  </mergeCells>
  <pageMargins left="0.7" right="0.7" top="0.75" bottom="0.75" header="0.3" footer="0.3"/>
  <pageSetup paperSize="9" orientation="portrait" r:id="rId1"/>
  <colBreaks count="4" manualBreakCount="4">
    <brk id="5" max="1048575" man="1"/>
    <brk id="12" max="36" man="1"/>
    <brk id="22" max="36" man="1"/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G13" sqref="G13"/>
    </sheetView>
  </sheetViews>
  <sheetFormatPr defaultRowHeight="15" x14ac:dyDescent="0.25"/>
  <cols>
    <col min="1" max="1" width="4.7109375" bestFit="1" customWidth="1"/>
    <col min="2" max="2" width="17.85546875" bestFit="1" customWidth="1"/>
    <col min="3" max="3" width="6" bestFit="1" customWidth="1"/>
    <col min="4" max="4" width="7.140625" customWidth="1"/>
    <col min="5" max="5" width="6" bestFit="1" customWidth="1"/>
    <col min="6" max="6" width="4.5703125" bestFit="1" customWidth="1"/>
    <col min="7" max="7" width="6" bestFit="1" customWidth="1"/>
    <col min="8" max="8" width="7.85546875" customWidth="1"/>
    <col min="9" max="9" width="20.42578125" customWidth="1"/>
    <col min="10" max="11" width="8.5703125" customWidth="1"/>
    <col min="12" max="12" width="39.28515625" bestFit="1" customWidth="1"/>
    <col min="13" max="13" width="18.28515625" bestFit="1" customWidth="1"/>
    <col min="14" max="14" width="1" customWidth="1"/>
  </cols>
  <sheetData>
    <row r="1" spans="1:14" x14ac:dyDescent="0.25">
      <c r="A1" s="271" t="s">
        <v>1123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68"/>
    </row>
    <row r="2" spans="1:14" ht="30" customHeight="1" x14ac:dyDescent="0.25">
      <c r="A2" s="267" t="s">
        <v>1</v>
      </c>
      <c r="B2" s="272" t="s">
        <v>2</v>
      </c>
      <c r="C2" s="272" t="s">
        <v>3</v>
      </c>
      <c r="D2" s="272"/>
      <c r="E2" s="272" t="s">
        <v>4</v>
      </c>
      <c r="F2" s="272"/>
      <c r="G2" s="272" t="s">
        <v>5</v>
      </c>
      <c r="H2" s="272"/>
      <c r="I2" s="272" t="s">
        <v>6</v>
      </c>
      <c r="J2" s="272" t="s">
        <v>7</v>
      </c>
      <c r="K2" s="272"/>
      <c r="L2" s="272" t="s">
        <v>8</v>
      </c>
      <c r="M2" s="272" t="s">
        <v>9</v>
      </c>
      <c r="N2" s="269"/>
    </row>
    <row r="3" spans="1:14" ht="25.5" x14ac:dyDescent="0.25">
      <c r="A3" s="267"/>
      <c r="B3" s="272"/>
      <c r="C3" s="5" t="s">
        <v>10</v>
      </c>
      <c r="D3" s="5" t="s">
        <v>11</v>
      </c>
      <c r="E3" s="5" t="s">
        <v>10</v>
      </c>
      <c r="F3" s="5" t="s">
        <v>11</v>
      </c>
      <c r="G3" s="5" t="s">
        <v>10</v>
      </c>
      <c r="H3" s="5" t="s">
        <v>11</v>
      </c>
      <c r="I3" s="272"/>
      <c r="J3" s="5" t="s">
        <v>12</v>
      </c>
      <c r="K3" s="5" t="s">
        <v>13</v>
      </c>
      <c r="L3" s="272"/>
      <c r="M3" s="272"/>
      <c r="N3" s="269"/>
    </row>
    <row r="4" spans="1:14" x14ac:dyDescent="0.25">
      <c r="A4" s="6" t="s">
        <v>14</v>
      </c>
      <c r="B4" s="7">
        <v>2540</v>
      </c>
      <c r="C4" s="7">
        <v>368</v>
      </c>
      <c r="D4" s="8">
        <f>C4/B4*100</f>
        <v>14.488188976377952</v>
      </c>
      <c r="E4" s="7">
        <v>34</v>
      </c>
      <c r="F4" s="8">
        <f>E4/B4*100</f>
        <v>1.3385826771653544</v>
      </c>
      <c r="G4" s="7">
        <v>1219</v>
      </c>
      <c r="H4" s="8">
        <f>G4/B4*100</f>
        <v>47.99212598425197</v>
      </c>
      <c r="I4" s="7">
        <v>2812</v>
      </c>
      <c r="J4" s="7">
        <v>2808</v>
      </c>
      <c r="K4" s="7">
        <v>4</v>
      </c>
      <c r="L4" s="7">
        <v>2878</v>
      </c>
      <c r="M4" s="7">
        <v>42</v>
      </c>
      <c r="N4" s="269"/>
    </row>
    <row r="5" spans="1:14" x14ac:dyDescent="0.25">
      <c r="A5" s="6" t="s">
        <v>15</v>
      </c>
      <c r="B5" s="7">
        <v>2414</v>
      </c>
      <c r="C5" s="7">
        <v>353</v>
      </c>
      <c r="D5" s="8">
        <f t="shared" ref="D5:D12" si="0">C5/B5*100</f>
        <v>14.623032311516157</v>
      </c>
      <c r="E5" s="7">
        <v>37</v>
      </c>
      <c r="F5" s="8">
        <f t="shared" ref="F5:F12" si="1">E5/B5*100</f>
        <v>1.532725766362883</v>
      </c>
      <c r="G5" s="7">
        <v>1021</v>
      </c>
      <c r="H5" s="8">
        <f t="shared" ref="H5:H12" si="2">G5/B5*100</f>
        <v>42.29494614747307</v>
      </c>
      <c r="I5" s="7">
        <v>2722</v>
      </c>
      <c r="J5" s="7">
        <v>2710</v>
      </c>
      <c r="K5" s="7">
        <v>12</v>
      </c>
      <c r="L5" s="7">
        <v>2831</v>
      </c>
      <c r="M5" s="7">
        <v>50</v>
      </c>
      <c r="N5" s="269"/>
    </row>
    <row r="6" spans="1:14" x14ac:dyDescent="0.25">
      <c r="A6" s="6" t="s">
        <v>16</v>
      </c>
      <c r="B6" s="7">
        <v>1660</v>
      </c>
      <c r="C6" s="7">
        <v>210</v>
      </c>
      <c r="D6" s="8">
        <f t="shared" si="0"/>
        <v>12.650602409638553</v>
      </c>
      <c r="E6" s="7">
        <v>40</v>
      </c>
      <c r="F6" s="8">
        <f t="shared" si="1"/>
        <v>2.4096385542168677</v>
      </c>
      <c r="G6" s="7">
        <v>571</v>
      </c>
      <c r="H6" s="8">
        <f t="shared" si="2"/>
        <v>34.397590361445786</v>
      </c>
      <c r="I6" s="7">
        <v>1892</v>
      </c>
      <c r="J6" s="7">
        <v>1888</v>
      </c>
      <c r="K6" s="7">
        <v>4</v>
      </c>
      <c r="L6" s="7">
        <v>1950</v>
      </c>
      <c r="M6" s="7">
        <v>33</v>
      </c>
      <c r="N6" s="269"/>
    </row>
    <row r="7" spans="1:14" x14ac:dyDescent="0.25">
      <c r="A7" s="6" t="s">
        <v>17</v>
      </c>
      <c r="B7" s="7">
        <v>2304</v>
      </c>
      <c r="C7" s="7">
        <v>392</v>
      </c>
      <c r="D7" s="8">
        <f t="shared" si="0"/>
        <v>17.013888888888889</v>
      </c>
      <c r="E7" s="7">
        <v>89</v>
      </c>
      <c r="F7" s="8">
        <f t="shared" si="1"/>
        <v>3.8628472222222223</v>
      </c>
      <c r="G7" s="7">
        <v>1014</v>
      </c>
      <c r="H7" s="8">
        <f t="shared" si="2"/>
        <v>44.010416666666671</v>
      </c>
      <c r="I7" s="7">
        <v>2592</v>
      </c>
      <c r="J7" s="7">
        <v>2580</v>
      </c>
      <c r="K7" s="7">
        <v>12</v>
      </c>
      <c r="L7" s="7">
        <v>2703</v>
      </c>
      <c r="M7" s="7">
        <v>39</v>
      </c>
      <c r="N7" s="269"/>
    </row>
    <row r="8" spans="1:14" x14ac:dyDescent="0.25">
      <c r="A8" s="6" t="s">
        <v>18</v>
      </c>
      <c r="B8" s="7">
        <v>2190</v>
      </c>
      <c r="C8" s="7">
        <v>260</v>
      </c>
      <c r="D8" s="8">
        <f t="shared" si="0"/>
        <v>11.87214611872146</v>
      </c>
      <c r="E8" s="7">
        <v>40</v>
      </c>
      <c r="F8" s="8">
        <f t="shared" si="1"/>
        <v>1.8264840182648401</v>
      </c>
      <c r="G8" s="7">
        <v>977</v>
      </c>
      <c r="H8" s="8">
        <f t="shared" si="2"/>
        <v>44.611872146118721</v>
      </c>
      <c r="I8" s="7">
        <v>2512</v>
      </c>
      <c r="J8" s="7">
        <v>2506</v>
      </c>
      <c r="K8" s="7">
        <v>6</v>
      </c>
      <c r="L8" s="7">
        <v>2576</v>
      </c>
      <c r="M8" s="7">
        <v>38</v>
      </c>
      <c r="N8" s="269"/>
    </row>
    <row r="9" spans="1:14" x14ac:dyDescent="0.25">
      <c r="A9" s="6" t="s">
        <v>19</v>
      </c>
      <c r="B9" s="7">
        <v>3192</v>
      </c>
      <c r="C9" s="7">
        <v>608</v>
      </c>
      <c r="D9" s="8">
        <f t="shared" si="0"/>
        <v>19.047619047619047</v>
      </c>
      <c r="E9" s="7">
        <v>186</v>
      </c>
      <c r="F9" s="8">
        <f t="shared" si="1"/>
        <v>5.8270676691729317</v>
      </c>
      <c r="G9" s="7">
        <v>1180</v>
      </c>
      <c r="H9" s="8">
        <f t="shared" si="2"/>
        <v>36.967418546365913</v>
      </c>
      <c r="I9" s="7">
        <v>3679</v>
      </c>
      <c r="J9" s="7">
        <v>3679</v>
      </c>
      <c r="K9" s="7">
        <v>0</v>
      </c>
      <c r="L9" s="7">
        <v>3736</v>
      </c>
      <c r="M9" s="7">
        <v>60</v>
      </c>
      <c r="N9" s="269"/>
    </row>
    <row r="10" spans="1:14" x14ac:dyDescent="0.25">
      <c r="A10" s="6" t="s">
        <v>20</v>
      </c>
      <c r="B10" s="7">
        <v>3055</v>
      </c>
      <c r="C10" s="7">
        <v>495</v>
      </c>
      <c r="D10" s="8">
        <f t="shared" si="0"/>
        <v>16.20294599018003</v>
      </c>
      <c r="E10" s="7">
        <v>194</v>
      </c>
      <c r="F10" s="8">
        <f t="shared" si="1"/>
        <v>6.3502454991816695</v>
      </c>
      <c r="G10" s="7">
        <v>818</v>
      </c>
      <c r="H10" s="8">
        <f t="shared" si="2"/>
        <v>26.775777414075286</v>
      </c>
      <c r="I10" s="7">
        <v>3460</v>
      </c>
      <c r="J10" s="7">
        <v>3446</v>
      </c>
      <c r="K10" s="7">
        <v>14</v>
      </c>
      <c r="L10" s="7">
        <v>3814</v>
      </c>
      <c r="M10" s="7">
        <v>46</v>
      </c>
      <c r="N10" s="269"/>
    </row>
    <row r="11" spans="1:14" x14ac:dyDescent="0.25">
      <c r="A11" s="6" t="s">
        <v>21</v>
      </c>
      <c r="B11" s="7">
        <v>3669</v>
      </c>
      <c r="C11" s="7">
        <v>625</v>
      </c>
      <c r="D11" s="8">
        <f t="shared" si="0"/>
        <v>17.034614336331426</v>
      </c>
      <c r="E11" s="7">
        <v>251</v>
      </c>
      <c r="F11" s="8">
        <f t="shared" si="1"/>
        <v>6.8411011174707008</v>
      </c>
      <c r="G11" s="7">
        <v>1651</v>
      </c>
      <c r="H11" s="8">
        <f t="shared" si="2"/>
        <v>44.998637230853092</v>
      </c>
      <c r="I11" s="7">
        <v>4108</v>
      </c>
      <c r="J11" s="7">
        <v>4087</v>
      </c>
      <c r="K11" s="7">
        <v>21</v>
      </c>
      <c r="L11" s="7">
        <v>4169</v>
      </c>
      <c r="M11" s="7">
        <v>57</v>
      </c>
      <c r="N11" s="269"/>
    </row>
    <row r="12" spans="1:14" x14ac:dyDescent="0.25">
      <c r="A12" s="6" t="s">
        <v>22</v>
      </c>
      <c r="B12" s="7">
        <v>180</v>
      </c>
      <c r="C12" s="7">
        <v>31</v>
      </c>
      <c r="D12" s="8">
        <f t="shared" si="0"/>
        <v>17.222222222222221</v>
      </c>
      <c r="E12" s="7">
        <v>2</v>
      </c>
      <c r="F12" s="8">
        <f t="shared" si="1"/>
        <v>1.1111111111111112</v>
      </c>
      <c r="G12" s="7">
        <v>10</v>
      </c>
      <c r="H12" s="8">
        <f t="shared" si="2"/>
        <v>5.5555555555555554</v>
      </c>
      <c r="I12" s="7">
        <v>291</v>
      </c>
      <c r="J12" s="7">
        <v>288</v>
      </c>
      <c r="K12" s="7">
        <v>3</v>
      </c>
      <c r="L12" s="7">
        <v>305</v>
      </c>
      <c r="M12" s="7" t="s">
        <v>1122</v>
      </c>
      <c r="N12" s="269"/>
    </row>
    <row r="13" spans="1:14" x14ac:dyDescent="0.25">
      <c r="A13" s="9" t="s">
        <v>23</v>
      </c>
      <c r="B13" s="10">
        <f>SUM(B4:B12)</f>
        <v>21204</v>
      </c>
      <c r="C13" s="10">
        <f>SUM(C4:C12)</f>
        <v>3342</v>
      </c>
      <c r="D13" s="11">
        <f>C13/B13*100</f>
        <v>15.76117713638936</v>
      </c>
      <c r="E13" s="10">
        <f>SUM(E4:E12)</f>
        <v>873</v>
      </c>
      <c r="F13" s="11">
        <f t="shared" ref="F13" si="3">E13/B13*100</f>
        <v>4.1171477079796261</v>
      </c>
      <c r="G13" s="10">
        <f>SUM(G4:G12)</f>
        <v>8461</v>
      </c>
      <c r="H13" s="11">
        <f t="shared" ref="H13" si="4">G13/B13*100</f>
        <v>39.902848519147334</v>
      </c>
      <c r="I13" s="10">
        <f>SUM(I4:I12)</f>
        <v>24068</v>
      </c>
      <c r="J13" s="10">
        <f>SUM(J4:J12)</f>
        <v>23992</v>
      </c>
      <c r="K13" s="10">
        <f>SUM(K4:K12)</f>
        <v>76</v>
      </c>
      <c r="L13" s="10">
        <f>SUM(L4:L12)</f>
        <v>24962</v>
      </c>
      <c r="M13" s="10">
        <v>46</v>
      </c>
      <c r="N13" s="270"/>
    </row>
  </sheetData>
  <mergeCells count="11">
    <mergeCell ref="N1:N13"/>
    <mergeCell ref="A1:M1"/>
    <mergeCell ref="A2:A3"/>
    <mergeCell ref="B2:B3"/>
    <mergeCell ref="C2:D2"/>
    <mergeCell ref="E2:F2"/>
    <mergeCell ref="G2:H2"/>
    <mergeCell ref="I2:I3"/>
    <mergeCell ref="J2:K2"/>
    <mergeCell ref="L2:L3"/>
    <mergeCell ref="M2:M3"/>
  </mergeCells>
  <pageMargins left="0.7" right="0.7" top="0.75" bottom="0.75" header="0.3" footer="0.3"/>
  <pageSetup paperSize="9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B8" sqref="B8"/>
    </sheetView>
  </sheetViews>
  <sheetFormatPr defaultRowHeight="15" x14ac:dyDescent="0.25"/>
  <cols>
    <col min="1" max="1" width="4.7109375" bestFit="1" customWidth="1"/>
    <col min="2" max="2" width="29.7109375" bestFit="1" customWidth="1"/>
    <col min="3" max="3" width="12.7109375" customWidth="1"/>
    <col min="4" max="4" width="10.7109375" customWidth="1"/>
    <col min="5" max="5" width="11.85546875" customWidth="1"/>
    <col min="6" max="6" width="10.7109375" customWidth="1"/>
    <col min="7" max="7" width="12.7109375" customWidth="1"/>
    <col min="8" max="8" width="11.85546875" customWidth="1"/>
  </cols>
  <sheetData>
    <row r="1" spans="1:8" x14ac:dyDescent="0.25">
      <c r="A1" s="273" t="s">
        <v>24</v>
      </c>
      <c r="B1" s="273"/>
      <c r="C1" s="273"/>
      <c r="D1" s="273"/>
      <c r="E1" s="273"/>
      <c r="F1" s="273"/>
      <c r="G1" s="273"/>
      <c r="H1" s="273"/>
    </row>
    <row r="2" spans="1:8" ht="29.25" customHeight="1" x14ac:dyDescent="0.25">
      <c r="A2" s="267" t="s">
        <v>1</v>
      </c>
      <c r="B2" s="272" t="s">
        <v>25</v>
      </c>
      <c r="C2" s="272" t="s">
        <v>3</v>
      </c>
      <c r="D2" s="272"/>
      <c r="E2" s="272" t="s">
        <v>4</v>
      </c>
      <c r="F2" s="272"/>
      <c r="G2" s="272" t="s">
        <v>26</v>
      </c>
      <c r="H2" s="272"/>
    </row>
    <row r="3" spans="1:8" x14ac:dyDescent="0.25">
      <c r="A3" s="267"/>
      <c r="B3" s="272"/>
      <c r="C3" s="5" t="s">
        <v>10</v>
      </c>
      <c r="D3" s="5" t="s">
        <v>11</v>
      </c>
      <c r="E3" s="5" t="s">
        <v>10</v>
      </c>
      <c r="F3" s="5" t="s">
        <v>11</v>
      </c>
      <c r="G3" s="5" t="s">
        <v>27</v>
      </c>
      <c r="H3" s="5" t="s">
        <v>11</v>
      </c>
    </row>
    <row r="4" spans="1:8" x14ac:dyDescent="0.25">
      <c r="A4" s="6" t="s">
        <v>14</v>
      </c>
      <c r="B4" s="14">
        <v>1219</v>
      </c>
      <c r="C4" s="12">
        <v>141</v>
      </c>
      <c r="D4" s="13">
        <f>C4/B4*100</f>
        <v>11.566858080393766</v>
      </c>
      <c r="E4" s="12">
        <v>9</v>
      </c>
      <c r="F4" s="13">
        <f t="shared" ref="F4:F12" si="0">E4/B4*100</f>
        <v>0.73831009023789984</v>
      </c>
      <c r="G4" s="12">
        <v>555</v>
      </c>
      <c r="H4" s="13">
        <f>G4/B4*100</f>
        <v>45.529122231337162</v>
      </c>
    </row>
    <row r="5" spans="1:8" x14ac:dyDescent="0.25">
      <c r="A5" s="6" t="s">
        <v>15</v>
      </c>
      <c r="B5" s="14">
        <v>1021</v>
      </c>
      <c r="C5" s="12">
        <v>101</v>
      </c>
      <c r="D5" s="13">
        <f>C5/B5*100</f>
        <v>9.892262487757101</v>
      </c>
      <c r="E5" s="12">
        <v>10</v>
      </c>
      <c r="F5" s="13">
        <f t="shared" si="0"/>
        <v>0.97943192948090119</v>
      </c>
      <c r="G5" s="12">
        <v>517</v>
      </c>
      <c r="H5" s="13">
        <f t="shared" ref="H5:H12" si="1">G5/B5*100</f>
        <v>50.636630754162582</v>
      </c>
    </row>
    <row r="6" spans="1:8" x14ac:dyDescent="0.25">
      <c r="A6" s="6" t="s">
        <v>16</v>
      </c>
      <c r="B6" s="14">
        <v>571</v>
      </c>
      <c r="C6" s="12">
        <v>34</v>
      </c>
      <c r="D6" s="13">
        <f>C6/B6*100</f>
        <v>5.9544658493870406</v>
      </c>
      <c r="E6" s="12">
        <v>4</v>
      </c>
      <c r="F6" s="13">
        <f t="shared" si="0"/>
        <v>0.70052539404553416</v>
      </c>
      <c r="G6" s="12">
        <v>287</v>
      </c>
      <c r="H6" s="13">
        <f t="shared" si="1"/>
        <v>50.262697022767078</v>
      </c>
    </row>
    <row r="7" spans="1:8" x14ac:dyDescent="0.25">
      <c r="A7" s="6" t="s">
        <v>17</v>
      </c>
      <c r="B7" s="14">
        <v>1014</v>
      </c>
      <c r="C7" s="12">
        <v>136</v>
      </c>
      <c r="D7" s="13">
        <f>C7/B7*100</f>
        <v>13.412228796844181</v>
      </c>
      <c r="E7" s="12">
        <v>23</v>
      </c>
      <c r="F7" s="13">
        <f t="shared" si="0"/>
        <v>2.2682445759368837</v>
      </c>
      <c r="G7" s="12">
        <v>383</v>
      </c>
      <c r="H7" s="13">
        <f t="shared" si="1"/>
        <v>37.77120315581854</v>
      </c>
    </row>
    <row r="8" spans="1:8" x14ac:dyDescent="0.25">
      <c r="A8" s="6" t="s">
        <v>18</v>
      </c>
      <c r="B8" s="14">
        <v>977</v>
      </c>
      <c r="C8" s="12">
        <v>73</v>
      </c>
      <c r="D8" s="13">
        <f t="shared" ref="D8" si="2">C8/B8*100</f>
        <v>7.4718526100307061</v>
      </c>
      <c r="E8" s="12">
        <v>12</v>
      </c>
      <c r="F8" s="13">
        <f t="shared" si="0"/>
        <v>1.2282497441146365</v>
      </c>
      <c r="G8" s="12">
        <v>326</v>
      </c>
      <c r="H8" s="13">
        <f t="shared" si="1"/>
        <v>33.36745138178096</v>
      </c>
    </row>
    <row r="9" spans="1:8" x14ac:dyDescent="0.25">
      <c r="A9" s="6" t="s">
        <v>19</v>
      </c>
      <c r="B9" s="14">
        <v>1180</v>
      </c>
      <c r="C9" s="12">
        <v>151</v>
      </c>
      <c r="D9" s="13">
        <f>C9/B9*100</f>
        <v>12.796610169491526</v>
      </c>
      <c r="E9" s="12">
        <v>32</v>
      </c>
      <c r="F9" s="13">
        <f t="shared" si="0"/>
        <v>2.7118644067796609</v>
      </c>
      <c r="G9" s="12">
        <v>452</v>
      </c>
      <c r="H9" s="13">
        <f t="shared" si="1"/>
        <v>38.305084745762713</v>
      </c>
    </row>
    <row r="10" spans="1:8" x14ac:dyDescent="0.25">
      <c r="A10" s="6" t="s">
        <v>20</v>
      </c>
      <c r="B10" s="14">
        <v>818</v>
      </c>
      <c r="C10" s="12">
        <v>118</v>
      </c>
      <c r="D10" s="13">
        <f>C10/B10*100</f>
        <v>14.425427872860636</v>
      </c>
      <c r="E10" s="12">
        <v>19</v>
      </c>
      <c r="F10" s="13">
        <f t="shared" si="0"/>
        <v>2.3227383863080684</v>
      </c>
      <c r="G10" s="12">
        <v>304</v>
      </c>
      <c r="H10" s="13">
        <f t="shared" si="1"/>
        <v>37.163814180929094</v>
      </c>
    </row>
    <row r="11" spans="1:8" x14ac:dyDescent="0.25">
      <c r="A11" s="6" t="s">
        <v>21</v>
      </c>
      <c r="B11" s="14">
        <v>1651</v>
      </c>
      <c r="C11" s="12">
        <v>197</v>
      </c>
      <c r="D11" s="13">
        <f>C11/B11*100</f>
        <v>11.932162325863112</v>
      </c>
      <c r="E11" s="12">
        <v>65</v>
      </c>
      <c r="F11" s="13">
        <f t="shared" si="0"/>
        <v>3.9370078740157481</v>
      </c>
      <c r="G11" s="12">
        <v>504</v>
      </c>
      <c r="H11" s="13">
        <f t="shared" si="1"/>
        <v>30.526953361599031</v>
      </c>
    </row>
    <row r="12" spans="1:8" x14ac:dyDescent="0.25">
      <c r="A12" s="6" t="s">
        <v>22</v>
      </c>
      <c r="B12" s="14">
        <v>10</v>
      </c>
      <c r="C12" s="12">
        <v>1</v>
      </c>
      <c r="D12" s="13">
        <f>C12/B12*100</f>
        <v>10</v>
      </c>
      <c r="E12" s="12">
        <v>0</v>
      </c>
      <c r="F12" s="13">
        <f t="shared" si="0"/>
        <v>0</v>
      </c>
      <c r="G12" s="12">
        <v>4</v>
      </c>
      <c r="H12" s="13">
        <f t="shared" si="1"/>
        <v>40</v>
      </c>
    </row>
    <row r="13" spans="1:8" x14ac:dyDescent="0.25">
      <c r="A13" s="9" t="s">
        <v>23</v>
      </c>
      <c r="B13" s="10">
        <f>SUM(B4:B12)</f>
        <v>8461</v>
      </c>
      <c r="C13" s="10">
        <f>SUM(C4:C12)</f>
        <v>952</v>
      </c>
      <c r="D13" s="11">
        <f>C13/B13*100</f>
        <v>11.251625103415671</v>
      </c>
      <c r="E13" s="10">
        <f>SUM(E4:E12)</f>
        <v>174</v>
      </c>
      <c r="F13" s="11">
        <f>E13/B13*100</f>
        <v>2.0564945041957214</v>
      </c>
      <c r="G13" s="10">
        <f>SUM(G4:G12)</f>
        <v>3332</v>
      </c>
      <c r="H13" s="11">
        <f>G13/B13*100</f>
        <v>39.380687861954847</v>
      </c>
    </row>
  </sheetData>
  <mergeCells count="6"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L8" sqref="L8"/>
    </sheetView>
  </sheetViews>
  <sheetFormatPr defaultColWidth="9.42578125" defaultRowHeight="15" x14ac:dyDescent="0.25"/>
  <cols>
    <col min="1" max="2" width="11.5703125" style="16" customWidth="1"/>
    <col min="3" max="3" width="7.42578125" style="29" customWidth="1"/>
    <col min="4" max="4" width="11.5703125" style="29" customWidth="1"/>
    <col min="5" max="5" width="10.85546875" style="29" customWidth="1"/>
    <col min="6" max="6" width="11.5703125" style="29" customWidth="1"/>
    <col min="7" max="7" width="7.42578125" style="29" customWidth="1"/>
    <col min="8" max="8" width="11.5703125" style="29" customWidth="1"/>
    <col min="9" max="9" width="10.85546875" style="29" customWidth="1"/>
    <col min="10" max="10" width="11.5703125" style="29" customWidth="1"/>
    <col min="11" max="11" width="7.42578125" style="29" customWidth="1"/>
    <col min="12" max="12" width="11.5703125" style="29" customWidth="1"/>
    <col min="13" max="13" width="10.85546875" style="29" customWidth="1"/>
    <col min="14" max="14" width="11.5703125" style="29" customWidth="1"/>
    <col min="15" max="15" width="7.42578125" style="29" customWidth="1"/>
    <col min="16" max="16" width="11.5703125" style="29" customWidth="1"/>
    <col min="17" max="17" width="10.85546875" style="29" customWidth="1"/>
    <col min="18" max="18" width="1" customWidth="1"/>
    <col min="19" max="16384" width="9.42578125" style="16"/>
  </cols>
  <sheetData>
    <row r="1" spans="1:20" s="15" customFormat="1" ht="40.15" customHeight="1" x14ac:dyDescent="0.2">
      <c r="A1" s="293" t="s">
        <v>28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67"/>
    </row>
    <row r="2" spans="1:20" ht="20.100000000000001" customHeight="1" x14ac:dyDescent="0.2">
      <c r="A2" s="261" t="s">
        <v>29</v>
      </c>
      <c r="B2" s="282" t="s">
        <v>30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67"/>
    </row>
    <row r="3" spans="1:20" ht="43.9" customHeight="1" x14ac:dyDescent="0.2">
      <c r="A3" s="261"/>
      <c r="B3" s="282" t="s">
        <v>31</v>
      </c>
      <c r="C3" s="282"/>
      <c r="D3" s="282"/>
      <c r="E3" s="282"/>
      <c r="F3" s="282" t="s">
        <v>32</v>
      </c>
      <c r="G3" s="282"/>
      <c r="H3" s="282"/>
      <c r="I3" s="282"/>
      <c r="J3" s="282" t="s">
        <v>33</v>
      </c>
      <c r="K3" s="282"/>
      <c r="L3" s="282"/>
      <c r="M3" s="282"/>
      <c r="N3" s="282" t="s">
        <v>34</v>
      </c>
      <c r="O3" s="282"/>
      <c r="P3" s="282"/>
      <c r="Q3" s="282"/>
      <c r="R3" s="267"/>
    </row>
    <row r="4" spans="1:20" ht="20.100000000000001" customHeight="1" x14ac:dyDescent="0.2">
      <c r="A4" s="261"/>
      <c r="B4" s="292" t="s">
        <v>35</v>
      </c>
      <c r="C4" s="294" t="s">
        <v>7</v>
      </c>
      <c r="D4" s="294"/>
      <c r="E4" s="294"/>
      <c r="F4" s="292" t="s">
        <v>35</v>
      </c>
      <c r="G4" s="294" t="s">
        <v>7</v>
      </c>
      <c r="H4" s="294"/>
      <c r="I4" s="294"/>
      <c r="J4" s="292" t="s">
        <v>35</v>
      </c>
      <c r="K4" s="294" t="s">
        <v>7</v>
      </c>
      <c r="L4" s="294"/>
      <c r="M4" s="294"/>
      <c r="N4" s="292" t="s">
        <v>35</v>
      </c>
      <c r="O4" s="294" t="s">
        <v>7</v>
      </c>
      <c r="P4" s="294"/>
      <c r="Q4" s="294"/>
      <c r="R4" s="267"/>
    </row>
    <row r="5" spans="1:20" ht="20.100000000000001" customHeight="1" x14ac:dyDescent="0.2">
      <c r="A5" s="261"/>
      <c r="B5" s="292"/>
      <c r="C5" s="17" t="s">
        <v>36</v>
      </c>
      <c r="D5" s="17" t="s">
        <v>37</v>
      </c>
      <c r="E5" s="17" t="s">
        <v>38</v>
      </c>
      <c r="F5" s="292"/>
      <c r="G5" s="17" t="s">
        <v>36</v>
      </c>
      <c r="H5" s="17" t="s">
        <v>37</v>
      </c>
      <c r="I5" s="17" t="s">
        <v>38</v>
      </c>
      <c r="J5" s="292"/>
      <c r="K5" s="17" t="s">
        <v>36</v>
      </c>
      <c r="L5" s="17" t="s">
        <v>37</v>
      </c>
      <c r="M5" s="17" t="s">
        <v>38</v>
      </c>
      <c r="N5" s="292"/>
      <c r="O5" s="17" t="s">
        <v>36</v>
      </c>
      <c r="P5" s="17" t="s">
        <v>37</v>
      </c>
      <c r="Q5" s="17" t="s">
        <v>38</v>
      </c>
      <c r="R5" s="267"/>
    </row>
    <row r="6" spans="1:20" s="21" customFormat="1" ht="20.100000000000001" customHeight="1" x14ac:dyDescent="0.25">
      <c r="A6" s="18" t="s">
        <v>14</v>
      </c>
      <c r="B6" s="19">
        <v>2281</v>
      </c>
      <c r="C6" s="20">
        <v>340</v>
      </c>
      <c r="D6" s="20">
        <v>20</v>
      </c>
      <c r="E6" s="20">
        <v>1018</v>
      </c>
      <c r="F6" s="19">
        <v>16</v>
      </c>
      <c r="G6" s="20">
        <v>2</v>
      </c>
      <c r="H6" s="20">
        <v>5</v>
      </c>
      <c r="I6" s="20">
        <v>6</v>
      </c>
      <c r="J6" s="19">
        <v>20</v>
      </c>
      <c r="K6" s="20">
        <v>0</v>
      </c>
      <c r="L6" s="20">
        <v>1</v>
      </c>
      <c r="M6" s="20">
        <v>7</v>
      </c>
      <c r="N6" s="19">
        <v>221</v>
      </c>
      <c r="O6" s="20">
        <v>26</v>
      </c>
      <c r="P6" s="20">
        <v>6</v>
      </c>
      <c r="Q6" s="20">
        <v>188</v>
      </c>
      <c r="R6" s="267"/>
      <c r="T6" s="22"/>
    </row>
    <row r="7" spans="1:20" s="21" customFormat="1" ht="20.100000000000001" customHeight="1" x14ac:dyDescent="0.25">
      <c r="A7" s="18" t="s">
        <v>15</v>
      </c>
      <c r="B7" s="19">
        <v>2292</v>
      </c>
      <c r="C7" s="20">
        <v>338</v>
      </c>
      <c r="D7" s="20">
        <v>34</v>
      </c>
      <c r="E7" s="20">
        <v>932</v>
      </c>
      <c r="F7" s="19">
        <v>7</v>
      </c>
      <c r="G7" s="20">
        <v>3</v>
      </c>
      <c r="H7" s="20">
        <v>1</v>
      </c>
      <c r="I7" s="20">
        <v>2</v>
      </c>
      <c r="J7" s="19">
        <v>19</v>
      </c>
      <c r="K7" s="20">
        <v>5</v>
      </c>
      <c r="L7" s="20">
        <v>0</v>
      </c>
      <c r="M7" s="20">
        <v>5</v>
      </c>
      <c r="N7" s="19">
        <v>95</v>
      </c>
      <c r="O7" s="20">
        <v>7</v>
      </c>
      <c r="P7" s="20">
        <v>1</v>
      </c>
      <c r="Q7" s="20">
        <v>81</v>
      </c>
      <c r="R7" s="267"/>
      <c r="T7" s="22"/>
    </row>
    <row r="8" spans="1:20" s="21" customFormat="1" ht="20.100000000000001" customHeight="1" x14ac:dyDescent="0.25">
      <c r="A8" s="18" t="s">
        <v>16</v>
      </c>
      <c r="B8" s="19">
        <v>1323</v>
      </c>
      <c r="C8" s="20">
        <v>164</v>
      </c>
      <c r="D8" s="20">
        <v>22</v>
      </c>
      <c r="E8" s="20">
        <v>457</v>
      </c>
      <c r="F8" s="19">
        <v>4</v>
      </c>
      <c r="G8" s="20">
        <v>1</v>
      </c>
      <c r="H8" s="20">
        <v>1</v>
      </c>
      <c r="I8" s="20">
        <v>2</v>
      </c>
      <c r="J8" s="19">
        <v>283</v>
      </c>
      <c r="K8" s="20">
        <v>43</v>
      </c>
      <c r="L8" s="20">
        <v>14</v>
      </c>
      <c r="M8" s="20">
        <v>75</v>
      </c>
      <c r="N8" s="19">
        <v>49</v>
      </c>
      <c r="O8" s="20">
        <v>2</v>
      </c>
      <c r="P8" s="20">
        <v>2</v>
      </c>
      <c r="Q8" s="20">
        <v>37</v>
      </c>
      <c r="R8" s="267"/>
      <c r="T8" s="22"/>
    </row>
    <row r="9" spans="1:20" s="21" customFormat="1" ht="20.100000000000001" customHeight="1" x14ac:dyDescent="0.25">
      <c r="A9" s="18" t="s">
        <v>17</v>
      </c>
      <c r="B9" s="19">
        <v>2131</v>
      </c>
      <c r="C9" s="20">
        <v>366</v>
      </c>
      <c r="D9" s="20">
        <v>66</v>
      </c>
      <c r="E9" s="20">
        <v>928</v>
      </c>
      <c r="F9" s="19">
        <v>9</v>
      </c>
      <c r="G9" s="20">
        <v>0</v>
      </c>
      <c r="H9" s="20">
        <v>3</v>
      </c>
      <c r="I9" s="20">
        <v>5</v>
      </c>
      <c r="J9" s="19">
        <v>77</v>
      </c>
      <c r="K9" s="20">
        <v>7</v>
      </c>
      <c r="L9" s="20">
        <v>7</v>
      </c>
      <c r="M9" s="20">
        <v>32</v>
      </c>
      <c r="N9" s="19">
        <v>83</v>
      </c>
      <c r="O9" s="20">
        <v>17</v>
      </c>
      <c r="P9" s="20">
        <v>11</v>
      </c>
      <c r="Q9" s="20">
        <v>49</v>
      </c>
      <c r="R9" s="267"/>
      <c r="T9" s="22"/>
    </row>
    <row r="10" spans="1:20" s="21" customFormat="1" ht="20.100000000000001" customHeight="1" x14ac:dyDescent="0.25">
      <c r="A10" s="18" t="s">
        <v>18</v>
      </c>
      <c r="B10" s="19">
        <v>1924</v>
      </c>
      <c r="C10" s="20">
        <v>232</v>
      </c>
      <c r="D10" s="20">
        <v>33</v>
      </c>
      <c r="E10" s="20">
        <v>798</v>
      </c>
      <c r="F10" s="19">
        <v>9</v>
      </c>
      <c r="G10" s="20">
        <v>0</v>
      </c>
      <c r="H10" s="20">
        <v>1</v>
      </c>
      <c r="I10" s="20">
        <v>6</v>
      </c>
      <c r="J10" s="19">
        <v>158</v>
      </c>
      <c r="K10" s="20">
        <v>18</v>
      </c>
      <c r="L10" s="20">
        <v>5</v>
      </c>
      <c r="M10" s="20">
        <v>80</v>
      </c>
      <c r="N10" s="19">
        <v>99</v>
      </c>
      <c r="O10" s="20">
        <v>10</v>
      </c>
      <c r="P10" s="20">
        <v>1</v>
      </c>
      <c r="Q10" s="20">
        <v>93</v>
      </c>
      <c r="R10" s="267"/>
      <c r="T10" s="22"/>
    </row>
    <row r="11" spans="1:20" s="21" customFormat="1" ht="20.100000000000001" customHeight="1" x14ac:dyDescent="0.25">
      <c r="A11" s="18" t="s">
        <v>19</v>
      </c>
      <c r="B11" s="19">
        <v>2792</v>
      </c>
      <c r="C11" s="20">
        <v>546</v>
      </c>
      <c r="D11" s="20">
        <v>108</v>
      </c>
      <c r="E11" s="20">
        <v>1008</v>
      </c>
      <c r="F11" s="19">
        <v>37</v>
      </c>
      <c r="G11" s="20">
        <v>11</v>
      </c>
      <c r="H11" s="20">
        <v>29</v>
      </c>
      <c r="I11" s="20">
        <v>4</v>
      </c>
      <c r="J11" s="19">
        <v>208</v>
      </c>
      <c r="K11" s="20">
        <v>34</v>
      </c>
      <c r="L11" s="20">
        <v>24</v>
      </c>
      <c r="M11" s="20">
        <v>66</v>
      </c>
      <c r="N11" s="19">
        <v>139</v>
      </c>
      <c r="O11" s="20">
        <v>15</v>
      </c>
      <c r="P11" s="20">
        <v>10</v>
      </c>
      <c r="Q11" s="20">
        <v>102</v>
      </c>
      <c r="R11" s="267"/>
      <c r="T11" s="22"/>
    </row>
    <row r="12" spans="1:20" s="21" customFormat="1" ht="20.100000000000001" customHeight="1" x14ac:dyDescent="0.25">
      <c r="A12" s="18" t="s">
        <v>20</v>
      </c>
      <c r="B12" s="19">
        <v>2655</v>
      </c>
      <c r="C12" s="20">
        <v>443</v>
      </c>
      <c r="D12" s="20">
        <v>97</v>
      </c>
      <c r="E12" s="20">
        <v>704</v>
      </c>
      <c r="F12" s="19">
        <v>60</v>
      </c>
      <c r="G12" s="20">
        <v>7</v>
      </c>
      <c r="H12" s="20">
        <v>50</v>
      </c>
      <c r="I12" s="20">
        <v>2</v>
      </c>
      <c r="J12" s="19">
        <v>198</v>
      </c>
      <c r="K12" s="20">
        <v>31</v>
      </c>
      <c r="L12" s="20">
        <v>20</v>
      </c>
      <c r="M12" s="20">
        <v>41</v>
      </c>
      <c r="N12" s="19">
        <v>125</v>
      </c>
      <c r="O12" s="20">
        <v>13</v>
      </c>
      <c r="P12" s="20">
        <v>11</v>
      </c>
      <c r="Q12" s="20">
        <v>71</v>
      </c>
      <c r="R12" s="267"/>
      <c r="T12" s="22"/>
    </row>
    <row r="13" spans="1:20" s="21" customFormat="1" ht="20.100000000000001" customHeight="1" x14ac:dyDescent="0.25">
      <c r="A13" s="18" t="s">
        <v>21</v>
      </c>
      <c r="B13" s="19">
        <v>3253</v>
      </c>
      <c r="C13" s="20">
        <v>569</v>
      </c>
      <c r="D13" s="20">
        <v>161</v>
      </c>
      <c r="E13" s="20">
        <v>1426</v>
      </c>
      <c r="F13" s="19">
        <v>53</v>
      </c>
      <c r="G13" s="20">
        <v>17</v>
      </c>
      <c r="H13" s="20">
        <v>29</v>
      </c>
      <c r="I13" s="20">
        <v>4</v>
      </c>
      <c r="J13" s="19">
        <v>95</v>
      </c>
      <c r="K13" s="20">
        <v>10</v>
      </c>
      <c r="L13" s="20">
        <v>18</v>
      </c>
      <c r="M13" s="20">
        <v>20</v>
      </c>
      <c r="N13" s="19">
        <v>238</v>
      </c>
      <c r="O13" s="20">
        <v>28</v>
      </c>
      <c r="P13" s="20">
        <v>16</v>
      </c>
      <c r="Q13" s="20">
        <v>199</v>
      </c>
      <c r="R13" s="267"/>
      <c r="T13" s="22"/>
    </row>
    <row r="14" spans="1:20" s="21" customFormat="1" ht="20.100000000000001" customHeight="1" x14ac:dyDescent="0.25">
      <c r="A14" s="18" t="s">
        <v>22</v>
      </c>
      <c r="B14" s="19">
        <v>122</v>
      </c>
      <c r="C14" s="20">
        <v>24</v>
      </c>
      <c r="D14" s="20">
        <v>0</v>
      </c>
      <c r="E14" s="20">
        <v>7</v>
      </c>
      <c r="F14" s="19">
        <v>2</v>
      </c>
      <c r="G14" s="23">
        <v>0</v>
      </c>
      <c r="H14" s="23">
        <v>0</v>
      </c>
      <c r="I14" s="20">
        <v>0</v>
      </c>
      <c r="J14" s="19">
        <v>50</v>
      </c>
      <c r="K14" s="20">
        <v>6</v>
      </c>
      <c r="L14" s="20">
        <v>1</v>
      </c>
      <c r="M14" s="20">
        <v>1</v>
      </c>
      <c r="N14" s="19">
        <v>6</v>
      </c>
      <c r="O14" s="23">
        <v>1</v>
      </c>
      <c r="P14" s="23">
        <v>1</v>
      </c>
      <c r="Q14" s="20">
        <v>2</v>
      </c>
      <c r="R14" s="267"/>
      <c r="T14" s="22"/>
    </row>
    <row r="15" spans="1:20" s="21" customFormat="1" ht="20.100000000000001" customHeight="1" x14ac:dyDescent="0.25">
      <c r="A15" s="18" t="s">
        <v>23</v>
      </c>
      <c r="B15" s="24">
        <f>SUM(B6:B14)</f>
        <v>18773</v>
      </c>
      <c r="C15" s="24">
        <f t="shared" ref="C15:Q15" si="0">SUM(C6:C14)</f>
        <v>3022</v>
      </c>
      <c r="D15" s="24">
        <f t="shared" si="0"/>
        <v>541</v>
      </c>
      <c r="E15" s="24">
        <f t="shared" si="0"/>
        <v>7278</v>
      </c>
      <c r="F15" s="24">
        <f t="shared" si="0"/>
        <v>197</v>
      </c>
      <c r="G15" s="24">
        <f t="shared" si="0"/>
        <v>41</v>
      </c>
      <c r="H15" s="24">
        <f t="shared" si="0"/>
        <v>119</v>
      </c>
      <c r="I15" s="24">
        <f t="shared" si="0"/>
        <v>31</v>
      </c>
      <c r="J15" s="24">
        <f t="shared" si="0"/>
        <v>1108</v>
      </c>
      <c r="K15" s="24">
        <f t="shared" si="0"/>
        <v>154</v>
      </c>
      <c r="L15" s="24">
        <f t="shared" si="0"/>
        <v>90</v>
      </c>
      <c r="M15" s="24">
        <f t="shared" si="0"/>
        <v>327</v>
      </c>
      <c r="N15" s="24">
        <f t="shared" si="0"/>
        <v>1055</v>
      </c>
      <c r="O15" s="24">
        <f t="shared" si="0"/>
        <v>119</v>
      </c>
      <c r="P15" s="24">
        <f t="shared" si="0"/>
        <v>59</v>
      </c>
      <c r="Q15" s="24">
        <f t="shared" si="0"/>
        <v>822</v>
      </c>
      <c r="R15" s="267"/>
      <c r="T15" s="22"/>
    </row>
    <row r="16" spans="1:20" customFormat="1" ht="4.9000000000000004" customHeight="1" x14ac:dyDescent="0.25">
      <c r="S16" s="21"/>
    </row>
    <row r="17" spans="1:18" s="15" customFormat="1" ht="40.15" customHeight="1" x14ac:dyDescent="0.2">
      <c r="A17" s="293" t="s">
        <v>39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67"/>
    </row>
    <row r="18" spans="1:18" ht="20.100000000000001" customHeight="1" x14ac:dyDescent="0.2">
      <c r="A18" s="261" t="s">
        <v>29</v>
      </c>
      <c r="B18" s="274" t="s">
        <v>30</v>
      </c>
      <c r="C18" s="275"/>
      <c r="D18" s="275"/>
      <c r="E18" s="275"/>
      <c r="F18" s="275"/>
      <c r="G18" s="275"/>
      <c r="H18" s="275"/>
      <c r="I18" s="276"/>
      <c r="J18" s="283" t="s">
        <v>40</v>
      </c>
      <c r="K18" s="284"/>
      <c r="L18" s="284"/>
      <c r="M18" s="285"/>
      <c r="N18" s="283" t="s">
        <v>41</v>
      </c>
      <c r="O18" s="284"/>
      <c r="P18" s="284"/>
      <c r="Q18" s="285"/>
      <c r="R18" s="267"/>
    </row>
    <row r="19" spans="1:18" ht="43.9" customHeight="1" x14ac:dyDescent="0.2">
      <c r="A19" s="261"/>
      <c r="B19" s="282" t="s">
        <v>42</v>
      </c>
      <c r="C19" s="282"/>
      <c r="D19" s="282"/>
      <c r="E19" s="282"/>
      <c r="F19" s="274" t="s">
        <v>43</v>
      </c>
      <c r="G19" s="275"/>
      <c r="H19" s="275"/>
      <c r="I19" s="276"/>
      <c r="J19" s="289"/>
      <c r="K19" s="290"/>
      <c r="L19" s="290"/>
      <c r="M19" s="291"/>
      <c r="N19" s="289"/>
      <c r="O19" s="290"/>
      <c r="P19" s="290"/>
      <c r="Q19" s="291"/>
      <c r="R19" s="267"/>
    </row>
    <row r="20" spans="1:18" ht="20.100000000000001" customHeight="1" x14ac:dyDescent="0.2">
      <c r="A20" s="261"/>
      <c r="B20" s="292" t="s">
        <v>35</v>
      </c>
      <c r="C20" s="294" t="s">
        <v>7</v>
      </c>
      <c r="D20" s="294"/>
      <c r="E20" s="294"/>
      <c r="F20" s="277" t="s">
        <v>35</v>
      </c>
      <c r="G20" s="274" t="s">
        <v>7</v>
      </c>
      <c r="H20" s="275"/>
      <c r="I20" s="276"/>
      <c r="J20" s="292" t="s">
        <v>35</v>
      </c>
      <c r="K20" s="282" t="s">
        <v>7</v>
      </c>
      <c r="L20" s="282"/>
      <c r="M20" s="282"/>
      <c r="N20" s="292" t="s">
        <v>35</v>
      </c>
      <c r="O20" s="282" t="s">
        <v>7</v>
      </c>
      <c r="P20" s="282"/>
      <c r="Q20" s="282"/>
      <c r="R20" s="267"/>
    </row>
    <row r="21" spans="1:18" ht="20.100000000000001" customHeight="1" x14ac:dyDescent="0.2">
      <c r="A21" s="261"/>
      <c r="B21" s="292"/>
      <c r="C21" s="17" t="s">
        <v>36</v>
      </c>
      <c r="D21" s="17" t="s">
        <v>37</v>
      </c>
      <c r="E21" s="17" t="s">
        <v>38</v>
      </c>
      <c r="F21" s="278"/>
      <c r="G21" s="25" t="s">
        <v>36</v>
      </c>
      <c r="H21" s="25" t="s">
        <v>37</v>
      </c>
      <c r="I21" s="25" t="s">
        <v>38</v>
      </c>
      <c r="J21" s="292"/>
      <c r="K21" s="25" t="s">
        <v>36</v>
      </c>
      <c r="L21" s="25" t="s">
        <v>37</v>
      </c>
      <c r="M21" s="25" t="s">
        <v>38</v>
      </c>
      <c r="N21" s="292"/>
      <c r="O21" s="25" t="s">
        <v>36</v>
      </c>
      <c r="P21" s="25" t="s">
        <v>37</v>
      </c>
      <c r="Q21" s="25" t="s">
        <v>38</v>
      </c>
      <c r="R21" s="267"/>
    </row>
    <row r="22" spans="1:18" s="21" customFormat="1" ht="20.100000000000001" customHeight="1" x14ac:dyDescent="0.25">
      <c r="A22" s="18" t="s">
        <v>14</v>
      </c>
      <c r="B22" s="19">
        <v>2</v>
      </c>
      <c r="C22" s="20">
        <v>0</v>
      </c>
      <c r="D22" s="20">
        <v>2</v>
      </c>
      <c r="E22" s="20">
        <v>0</v>
      </c>
      <c r="F22" s="19">
        <v>0</v>
      </c>
      <c r="G22" s="20">
        <v>0</v>
      </c>
      <c r="H22" s="20">
        <v>0</v>
      </c>
      <c r="I22" s="20">
        <v>0</v>
      </c>
      <c r="J22" s="26">
        <v>85</v>
      </c>
      <c r="K22" s="27">
        <v>8</v>
      </c>
      <c r="L22" s="27">
        <v>5</v>
      </c>
      <c r="M22" s="27">
        <v>25</v>
      </c>
      <c r="N22" s="26">
        <v>91</v>
      </c>
      <c r="O22" s="27">
        <v>17</v>
      </c>
      <c r="P22" s="27">
        <v>3</v>
      </c>
      <c r="Q22" s="27">
        <v>52</v>
      </c>
      <c r="R22" s="267"/>
    </row>
    <row r="23" spans="1:18" s="21" customFormat="1" ht="20.100000000000001" customHeight="1" x14ac:dyDescent="0.25">
      <c r="A23" s="18" t="s">
        <v>15</v>
      </c>
      <c r="B23" s="19">
        <v>1</v>
      </c>
      <c r="C23" s="20">
        <v>0</v>
      </c>
      <c r="D23" s="20">
        <v>1</v>
      </c>
      <c r="E23" s="20">
        <v>1</v>
      </c>
      <c r="F23" s="19">
        <v>0</v>
      </c>
      <c r="G23" s="20">
        <v>0</v>
      </c>
      <c r="H23" s="20">
        <v>0</v>
      </c>
      <c r="I23" s="20">
        <v>0</v>
      </c>
      <c r="J23" s="26">
        <v>99</v>
      </c>
      <c r="K23" s="27">
        <v>12</v>
      </c>
      <c r="L23" s="27">
        <v>1</v>
      </c>
      <c r="M23" s="27">
        <v>32</v>
      </c>
      <c r="N23" s="26">
        <v>93</v>
      </c>
      <c r="O23" s="27">
        <v>19</v>
      </c>
      <c r="P23" s="27">
        <v>4</v>
      </c>
      <c r="Q23" s="27">
        <v>59</v>
      </c>
      <c r="R23" s="267"/>
    </row>
    <row r="24" spans="1:18" s="21" customFormat="1" ht="20.100000000000001" customHeight="1" x14ac:dyDescent="0.25">
      <c r="A24" s="18" t="s">
        <v>16</v>
      </c>
      <c r="B24" s="19">
        <v>1</v>
      </c>
      <c r="C24" s="20">
        <v>0</v>
      </c>
      <c r="D24" s="20">
        <v>1</v>
      </c>
      <c r="E24" s="20">
        <v>0</v>
      </c>
      <c r="F24" s="19">
        <v>0</v>
      </c>
      <c r="G24" s="20">
        <v>0</v>
      </c>
      <c r="H24" s="20">
        <v>0</v>
      </c>
      <c r="I24" s="20">
        <v>0</v>
      </c>
      <c r="J24" s="26">
        <v>65</v>
      </c>
      <c r="K24" s="27">
        <v>10</v>
      </c>
      <c r="L24" s="27">
        <v>1</v>
      </c>
      <c r="M24" s="27">
        <v>21</v>
      </c>
      <c r="N24" s="26">
        <v>36</v>
      </c>
      <c r="O24" s="27">
        <v>8</v>
      </c>
      <c r="P24" s="27">
        <v>1</v>
      </c>
      <c r="Q24" s="27">
        <v>22</v>
      </c>
      <c r="R24" s="267"/>
    </row>
    <row r="25" spans="1:18" s="21" customFormat="1" ht="20.100000000000001" customHeight="1" x14ac:dyDescent="0.25">
      <c r="A25" s="18" t="s">
        <v>17</v>
      </c>
      <c r="B25" s="19">
        <v>4</v>
      </c>
      <c r="C25" s="20">
        <v>2</v>
      </c>
      <c r="D25" s="20">
        <v>2</v>
      </c>
      <c r="E25" s="20">
        <v>0</v>
      </c>
      <c r="F25" s="19">
        <v>0</v>
      </c>
      <c r="G25" s="20">
        <v>0</v>
      </c>
      <c r="H25" s="20">
        <v>0</v>
      </c>
      <c r="I25" s="20">
        <v>0</v>
      </c>
      <c r="J25" s="26">
        <v>73</v>
      </c>
      <c r="K25" s="27">
        <v>3</v>
      </c>
      <c r="L25" s="27">
        <v>1</v>
      </c>
      <c r="M25" s="27">
        <v>21</v>
      </c>
      <c r="N25" s="26">
        <v>75</v>
      </c>
      <c r="O25" s="27">
        <v>23</v>
      </c>
      <c r="P25" s="27">
        <v>4</v>
      </c>
      <c r="Q25" s="27">
        <v>18</v>
      </c>
      <c r="R25" s="267"/>
    </row>
    <row r="26" spans="1:18" s="21" customFormat="1" ht="20.100000000000001" customHeight="1" x14ac:dyDescent="0.25">
      <c r="A26" s="18" t="s">
        <v>18</v>
      </c>
      <c r="B26" s="19">
        <v>0</v>
      </c>
      <c r="C26" s="20">
        <v>0</v>
      </c>
      <c r="D26" s="20">
        <v>0</v>
      </c>
      <c r="E26" s="20">
        <v>0</v>
      </c>
      <c r="F26" s="19">
        <v>0</v>
      </c>
      <c r="G26" s="20">
        <v>0</v>
      </c>
      <c r="H26" s="20">
        <v>0</v>
      </c>
      <c r="I26" s="20">
        <v>0</v>
      </c>
      <c r="J26" s="26">
        <v>102</v>
      </c>
      <c r="K26" s="27">
        <v>7</v>
      </c>
      <c r="L26" s="27">
        <v>2</v>
      </c>
      <c r="M26" s="27">
        <v>42</v>
      </c>
      <c r="N26" s="26">
        <v>86</v>
      </c>
      <c r="O26" s="27">
        <v>11</v>
      </c>
      <c r="P26" s="27">
        <v>2</v>
      </c>
      <c r="Q26" s="27">
        <v>51</v>
      </c>
      <c r="R26" s="267"/>
    </row>
    <row r="27" spans="1:18" s="21" customFormat="1" ht="20.100000000000001" customHeight="1" x14ac:dyDescent="0.25">
      <c r="A27" s="18" t="s">
        <v>19</v>
      </c>
      <c r="B27" s="19">
        <v>16</v>
      </c>
      <c r="C27" s="20">
        <v>2</v>
      </c>
      <c r="D27" s="20">
        <v>15</v>
      </c>
      <c r="E27" s="20">
        <v>0</v>
      </c>
      <c r="F27" s="19">
        <v>0</v>
      </c>
      <c r="G27" s="20">
        <v>0</v>
      </c>
      <c r="H27" s="20">
        <v>0</v>
      </c>
      <c r="I27" s="20">
        <v>0</v>
      </c>
      <c r="J27" s="26">
        <v>122</v>
      </c>
      <c r="K27" s="27">
        <v>19</v>
      </c>
      <c r="L27" s="27">
        <v>2</v>
      </c>
      <c r="M27" s="27">
        <v>38</v>
      </c>
      <c r="N27" s="26">
        <v>87</v>
      </c>
      <c r="O27" s="27">
        <v>18</v>
      </c>
      <c r="P27" s="27">
        <v>8</v>
      </c>
      <c r="Q27" s="27">
        <v>31</v>
      </c>
      <c r="R27" s="267"/>
    </row>
    <row r="28" spans="1:18" s="21" customFormat="1" ht="20.100000000000001" customHeight="1" x14ac:dyDescent="0.25">
      <c r="A28" s="18" t="s">
        <v>20</v>
      </c>
      <c r="B28" s="19">
        <v>17</v>
      </c>
      <c r="C28" s="20">
        <v>1</v>
      </c>
      <c r="D28" s="20">
        <v>16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26">
        <v>86</v>
      </c>
      <c r="K28" s="27">
        <v>15</v>
      </c>
      <c r="L28" s="27">
        <v>1</v>
      </c>
      <c r="M28" s="27">
        <v>17</v>
      </c>
      <c r="N28" s="26">
        <v>147</v>
      </c>
      <c r="O28" s="27">
        <v>25</v>
      </c>
      <c r="P28" s="27">
        <v>21</v>
      </c>
      <c r="Q28" s="27">
        <v>46</v>
      </c>
      <c r="R28" s="267"/>
    </row>
    <row r="29" spans="1:18" s="21" customFormat="1" ht="20.100000000000001" customHeight="1" x14ac:dyDescent="0.25">
      <c r="A29" s="18" t="s">
        <v>21</v>
      </c>
      <c r="B29" s="19">
        <v>29</v>
      </c>
      <c r="C29" s="20">
        <v>1</v>
      </c>
      <c r="D29" s="20">
        <v>27</v>
      </c>
      <c r="E29" s="20">
        <v>1</v>
      </c>
      <c r="F29" s="19">
        <v>1</v>
      </c>
      <c r="G29" s="20">
        <v>0</v>
      </c>
      <c r="H29" s="20">
        <v>0</v>
      </c>
      <c r="I29" s="20">
        <v>1</v>
      </c>
      <c r="J29" s="26">
        <v>156</v>
      </c>
      <c r="K29" s="27">
        <v>17</v>
      </c>
      <c r="L29" s="27">
        <v>6</v>
      </c>
      <c r="M29" s="27">
        <v>40</v>
      </c>
      <c r="N29" s="26">
        <v>93</v>
      </c>
      <c r="O29" s="27">
        <v>19</v>
      </c>
      <c r="P29" s="27">
        <v>7</v>
      </c>
      <c r="Q29" s="27">
        <v>67</v>
      </c>
      <c r="R29" s="267"/>
    </row>
    <row r="30" spans="1:18" s="21" customFormat="1" ht="20.100000000000001" customHeight="1" x14ac:dyDescent="0.25">
      <c r="A30" s="18" t="s">
        <v>22</v>
      </c>
      <c r="B30" s="19">
        <v>0</v>
      </c>
      <c r="C30" s="20">
        <v>0</v>
      </c>
      <c r="D30" s="20">
        <v>0</v>
      </c>
      <c r="E30" s="20">
        <v>0</v>
      </c>
      <c r="F30" s="19">
        <v>0</v>
      </c>
      <c r="G30" s="23">
        <v>0</v>
      </c>
      <c r="H30" s="23">
        <v>0</v>
      </c>
      <c r="I30" s="20">
        <v>0</v>
      </c>
      <c r="J30" s="26">
        <v>15</v>
      </c>
      <c r="K30" s="27">
        <v>5</v>
      </c>
      <c r="L30" s="27">
        <v>0</v>
      </c>
      <c r="M30" s="27">
        <v>0</v>
      </c>
      <c r="N30" s="26">
        <v>0</v>
      </c>
      <c r="O30" s="27">
        <v>0</v>
      </c>
      <c r="P30" s="27">
        <v>0</v>
      </c>
      <c r="Q30" s="27">
        <v>0</v>
      </c>
      <c r="R30" s="267"/>
    </row>
    <row r="31" spans="1:18" s="21" customFormat="1" ht="20.100000000000001" customHeight="1" x14ac:dyDescent="0.25">
      <c r="A31" s="18" t="s">
        <v>23</v>
      </c>
      <c r="B31" s="24">
        <f>SUM(B22:B30)</f>
        <v>70</v>
      </c>
      <c r="C31" s="24">
        <f t="shared" ref="C31:Q31" si="1">SUM(C22:C30)</f>
        <v>6</v>
      </c>
      <c r="D31" s="24">
        <f t="shared" si="1"/>
        <v>64</v>
      </c>
      <c r="E31" s="24">
        <f t="shared" si="1"/>
        <v>2</v>
      </c>
      <c r="F31" s="24">
        <f t="shared" si="1"/>
        <v>1</v>
      </c>
      <c r="G31" s="24">
        <f t="shared" si="1"/>
        <v>0</v>
      </c>
      <c r="H31" s="24">
        <f t="shared" si="1"/>
        <v>0</v>
      </c>
      <c r="I31" s="24">
        <f t="shared" si="1"/>
        <v>1</v>
      </c>
      <c r="J31" s="26">
        <f>SUM(J22:J30)</f>
        <v>803</v>
      </c>
      <c r="K31" s="26">
        <f t="shared" si="1"/>
        <v>96</v>
      </c>
      <c r="L31" s="26">
        <f t="shared" si="1"/>
        <v>19</v>
      </c>
      <c r="M31" s="26">
        <f t="shared" si="1"/>
        <v>236</v>
      </c>
      <c r="N31" s="26">
        <f t="shared" si="1"/>
        <v>708</v>
      </c>
      <c r="O31" s="26">
        <f t="shared" si="1"/>
        <v>140</v>
      </c>
      <c r="P31" s="26">
        <f t="shared" si="1"/>
        <v>50</v>
      </c>
      <c r="Q31" s="26">
        <f t="shared" si="1"/>
        <v>346</v>
      </c>
      <c r="R31" s="267"/>
    </row>
    <row r="32" spans="1:18" customFormat="1" ht="4.9000000000000004" customHeight="1" x14ac:dyDescent="0.25"/>
    <row r="33" spans="1:18" ht="40.15" customHeight="1" x14ac:dyDescent="0.2">
      <c r="A33" s="279" t="s">
        <v>44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1"/>
      <c r="R33" s="267"/>
    </row>
    <row r="34" spans="1:18" s="21" customFormat="1" ht="43.9" customHeight="1" x14ac:dyDescent="0.25">
      <c r="A34" s="261" t="s">
        <v>29</v>
      </c>
      <c r="B34" s="282" t="s">
        <v>45</v>
      </c>
      <c r="C34" s="282"/>
      <c r="D34" s="282"/>
      <c r="E34" s="282"/>
      <c r="F34" s="274" t="s">
        <v>46</v>
      </c>
      <c r="G34" s="275"/>
      <c r="H34" s="275"/>
      <c r="I34" s="276"/>
      <c r="J34" s="274" t="s">
        <v>47</v>
      </c>
      <c r="K34" s="275"/>
      <c r="L34" s="275"/>
      <c r="M34" s="276"/>
      <c r="N34" s="283"/>
      <c r="O34" s="284"/>
      <c r="P34" s="284"/>
      <c r="Q34" s="285"/>
      <c r="R34" s="267"/>
    </row>
    <row r="35" spans="1:18" s="21" customFormat="1" ht="20.100000000000001" customHeight="1" x14ac:dyDescent="0.25">
      <c r="A35" s="261"/>
      <c r="B35" s="292" t="s">
        <v>35</v>
      </c>
      <c r="C35" s="282" t="s">
        <v>7</v>
      </c>
      <c r="D35" s="282"/>
      <c r="E35" s="282"/>
      <c r="F35" s="277" t="s">
        <v>35</v>
      </c>
      <c r="G35" s="274" t="s">
        <v>7</v>
      </c>
      <c r="H35" s="275"/>
      <c r="I35" s="276"/>
      <c r="J35" s="277" t="s">
        <v>35</v>
      </c>
      <c r="K35" s="274" t="s">
        <v>7</v>
      </c>
      <c r="L35" s="275"/>
      <c r="M35" s="276"/>
      <c r="N35" s="286"/>
      <c r="O35" s="287"/>
      <c r="P35" s="287"/>
      <c r="Q35" s="288"/>
      <c r="R35" s="267"/>
    </row>
    <row r="36" spans="1:18" s="21" customFormat="1" ht="20.100000000000001" customHeight="1" x14ac:dyDescent="0.25">
      <c r="A36" s="261"/>
      <c r="B36" s="292"/>
      <c r="C36" s="25" t="s">
        <v>36</v>
      </c>
      <c r="D36" s="25" t="s">
        <v>37</v>
      </c>
      <c r="E36" s="25" t="s">
        <v>38</v>
      </c>
      <c r="F36" s="278"/>
      <c r="G36" s="25" t="s">
        <v>36</v>
      </c>
      <c r="H36" s="25" t="s">
        <v>37</v>
      </c>
      <c r="I36" s="25" t="s">
        <v>38</v>
      </c>
      <c r="J36" s="278"/>
      <c r="K36" s="25" t="s">
        <v>36</v>
      </c>
      <c r="L36" s="25" t="s">
        <v>37</v>
      </c>
      <c r="M36" s="25" t="s">
        <v>38</v>
      </c>
      <c r="N36" s="286"/>
      <c r="O36" s="287"/>
      <c r="P36" s="287"/>
      <c r="Q36" s="288"/>
      <c r="R36" s="267"/>
    </row>
    <row r="37" spans="1:18" s="21" customFormat="1" ht="20.100000000000001" customHeight="1" x14ac:dyDescent="0.25">
      <c r="A37" s="18" t="s">
        <v>14</v>
      </c>
      <c r="B37" s="26">
        <v>33</v>
      </c>
      <c r="C37" s="27">
        <v>6</v>
      </c>
      <c r="D37" s="27">
        <v>1</v>
      </c>
      <c r="E37" s="27">
        <v>9</v>
      </c>
      <c r="F37" s="26">
        <v>1</v>
      </c>
      <c r="G37" s="27">
        <v>0</v>
      </c>
      <c r="H37" s="27">
        <v>0</v>
      </c>
      <c r="I37" s="27">
        <v>0</v>
      </c>
      <c r="J37" s="26">
        <v>8</v>
      </c>
      <c r="K37" s="27">
        <v>1</v>
      </c>
      <c r="L37" s="27">
        <v>0</v>
      </c>
      <c r="M37" s="27">
        <v>1</v>
      </c>
      <c r="N37" s="286"/>
      <c r="O37" s="287"/>
      <c r="P37" s="287"/>
      <c r="Q37" s="288"/>
      <c r="R37" s="267"/>
    </row>
    <row r="38" spans="1:18" s="21" customFormat="1" ht="20.100000000000001" customHeight="1" x14ac:dyDescent="0.25">
      <c r="A38" s="18" t="s">
        <v>15</v>
      </c>
      <c r="B38" s="26">
        <v>35</v>
      </c>
      <c r="C38" s="27">
        <v>3</v>
      </c>
      <c r="D38" s="27">
        <v>0</v>
      </c>
      <c r="E38" s="27">
        <v>12</v>
      </c>
      <c r="F38" s="26">
        <v>2</v>
      </c>
      <c r="G38" s="27">
        <v>0</v>
      </c>
      <c r="H38" s="27">
        <v>0</v>
      </c>
      <c r="I38" s="27">
        <v>0</v>
      </c>
      <c r="J38" s="26">
        <v>2</v>
      </c>
      <c r="K38" s="27">
        <v>1</v>
      </c>
      <c r="L38" s="27">
        <v>0</v>
      </c>
      <c r="M38" s="27">
        <v>0</v>
      </c>
      <c r="N38" s="286"/>
      <c r="O38" s="287"/>
      <c r="P38" s="287"/>
      <c r="Q38" s="288"/>
      <c r="R38" s="267"/>
    </row>
    <row r="39" spans="1:18" s="21" customFormat="1" ht="20.100000000000001" customHeight="1" x14ac:dyDescent="0.25">
      <c r="A39" s="18" t="s">
        <v>16</v>
      </c>
      <c r="B39" s="26">
        <v>30</v>
      </c>
      <c r="C39" s="27">
        <v>3</v>
      </c>
      <c r="D39" s="27">
        <v>0</v>
      </c>
      <c r="E39" s="27">
        <v>10</v>
      </c>
      <c r="F39" s="26">
        <v>4</v>
      </c>
      <c r="G39" s="27">
        <v>1</v>
      </c>
      <c r="H39" s="27">
        <v>0</v>
      </c>
      <c r="I39" s="27">
        <v>0</v>
      </c>
      <c r="J39" s="26">
        <v>6</v>
      </c>
      <c r="K39" s="27">
        <v>1</v>
      </c>
      <c r="L39" s="27">
        <v>0</v>
      </c>
      <c r="M39" s="27">
        <v>0</v>
      </c>
      <c r="N39" s="286"/>
      <c r="O39" s="287"/>
      <c r="P39" s="287"/>
      <c r="Q39" s="288"/>
      <c r="R39" s="267"/>
    </row>
    <row r="40" spans="1:18" s="21" customFormat="1" ht="20.100000000000001" customHeight="1" x14ac:dyDescent="0.25">
      <c r="A40" s="18" t="s">
        <v>17</v>
      </c>
      <c r="B40" s="26">
        <v>32</v>
      </c>
      <c r="C40" s="27">
        <v>4</v>
      </c>
      <c r="D40" s="27">
        <v>0</v>
      </c>
      <c r="E40" s="27">
        <v>17</v>
      </c>
      <c r="F40" s="26">
        <v>5</v>
      </c>
      <c r="G40" s="27">
        <v>1</v>
      </c>
      <c r="H40" s="27">
        <v>0</v>
      </c>
      <c r="I40" s="27">
        <v>1</v>
      </c>
      <c r="J40" s="26">
        <v>5</v>
      </c>
      <c r="K40" s="27">
        <v>3</v>
      </c>
      <c r="L40" s="27">
        <v>0</v>
      </c>
      <c r="M40" s="27">
        <v>0</v>
      </c>
      <c r="N40" s="286"/>
      <c r="O40" s="287"/>
      <c r="P40" s="287"/>
      <c r="Q40" s="288"/>
      <c r="R40" s="267"/>
    </row>
    <row r="41" spans="1:18" s="21" customFormat="1" ht="20.100000000000001" customHeight="1" x14ac:dyDescent="0.25">
      <c r="A41" s="18" t="s">
        <v>18</v>
      </c>
      <c r="B41" s="26">
        <v>63</v>
      </c>
      <c r="C41" s="27">
        <v>11</v>
      </c>
      <c r="D41" s="27">
        <v>1</v>
      </c>
      <c r="E41" s="27">
        <v>36</v>
      </c>
      <c r="F41" s="26">
        <v>29</v>
      </c>
      <c r="G41" s="27">
        <v>3</v>
      </c>
      <c r="H41" s="27">
        <v>1</v>
      </c>
      <c r="I41" s="27">
        <v>0</v>
      </c>
      <c r="J41" s="26">
        <v>14</v>
      </c>
      <c r="K41" s="27">
        <v>2</v>
      </c>
      <c r="L41" s="27">
        <v>0</v>
      </c>
      <c r="M41" s="27">
        <v>1</v>
      </c>
      <c r="N41" s="286"/>
      <c r="O41" s="287"/>
      <c r="P41" s="287"/>
      <c r="Q41" s="288"/>
      <c r="R41" s="267"/>
    </row>
    <row r="42" spans="1:18" s="21" customFormat="1" ht="20.100000000000001" customHeight="1" x14ac:dyDescent="0.25">
      <c r="A42" s="18" t="s">
        <v>19</v>
      </c>
      <c r="B42" s="26">
        <v>44</v>
      </c>
      <c r="C42" s="27">
        <v>8</v>
      </c>
      <c r="D42" s="27">
        <v>2</v>
      </c>
      <c r="E42" s="27">
        <v>17</v>
      </c>
      <c r="F42" s="26">
        <v>14</v>
      </c>
      <c r="G42" s="27">
        <v>2</v>
      </c>
      <c r="H42" s="27">
        <v>0</v>
      </c>
      <c r="I42" s="27">
        <v>0</v>
      </c>
      <c r="J42" s="26">
        <v>18</v>
      </c>
      <c r="K42" s="27">
        <v>6</v>
      </c>
      <c r="L42" s="27">
        <v>2</v>
      </c>
      <c r="M42" s="27">
        <v>1</v>
      </c>
      <c r="N42" s="286"/>
      <c r="O42" s="287"/>
      <c r="P42" s="287"/>
      <c r="Q42" s="288"/>
      <c r="R42" s="267"/>
    </row>
    <row r="43" spans="1:18" s="21" customFormat="1" ht="20.100000000000001" customHeight="1" x14ac:dyDescent="0.25">
      <c r="A43" s="18" t="s">
        <v>20</v>
      </c>
      <c r="B43" s="26">
        <v>51</v>
      </c>
      <c r="C43" s="27">
        <v>3</v>
      </c>
      <c r="D43" s="27">
        <v>2</v>
      </c>
      <c r="E43" s="27">
        <v>8</v>
      </c>
      <c r="F43" s="26">
        <v>40</v>
      </c>
      <c r="G43" s="27">
        <v>3</v>
      </c>
      <c r="H43" s="27">
        <v>5</v>
      </c>
      <c r="I43" s="27">
        <v>1</v>
      </c>
      <c r="J43" s="26">
        <v>28</v>
      </c>
      <c r="K43" s="27">
        <v>8</v>
      </c>
      <c r="L43" s="27">
        <v>5</v>
      </c>
      <c r="M43" s="27">
        <v>0</v>
      </c>
      <c r="N43" s="286"/>
      <c r="O43" s="287"/>
      <c r="P43" s="287"/>
      <c r="Q43" s="288"/>
      <c r="R43" s="267"/>
    </row>
    <row r="44" spans="1:18" s="21" customFormat="1" ht="20.100000000000001" customHeight="1" x14ac:dyDescent="0.25">
      <c r="A44" s="18" t="s">
        <v>21</v>
      </c>
      <c r="B44" s="26">
        <v>68</v>
      </c>
      <c r="C44" s="27">
        <v>9</v>
      </c>
      <c r="D44" s="27">
        <v>7</v>
      </c>
      <c r="E44" s="27">
        <v>26</v>
      </c>
      <c r="F44" s="26">
        <v>17</v>
      </c>
      <c r="G44" s="27">
        <v>1</v>
      </c>
      <c r="H44" s="27">
        <v>0</v>
      </c>
      <c r="I44" s="27">
        <v>1</v>
      </c>
      <c r="J44" s="26">
        <v>31</v>
      </c>
      <c r="K44" s="27">
        <v>5</v>
      </c>
      <c r="L44" s="27">
        <v>3</v>
      </c>
      <c r="M44" s="27">
        <v>2</v>
      </c>
      <c r="N44" s="286"/>
      <c r="O44" s="287"/>
      <c r="P44" s="287"/>
      <c r="Q44" s="288"/>
      <c r="R44" s="267"/>
    </row>
    <row r="45" spans="1:18" s="21" customFormat="1" ht="20.100000000000001" customHeight="1" x14ac:dyDescent="0.25">
      <c r="A45" s="18" t="s">
        <v>22</v>
      </c>
      <c r="B45" s="26">
        <v>11</v>
      </c>
      <c r="C45" s="27">
        <v>0</v>
      </c>
      <c r="D45" s="27">
        <v>0</v>
      </c>
      <c r="E45" s="27">
        <v>0</v>
      </c>
      <c r="F45" s="26">
        <v>0</v>
      </c>
      <c r="G45" s="27">
        <v>0</v>
      </c>
      <c r="H45" s="27">
        <v>0</v>
      </c>
      <c r="I45" s="27">
        <v>0</v>
      </c>
      <c r="J45" s="26">
        <v>0</v>
      </c>
      <c r="K45" s="27">
        <v>0</v>
      </c>
      <c r="L45" s="27">
        <v>0</v>
      </c>
      <c r="M45" s="27">
        <v>0</v>
      </c>
      <c r="N45" s="286"/>
      <c r="O45" s="287"/>
      <c r="P45" s="287"/>
      <c r="Q45" s="288"/>
      <c r="R45" s="267"/>
    </row>
    <row r="46" spans="1:18" s="21" customFormat="1" ht="20.100000000000001" customHeight="1" x14ac:dyDescent="0.25">
      <c r="A46" s="18" t="s">
        <v>23</v>
      </c>
      <c r="B46" s="26">
        <f>SUM(B37:B45)</f>
        <v>367</v>
      </c>
      <c r="C46" s="26">
        <f t="shared" ref="C46:M46" si="2">SUM(C37:C45)</f>
        <v>47</v>
      </c>
      <c r="D46" s="26">
        <f t="shared" si="2"/>
        <v>13</v>
      </c>
      <c r="E46" s="26">
        <f t="shared" si="2"/>
        <v>135</v>
      </c>
      <c r="F46" s="26">
        <f t="shared" si="2"/>
        <v>112</v>
      </c>
      <c r="G46" s="26">
        <f t="shared" si="2"/>
        <v>11</v>
      </c>
      <c r="H46" s="26">
        <f t="shared" si="2"/>
        <v>6</v>
      </c>
      <c r="I46" s="26">
        <f t="shared" si="2"/>
        <v>3</v>
      </c>
      <c r="J46" s="26">
        <f t="shared" si="2"/>
        <v>112</v>
      </c>
      <c r="K46" s="26">
        <f t="shared" si="2"/>
        <v>27</v>
      </c>
      <c r="L46" s="26">
        <f t="shared" si="2"/>
        <v>10</v>
      </c>
      <c r="M46" s="26">
        <f t="shared" si="2"/>
        <v>5</v>
      </c>
      <c r="N46" s="289"/>
      <c r="O46" s="290"/>
      <c r="P46" s="290"/>
      <c r="Q46" s="291"/>
      <c r="R46" s="267"/>
    </row>
    <row r="47" spans="1:18" s="21" customFormat="1" ht="20.100000000000001" customHeight="1" x14ac:dyDescent="0.25">
      <c r="A47" s="16"/>
      <c r="J47" s="28"/>
      <c r="K47" s="28"/>
      <c r="L47" s="28"/>
      <c r="M47" s="28"/>
      <c r="N47" s="28"/>
      <c r="O47" s="28"/>
      <c r="P47" s="28"/>
      <c r="Q47" s="28"/>
      <c r="R47"/>
    </row>
    <row r="48" spans="1:18" ht="13.9" customHeight="1" x14ac:dyDescent="0.25">
      <c r="N48" s="28"/>
      <c r="O48" s="28"/>
      <c r="P48" s="28"/>
      <c r="Q48" s="28"/>
    </row>
    <row r="49" spans="2:17" x14ac:dyDescent="0.25">
      <c r="N49" s="28"/>
      <c r="O49" s="28"/>
      <c r="P49" s="28"/>
      <c r="Q49" s="28"/>
    </row>
    <row r="50" spans="2:17" x14ac:dyDescent="0.25">
      <c r="N50" s="28"/>
      <c r="O50" s="28"/>
      <c r="P50" s="28"/>
      <c r="Q50" s="28"/>
    </row>
    <row r="51" spans="2:17" x14ac:dyDescent="0.25">
      <c r="B51" s="30"/>
      <c r="N51" s="28"/>
      <c r="O51" s="28"/>
      <c r="P51" s="28"/>
      <c r="Q51" s="28"/>
    </row>
    <row r="52" spans="2:17" x14ac:dyDescent="0.25">
      <c r="N52" s="28"/>
      <c r="O52" s="28"/>
      <c r="P52" s="28"/>
      <c r="Q52" s="28"/>
    </row>
    <row r="53" spans="2:17" x14ac:dyDescent="0.25">
      <c r="N53" s="28"/>
      <c r="O53" s="28"/>
      <c r="P53" s="28"/>
      <c r="Q53" s="28"/>
    </row>
    <row r="54" spans="2:17" x14ac:dyDescent="0.25">
      <c r="N54" s="28"/>
      <c r="O54" s="28"/>
      <c r="P54" s="28"/>
      <c r="Q54" s="28"/>
    </row>
    <row r="55" spans="2:17" x14ac:dyDescent="0.25">
      <c r="N55" s="28"/>
      <c r="O55" s="28"/>
      <c r="P55" s="28"/>
      <c r="Q55" s="28"/>
    </row>
    <row r="56" spans="2:17" x14ac:dyDescent="0.25">
      <c r="N56" s="28"/>
      <c r="O56" s="28"/>
      <c r="P56" s="28"/>
      <c r="Q56" s="28"/>
    </row>
    <row r="57" spans="2:17" x14ac:dyDescent="0.25">
      <c r="N57" s="28"/>
      <c r="O57" s="28"/>
      <c r="P57" s="28"/>
      <c r="Q57" s="28"/>
    </row>
    <row r="58" spans="2:17" x14ac:dyDescent="0.25">
      <c r="N58" s="28"/>
      <c r="O58" s="28"/>
      <c r="P58" s="28"/>
      <c r="Q58" s="28"/>
    </row>
    <row r="59" spans="2:17" x14ac:dyDescent="0.25">
      <c r="N59" s="28"/>
      <c r="O59" s="28"/>
      <c r="P59" s="28"/>
      <c r="Q59" s="28"/>
    </row>
    <row r="60" spans="2:17" x14ac:dyDescent="0.25">
      <c r="N60" s="28"/>
      <c r="O60" s="28"/>
      <c r="P60" s="28"/>
      <c r="Q60" s="28"/>
    </row>
  </sheetData>
  <mergeCells count="45">
    <mergeCell ref="O4:Q4"/>
    <mergeCell ref="A1:Q1"/>
    <mergeCell ref="R1:R15"/>
    <mergeCell ref="A2:A5"/>
    <mergeCell ref="B2:Q2"/>
    <mergeCell ref="B3:E3"/>
    <mergeCell ref="F3:I3"/>
    <mergeCell ref="J3:M3"/>
    <mergeCell ref="N3:Q3"/>
    <mergeCell ref="B4:B5"/>
    <mergeCell ref="C4:E4"/>
    <mergeCell ref="F4:F5"/>
    <mergeCell ref="G4:I4"/>
    <mergeCell ref="J4:J5"/>
    <mergeCell ref="K4:M4"/>
    <mergeCell ref="N4:N5"/>
    <mergeCell ref="O20:Q20"/>
    <mergeCell ref="A17:Q17"/>
    <mergeCell ref="R17:R31"/>
    <mergeCell ref="A18:A21"/>
    <mergeCell ref="B18:I18"/>
    <mergeCell ref="J18:M19"/>
    <mergeCell ref="N18:Q19"/>
    <mergeCell ref="B19:E19"/>
    <mergeCell ref="F19:I19"/>
    <mergeCell ref="B20:B21"/>
    <mergeCell ref="C20:E20"/>
    <mergeCell ref="F20:F21"/>
    <mergeCell ref="G20:I20"/>
    <mergeCell ref="J20:J21"/>
    <mergeCell ref="K20:M20"/>
    <mergeCell ref="N20:N21"/>
    <mergeCell ref="G35:I35"/>
    <mergeCell ref="J35:J36"/>
    <mergeCell ref="K35:M35"/>
    <mergeCell ref="A33:Q33"/>
    <mergeCell ref="R33:R46"/>
    <mergeCell ref="A34:A36"/>
    <mergeCell ref="B34:E34"/>
    <mergeCell ref="F34:I34"/>
    <mergeCell ref="J34:M34"/>
    <mergeCell ref="N34:Q46"/>
    <mergeCell ref="B35:B36"/>
    <mergeCell ref="C35:E35"/>
    <mergeCell ref="F35:F36"/>
  </mergeCells>
  <pageMargins left="0.7" right="0.7" top="0.75" bottom="0.75" header="0.3" footer="0.3"/>
  <pageSetup paperSize="9" scale="92" orientation="portrait" r:id="rId1"/>
  <rowBreaks count="1" manualBreakCount="1">
    <brk id="32" max="16383" man="1"/>
  </rowBreaks>
  <colBreaks count="1" manualBreakCount="1">
    <brk id="9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view="pageBreakPreview" zoomScale="90" zoomScaleNormal="80" zoomScaleSheetLayoutView="90" workbookViewId="0">
      <pane xSplit="2" ySplit="3" topLeftCell="C76" activePane="bottomRight" state="frozen"/>
      <selection pane="topRight" activeCell="C1" sqref="C1"/>
      <selection pane="bottomLeft" activeCell="A4" sqref="A4"/>
      <selection pane="bottomRight" activeCell="F86" sqref="F86:F90"/>
    </sheetView>
  </sheetViews>
  <sheetFormatPr defaultRowHeight="15.75" x14ac:dyDescent="0.25"/>
  <cols>
    <col min="1" max="1" width="19.5703125" style="43" customWidth="1"/>
    <col min="2" max="2" width="17.42578125" style="43" customWidth="1"/>
    <col min="3" max="3" width="18.140625" style="43" customWidth="1"/>
    <col min="4" max="4" width="16" style="43" customWidth="1"/>
    <col min="5" max="5" width="19.28515625" style="44" customWidth="1"/>
    <col min="6" max="6" width="17.140625" style="43" customWidth="1"/>
    <col min="7" max="7" width="16.7109375" style="44" customWidth="1"/>
    <col min="8" max="8" width="15.42578125" style="43" customWidth="1"/>
    <col min="9" max="9" width="15.42578125" style="44" customWidth="1"/>
    <col min="10" max="10" width="1" customWidth="1"/>
  </cols>
  <sheetData>
    <row r="1" spans="1:16" ht="50.1" customHeight="1" x14ac:dyDescent="0.25">
      <c r="A1" s="295" t="s">
        <v>48</v>
      </c>
      <c r="B1" s="295"/>
      <c r="C1" s="295"/>
      <c r="D1" s="295"/>
      <c r="E1" s="295"/>
      <c r="F1" s="295"/>
      <c r="G1" s="295"/>
      <c r="H1" s="295"/>
      <c r="I1" s="295"/>
      <c r="J1" s="267"/>
    </row>
    <row r="2" spans="1:16" s="34" customFormat="1" ht="20.100000000000001" customHeight="1" x14ac:dyDescent="0.2">
      <c r="A2" s="296" t="s">
        <v>49</v>
      </c>
      <c r="B2" s="297" t="s">
        <v>50</v>
      </c>
      <c r="C2" s="296" t="s">
        <v>51</v>
      </c>
      <c r="D2" s="295" t="s">
        <v>7</v>
      </c>
      <c r="E2" s="295"/>
      <c r="F2" s="295"/>
      <c r="G2" s="295"/>
      <c r="H2" s="295"/>
      <c r="I2" s="295"/>
      <c r="J2" s="267"/>
    </row>
    <row r="3" spans="1:16" s="34" customFormat="1" ht="20.100000000000001" customHeight="1" x14ac:dyDescent="0.2">
      <c r="A3" s="296"/>
      <c r="B3" s="297"/>
      <c r="C3" s="296"/>
      <c r="D3" s="35" t="s">
        <v>36</v>
      </c>
      <c r="E3" s="35" t="s">
        <v>11</v>
      </c>
      <c r="F3" s="35" t="s">
        <v>37</v>
      </c>
      <c r="G3" s="35" t="s">
        <v>11</v>
      </c>
      <c r="H3" s="35" t="s">
        <v>38</v>
      </c>
      <c r="I3" s="35" t="s">
        <v>11</v>
      </c>
      <c r="J3" s="267"/>
      <c r="P3" s="36"/>
    </row>
    <row r="4" spans="1:16" s="40" customFormat="1" ht="24" customHeight="1" x14ac:dyDescent="0.25">
      <c r="A4" s="298" t="s">
        <v>52</v>
      </c>
      <c r="B4" s="37" t="s">
        <v>53</v>
      </c>
      <c r="C4" s="38">
        <v>7</v>
      </c>
      <c r="D4" s="38">
        <v>1</v>
      </c>
      <c r="E4" s="39">
        <v>14.285714285714285</v>
      </c>
      <c r="F4" s="40">
        <v>0</v>
      </c>
      <c r="G4" s="45">
        <v>0</v>
      </c>
      <c r="H4" s="38">
        <v>0</v>
      </c>
      <c r="I4" s="39">
        <v>0</v>
      </c>
      <c r="J4" s="267"/>
      <c r="L4" s="41"/>
    </row>
    <row r="5" spans="1:16" s="40" customFormat="1" ht="24" customHeight="1" x14ac:dyDescent="0.25">
      <c r="A5" s="298"/>
      <c r="B5" s="37" t="s">
        <v>54</v>
      </c>
      <c r="C5" s="38">
        <v>23</v>
      </c>
      <c r="D5" s="38">
        <v>4</v>
      </c>
      <c r="E5" s="39">
        <v>17.391304347826086</v>
      </c>
      <c r="F5" s="40">
        <v>0</v>
      </c>
      <c r="G5" s="45">
        <v>0</v>
      </c>
      <c r="H5" s="38">
        <v>5</v>
      </c>
      <c r="I5" s="39">
        <v>21.739130434782609</v>
      </c>
      <c r="J5" s="267"/>
      <c r="L5" s="41"/>
    </row>
    <row r="6" spans="1:16" s="40" customFormat="1" ht="24" customHeight="1" x14ac:dyDescent="0.25">
      <c r="A6" s="298"/>
      <c r="B6" s="37" t="s">
        <v>55</v>
      </c>
      <c r="C6" s="38">
        <v>0</v>
      </c>
      <c r="D6" s="38">
        <v>0</v>
      </c>
      <c r="E6" s="39">
        <v>0</v>
      </c>
      <c r="F6" s="40">
        <v>0</v>
      </c>
      <c r="G6" s="45">
        <v>0</v>
      </c>
      <c r="H6" s="38">
        <v>0</v>
      </c>
      <c r="I6" s="39">
        <v>0</v>
      </c>
      <c r="J6" s="267"/>
    </row>
    <row r="7" spans="1:16" s="40" customFormat="1" ht="24" customHeight="1" x14ac:dyDescent="0.25">
      <c r="A7" s="298"/>
      <c r="B7" s="37" t="s">
        <v>56</v>
      </c>
      <c r="C7" s="38">
        <v>4</v>
      </c>
      <c r="D7" s="38">
        <v>2</v>
      </c>
      <c r="E7" s="39">
        <v>50</v>
      </c>
      <c r="F7" s="40">
        <v>0</v>
      </c>
      <c r="G7" s="45">
        <v>0</v>
      </c>
      <c r="H7" s="38">
        <v>1</v>
      </c>
      <c r="I7" s="39">
        <v>25</v>
      </c>
      <c r="J7" s="267"/>
    </row>
    <row r="8" spans="1:16" s="40" customFormat="1" ht="24" customHeight="1" x14ac:dyDescent="0.25">
      <c r="A8" s="298"/>
      <c r="B8" s="37" t="s">
        <v>57</v>
      </c>
      <c r="C8" s="38">
        <v>2</v>
      </c>
      <c r="D8" s="38">
        <v>0</v>
      </c>
      <c r="E8" s="39">
        <v>0</v>
      </c>
      <c r="F8" s="40">
        <v>0</v>
      </c>
      <c r="G8" s="45">
        <v>0</v>
      </c>
      <c r="H8" s="38">
        <v>0</v>
      </c>
      <c r="I8" s="39">
        <v>0</v>
      </c>
      <c r="J8" s="267"/>
    </row>
    <row r="9" spans="1:16" s="40" customFormat="1" ht="24" customHeight="1" x14ac:dyDescent="0.25">
      <c r="A9" s="298"/>
      <c r="B9" s="37" t="s">
        <v>58</v>
      </c>
      <c r="C9" s="38">
        <v>112</v>
      </c>
      <c r="D9" s="38">
        <v>25</v>
      </c>
      <c r="E9" s="39">
        <v>22.321428571428573</v>
      </c>
      <c r="F9" s="40">
        <v>2</v>
      </c>
      <c r="G9" s="45">
        <v>1.7857142857142856</v>
      </c>
      <c r="H9" s="38">
        <v>15</v>
      </c>
      <c r="I9" s="39">
        <v>13.392857142857142</v>
      </c>
      <c r="J9" s="267"/>
    </row>
    <row r="10" spans="1:16" s="40" customFormat="1" ht="24" customHeight="1" x14ac:dyDescent="0.25">
      <c r="A10" s="298"/>
      <c r="B10" s="37" t="s">
        <v>59</v>
      </c>
      <c r="C10" s="38">
        <v>0</v>
      </c>
      <c r="D10" s="38">
        <v>0</v>
      </c>
      <c r="E10" s="39">
        <v>0</v>
      </c>
      <c r="F10" s="40">
        <v>0</v>
      </c>
      <c r="G10" s="45">
        <v>0</v>
      </c>
      <c r="H10" s="38">
        <v>0</v>
      </c>
      <c r="I10" s="39">
        <v>0</v>
      </c>
      <c r="J10" s="267"/>
    </row>
    <row r="11" spans="1:16" s="40" customFormat="1" ht="24" customHeight="1" x14ac:dyDescent="0.25">
      <c r="A11" s="298"/>
      <c r="B11" s="37" t="s">
        <v>60</v>
      </c>
      <c r="C11" s="38">
        <v>0</v>
      </c>
      <c r="D11" s="38">
        <v>0</v>
      </c>
      <c r="E11" s="39">
        <v>0</v>
      </c>
      <c r="F11" s="40">
        <v>0</v>
      </c>
      <c r="G11" s="45">
        <v>0</v>
      </c>
      <c r="H11" s="38">
        <v>0</v>
      </c>
      <c r="I11" s="39">
        <v>0</v>
      </c>
      <c r="J11" s="267"/>
    </row>
    <row r="12" spans="1:16" s="40" customFormat="1" ht="24" customHeight="1" x14ac:dyDescent="0.25">
      <c r="A12" s="298"/>
      <c r="B12" s="37" t="s">
        <v>61</v>
      </c>
      <c r="C12" s="38">
        <v>0</v>
      </c>
      <c r="D12" s="38">
        <v>0</v>
      </c>
      <c r="E12" s="39">
        <v>0</v>
      </c>
      <c r="F12" s="40">
        <v>0</v>
      </c>
      <c r="G12" s="45">
        <v>0</v>
      </c>
      <c r="H12" s="38">
        <v>0</v>
      </c>
      <c r="I12" s="39">
        <v>0</v>
      </c>
      <c r="J12" s="267"/>
    </row>
    <row r="13" spans="1:16" s="40" customFormat="1" ht="24" customHeight="1" x14ac:dyDescent="0.25">
      <c r="A13" s="298"/>
      <c r="B13" s="37" t="s">
        <v>62</v>
      </c>
      <c r="C13" s="38">
        <v>0</v>
      </c>
      <c r="D13" s="38">
        <v>0</v>
      </c>
      <c r="E13" s="39">
        <v>0</v>
      </c>
      <c r="F13" s="40">
        <v>0</v>
      </c>
      <c r="G13" s="45">
        <v>0</v>
      </c>
      <c r="H13" s="38">
        <v>0</v>
      </c>
      <c r="I13" s="39">
        <v>0</v>
      </c>
      <c r="J13" s="267"/>
    </row>
    <row r="14" spans="1:16" s="40" customFormat="1" ht="24" customHeight="1" x14ac:dyDescent="0.25">
      <c r="A14" s="298"/>
      <c r="B14" s="37" t="s">
        <v>63</v>
      </c>
      <c r="C14" s="38">
        <v>1</v>
      </c>
      <c r="D14" s="38">
        <v>0</v>
      </c>
      <c r="E14" s="39">
        <v>0</v>
      </c>
      <c r="F14" s="40">
        <v>0</v>
      </c>
      <c r="G14" s="45">
        <v>0</v>
      </c>
      <c r="H14" s="38">
        <v>0</v>
      </c>
      <c r="I14" s="39">
        <v>0</v>
      </c>
      <c r="J14" s="267"/>
    </row>
    <row r="15" spans="1:16" s="40" customFormat="1" ht="24" customHeight="1" x14ac:dyDescent="0.25">
      <c r="A15" s="298"/>
      <c r="B15" s="37" t="s">
        <v>64</v>
      </c>
      <c r="C15" s="38">
        <v>165</v>
      </c>
      <c r="D15" s="38">
        <v>16</v>
      </c>
      <c r="E15" s="39">
        <v>9.6969696969696972</v>
      </c>
      <c r="F15" s="40">
        <v>10</v>
      </c>
      <c r="G15" s="45">
        <v>6.0606060606060606</v>
      </c>
      <c r="H15" s="38">
        <v>57</v>
      </c>
      <c r="I15" s="39">
        <v>34.545454545454547</v>
      </c>
      <c r="J15" s="267"/>
    </row>
    <row r="16" spans="1:16" s="40" customFormat="1" ht="24" customHeight="1" x14ac:dyDescent="0.25">
      <c r="A16" s="298"/>
      <c r="B16" s="37" t="s">
        <v>65</v>
      </c>
      <c r="C16" s="38">
        <v>722</v>
      </c>
      <c r="D16" s="38">
        <v>30</v>
      </c>
      <c r="E16" s="39">
        <v>4.1551246537396125</v>
      </c>
      <c r="F16" s="40">
        <v>49</v>
      </c>
      <c r="G16" s="45">
        <v>6.7867036011080337</v>
      </c>
      <c r="H16" s="38">
        <v>249</v>
      </c>
      <c r="I16" s="39">
        <v>34.48753462603878</v>
      </c>
      <c r="J16" s="267"/>
    </row>
    <row r="17" spans="1:10" s="40" customFormat="1" ht="24" customHeight="1" x14ac:dyDescent="0.25">
      <c r="A17" s="298"/>
      <c r="B17" s="37" t="s">
        <v>66</v>
      </c>
      <c r="C17" s="38">
        <v>437</v>
      </c>
      <c r="D17" s="38">
        <v>85</v>
      </c>
      <c r="E17" s="39">
        <v>19.450800915331808</v>
      </c>
      <c r="F17" s="40">
        <v>2</v>
      </c>
      <c r="G17" s="45">
        <v>0.45766590389016021</v>
      </c>
      <c r="H17" s="38">
        <v>45</v>
      </c>
      <c r="I17" s="39">
        <v>10.297482837528605</v>
      </c>
      <c r="J17" s="267"/>
    </row>
    <row r="18" spans="1:10" s="40" customFormat="1" ht="24" customHeight="1" x14ac:dyDescent="0.25">
      <c r="A18" s="298"/>
      <c r="B18" s="37" t="s">
        <v>67</v>
      </c>
      <c r="C18" s="38">
        <v>273</v>
      </c>
      <c r="D18" s="38">
        <v>61</v>
      </c>
      <c r="E18" s="39">
        <v>22.344322344322347</v>
      </c>
      <c r="F18" s="40">
        <v>3</v>
      </c>
      <c r="G18" s="45">
        <v>1.098901098901099</v>
      </c>
      <c r="H18" s="38">
        <v>24</v>
      </c>
      <c r="I18" s="39">
        <v>8.791208791208792</v>
      </c>
      <c r="J18" s="267"/>
    </row>
    <row r="19" spans="1:10" s="40" customFormat="1" ht="24" customHeight="1" x14ac:dyDescent="0.25">
      <c r="A19" s="298"/>
      <c r="B19" s="37" t="s">
        <v>68</v>
      </c>
      <c r="C19" s="38">
        <v>0</v>
      </c>
      <c r="D19" s="38">
        <v>0</v>
      </c>
      <c r="E19" s="39">
        <v>0</v>
      </c>
      <c r="F19" s="40">
        <v>0</v>
      </c>
      <c r="G19" s="45">
        <v>0</v>
      </c>
      <c r="H19" s="38">
        <v>0</v>
      </c>
      <c r="I19" s="39">
        <v>0</v>
      </c>
      <c r="J19" s="267"/>
    </row>
    <row r="20" spans="1:10" s="40" customFormat="1" ht="24" customHeight="1" x14ac:dyDescent="0.25">
      <c r="A20" s="298"/>
      <c r="B20" s="37" t="s">
        <v>69</v>
      </c>
      <c r="C20" s="38">
        <v>0</v>
      </c>
      <c r="D20" s="38">
        <v>0</v>
      </c>
      <c r="E20" s="39">
        <v>0</v>
      </c>
      <c r="F20" s="40">
        <v>0</v>
      </c>
      <c r="G20" s="45">
        <v>0</v>
      </c>
      <c r="H20" s="38">
        <v>0</v>
      </c>
      <c r="I20" s="39">
        <v>0</v>
      </c>
      <c r="J20" s="267"/>
    </row>
    <row r="21" spans="1:10" s="40" customFormat="1" ht="24" customHeight="1" x14ac:dyDescent="0.25">
      <c r="A21" s="298"/>
      <c r="B21" s="37" t="s">
        <v>70</v>
      </c>
      <c r="C21" s="38">
        <v>0</v>
      </c>
      <c r="D21" s="38">
        <v>0</v>
      </c>
      <c r="E21" s="39">
        <v>0</v>
      </c>
      <c r="F21" s="40">
        <v>0</v>
      </c>
      <c r="G21" s="45">
        <v>0</v>
      </c>
      <c r="H21" s="38">
        <v>0</v>
      </c>
      <c r="I21" s="39">
        <v>0</v>
      </c>
      <c r="J21" s="267"/>
    </row>
    <row r="22" spans="1:10" s="40" customFormat="1" ht="24" customHeight="1" x14ac:dyDescent="0.25">
      <c r="A22" s="298"/>
      <c r="B22" s="37" t="s">
        <v>71</v>
      </c>
      <c r="C22" s="38">
        <v>0</v>
      </c>
      <c r="D22" s="38">
        <v>0</v>
      </c>
      <c r="E22" s="39">
        <v>0</v>
      </c>
      <c r="F22" s="40">
        <v>0</v>
      </c>
      <c r="G22" s="45">
        <v>0</v>
      </c>
      <c r="H22" s="38">
        <v>0</v>
      </c>
      <c r="I22" s="39">
        <v>0</v>
      </c>
      <c r="J22" s="267"/>
    </row>
    <row r="23" spans="1:10" s="40" customFormat="1" ht="24" customHeight="1" x14ac:dyDescent="0.25">
      <c r="A23" s="298"/>
      <c r="B23" s="37" t="s">
        <v>72</v>
      </c>
      <c r="C23" s="38">
        <v>0</v>
      </c>
      <c r="D23" s="38">
        <v>0</v>
      </c>
      <c r="E23" s="39">
        <v>0</v>
      </c>
      <c r="F23" s="40">
        <v>0</v>
      </c>
      <c r="G23" s="45">
        <v>0</v>
      </c>
      <c r="H23" s="38">
        <v>0</v>
      </c>
      <c r="I23" s="39">
        <v>0</v>
      </c>
      <c r="J23" s="267"/>
    </row>
    <row r="24" spans="1:10" s="40" customFormat="1" ht="24" customHeight="1" x14ac:dyDescent="0.25">
      <c r="A24" s="298"/>
      <c r="B24" s="37" t="s">
        <v>73</v>
      </c>
      <c r="C24" s="38">
        <v>0</v>
      </c>
      <c r="D24" s="38">
        <v>0</v>
      </c>
      <c r="E24" s="39">
        <v>0</v>
      </c>
      <c r="F24" s="40">
        <v>0</v>
      </c>
      <c r="G24" s="45">
        <v>0</v>
      </c>
      <c r="H24" s="38">
        <v>0</v>
      </c>
      <c r="I24" s="39">
        <v>0</v>
      </c>
      <c r="J24" s="267"/>
    </row>
    <row r="25" spans="1:10" s="40" customFormat="1" ht="24" customHeight="1" x14ac:dyDescent="0.25">
      <c r="A25" s="298"/>
      <c r="B25" s="37" t="s">
        <v>74</v>
      </c>
      <c r="C25" s="38">
        <v>0</v>
      </c>
      <c r="D25" s="38">
        <v>0</v>
      </c>
      <c r="E25" s="39">
        <v>0</v>
      </c>
      <c r="F25" s="40">
        <v>0</v>
      </c>
      <c r="G25" s="45">
        <v>0</v>
      </c>
      <c r="H25" s="38">
        <v>0</v>
      </c>
      <c r="I25" s="39">
        <v>0</v>
      </c>
      <c r="J25" s="267"/>
    </row>
    <row r="26" spans="1:10" s="40" customFormat="1" ht="24" customHeight="1" x14ac:dyDescent="0.25">
      <c r="A26" s="298"/>
      <c r="B26" s="37" t="s">
        <v>75</v>
      </c>
      <c r="C26" s="38">
        <v>0</v>
      </c>
      <c r="D26" s="38">
        <v>0</v>
      </c>
      <c r="E26" s="39">
        <v>0</v>
      </c>
      <c r="F26" s="40">
        <v>0</v>
      </c>
      <c r="G26" s="45">
        <v>0</v>
      </c>
      <c r="H26" s="38">
        <v>0</v>
      </c>
      <c r="I26" s="39">
        <v>0</v>
      </c>
      <c r="J26" s="267"/>
    </row>
    <row r="27" spans="1:10" s="40" customFormat="1" ht="24" customHeight="1" x14ac:dyDescent="0.25">
      <c r="A27" s="298"/>
      <c r="B27" s="37" t="s">
        <v>76</v>
      </c>
      <c r="C27" s="38">
        <v>3</v>
      </c>
      <c r="D27" s="38">
        <v>0</v>
      </c>
      <c r="E27" s="39">
        <v>0</v>
      </c>
      <c r="F27" s="40">
        <v>0</v>
      </c>
      <c r="G27" s="45">
        <v>0</v>
      </c>
      <c r="H27" s="38">
        <v>0</v>
      </c>
      <c r="I27" s="39">
        <v>0</v>
      </c>
      <c r="J27" s="267"/>
    </row>
    <row r="28" spans="1:10" s="40" customFormat="1" ht="24" customHeight="1" x14ac:dyDescent="0.25">
      <c r="A28" s="298"/>
      <c r="B28" s="37" t="s">
        <v>77</v>
      </c>
      <c r="C28" s="38">
        <v>0</v>
      </c>
      <c r="D28" s="38">
        <v>0</v>
      </c>
      <c r="E28" s="39">
        <v>0</v>
      </c>
      <c r="F28" s="40">
        <v>0</v>
      </c>
      <c r="G28" s="45">
        <v>0</v>
      </c>
      <c r="H28" s="38">
        <v>0</v>
      </c>
      <c r="I28" s="39">
        <v>0</v>
      </c>
      <c r="J28" s="267"/>
    </row>
    <row r="29" spans="1:10" s="40" customFormat="1" ht="24" customHeight="1" x14ac:dyDescent="0.25">
      <c r="A29" s="298"/>
      <c r="B29" s="37" t="s">
        <v>78</v>
      </c>
      <c r="C29" s="38">
        <v>0</v>
      </c>
      <c r="D29" s="38">
        <v>0</v>
      </c>
      <c r="E29" s="39">
        <v>0</v>
      </c>
      <c r="F29" s="40">
        <v>0</v>
      </c>
      <c r="G29" s="45">
        <v>0</v>
      </c>
      <c r="H29" s="38">
        <v>0</v>
      </c>
      <c r="I29" s="39">
        <v>0</v>
      </c>
      <c r="J29" s="267"/>
    </row>
    <row r="30" spans="1:10" s="40" customFormat="1" ht="24" customHeight="1" x14ac:dyDescent="0.25">
      <c r="A30" s="298"/>
      <c r="B30" s="37" t="s">
        <v>79</v>
      </c>
      <c r="C30" s="38">
        <v>0</v>
      </c>
      <c r="D30" s="38">
        <v>0</v>
      </c>
      <c r="E30" s="39">
        <v>0</v>
      </c>
      <c r="F30" s="40">
        <v>0</v>
      </c>
      <c r="G30" s="45">
        <v>0</v>
      </c>
      <c r="H30" s="38">
        <v>0</v>
      </c>
      <c r="I30" s="39">
        <v>0</v>
      </c>
      <c r="J30" s="267"/>
    </row>
    <row r="31" spans="1:10" s="40" customFormat="1" ht="24" customHeight="1" x14ac:dyDescent="0.25">
      <c r="A31" s="298"/>
      <c r="B31" s="37" t="s">
        <v>80</v>
      </c>
      <c r="C31" s="38">
        <v>6</v>
      </c>
      <c r="D31" s="38">
        <v>2</v>
      </c>
      <c r="E31" s="39">
        <v>33.333333333333329</v>
      </c>
      <c r="F31" s="40">
        <v>0</v>
      </c>
      <c r="G31" s="45">
        <v>0</v>
      </c>
      <c r="H31" s="38">
        <v>1</v>
      </c>
      <c r="I31" s="39">
        <v>16.666666666666664</v>
      </c>
      <c r="J31" s="267"/>
    </row>
    <row r="32" spans="1:10" s="40" customFormat="1" ht="24" customHeight="1" x14ac:dyDescent="0.25">
      <c r="A32" s="298"/>
      <c r="B32" s="37" t="s">
        <v>81</v>
      </c>
      <c r="C32" s="38">
        <v>1</v>
      </c>
      <c r="D32" s="38">
        <v>0</v>
      </c>
      <c r="E32" s="39">
        <v>0</v>
      </c>
      <c r="F32" s="40">
        <v>0</v>
      </c>
      <c r="G32" s="45">
        <v>0</v>
      </c>
      <c r="H32" s="38">
        <v>1</v>
      </c>
      <c r="I32" s="39">
        <v>100</v>
      </c>
      <c r="J32" s="267"/>
    </row>
    <row r="33" spans="1:10" s="40" customFormat="1" ht="24" customHeight="1" x14ac:dyDescent="0.25">
      <c r="A33" s="298"/>
      <c r="B33" s="37" t="s">
        <v>82</v>
      </c>
      <c r="C33" s="38">
        <v>529</v>
      </c>
      <c r="D33" s="38">
        <v>53</v>
      </c>
      <c r="E33" s="39">
        <v>10.01890359168242</v>
      </c>
      <c r="F33" s="40">
        <v>12</v>
      </c>
      <c r="G33" s="45">
        <v>2.2684310018903595</v>
      </c>
      <c r="H33" s="38">
        <v>259</v>
      </c>
      <c r="I33" s="39">
        <v>48.960302457466923</v>
      </c>
      <c r="J33" s="267"/>
    </row>
    <row r="34" spans="1:10" s="40" customFormat="1" ht="24" customHeight="1" x14ac:dyDescent="0.25">
      <c r="A34" s="298"/>
      <c r="B34" s="37" t="s">
        <v>83</v>
      </c>
      <c r="C34" s="38">
        <v>253</v>
      </c>
      <c r="D34" s="38">
        <v>25</v>
      </c>
      <c r="E34" s="39">
        <v>9.8814229249011856</v>
      </c>
      <c r="F34" s="40">
        <v>6</v>
      </c>
      <c r="G34" s="45">
        <v>2.3715415019762842</v>
      </c>
      <c r="H34" s="38">
        <v>94</v>
      </c>
      <c r="I34" s="39">
        <v>37.154150197628461</v>
      </c>
      <c r="J34" s="267"/>
    </row>
    <row r="35" spans="1:10" s="40" customFormat="1" ht="24" customHeight="1" x14ac:dyDescent="0.25">
      <c r="A35" s="298"/>
      <c r="B35" s="37" t="s">
        <v>84</v>
      </c>
      <c r="C35" s="38">
        <v>154</v>
      </c>
      <c r="D35" s="38">
        <v>21</v>
      </c>
      <c r="E35" s="39">
        <v>13.636363636363635</v>
      </c>
      <c r="F35" s="40">
        <v>0</v>
      </c>
      <c r="G35" s="45">
        <v>0</v>
      </c>
      <c r="H35" s="38">
        <v>73</v>
      </c>
      <c r="I35" s="39">
        <v>47.402597402597401</v>
      </c>
      <c r="J35" s="267"/>
    </row>
    <row r="36" spans="1:10" s="40" customFormat="1" ht="24" customHeight="1" x14ac:dyDescent="0.25">
      <c r="A36" s="298"/>
      <c r="B36" s="37" t="s">
        <v>85</v>
      </c>
      <c r="C36" s="38">
        <v>19</v>
      </c>
      <c r="D36" s="38">
        <v>4</v>
      </c>
      <c r="E36" s="39">
        <v>21.052631578947366</v>
      </c>
      <c r="F36" s="40">
        <v>0</v>
      </c>
      <c r="G36" s="45">
        <v>0</v>
      </c>
      <c r="H36" s="38">
        <v>9</v>
      </c>
      <c r="I36" s="39">
        <v>47.368421052631575</v>
      </c>
      <c r="J36" s="267"/>
    </row>
    <row r="37" spans="1:10" s="40" customFormat="1" ht="24" customHeight="1" x14ac:dyDescent="0.25">
      <c r="A37" s="298"/>
      <c r="B37" s="37" t="s">
        <v>86</v>
      </c>
      <c r="C37" s="38">
        <v>3</v>
      </c>
      <c r="D37" s="38">
        <v>1</v>
      </c>
      <c r="E37" s="39">
        <v>33.333333333333329</v>
      </c>
      <c r="F37" s="40">
        <v>0</v>
      </c>
      <c r="G37" s="45">
        <v>0</v>
      </c>
      <c r="H37" s="38">
        <v>2</v>
      </c>
      <c r="I37" s="39">
        <v>66.666666666666657</v>
      </c>
      <c r="J37" s="267"/>
    </row>
    <row r="38" spans="1:10" s="40" customFormat="1" ht="24" customHeight="1" x14ac:dyDescent="0.25">
      <c r="A38" s="298"/>
      <c r="B38" s="37" t="s">
        <v>87</v>
      </c>
      <c r="C38" s="38">
        <v>7</v>
      </c>
      <c r="D38" s="38">
        <v>0</v>
      </c>
      <c r="E38" s="39">
        <v>0</v>
      </c>
      <c r="F38" s="40">
        <v>0</v>
      </c>
      <c r="G38" s="45">
        <v>0</v>
      </c>
      <c r="H38" s="38">
        <v>2</v>
      </c>
      <c r="I38" s="39">
        <v>28.571428571428569</v>
      </c>
      <c r="J38" s="267"/>
    </row>
    <row r="39" spans="1:10" s="40" customFormat="1" ht="24" customHeight="1" x14ac:dyDescent="0.25">
      <c r="A39" s="298"/>
      <c r="B39" s="37" t="s">
        <v>88</v>
      </c>
      <c r="C39" s="38">
        <v>3</v>
      </c>
      <c r="D39" s="38">
        <v>1</v>
      </c>
      <c r="E39" s="39">
        <v>33.333333333333329</v>
      </c>
      <c r="F39" s="40">
        <v>0</v>
      </c>
      <c r="G39" s="45">
        <v>0</v>
      </c>
      <c r="H39" s="38">
        <v>0</v>
      </c>
      <c r="I39" s="39">
        <v>0</v>
      </c>
      <c r="J39" s="267"/>
    </row>
    <row r="40" spans="1:10" s="40" customFormat="1" ht="24" customHeight="1" x14ac:dyDescent="0.25">
      <c r="A40" s="298"/>
      <c r="B40" s="37" t="s">
        <v>89</v>
      </c>
      <c r="C40" s="38">
        <v>16</v>
      </c>
      <c r="D40" s="38">
        <v>0</v>
      </c>
      <c r="E40" s="39">
        <v>0</v>
      </c>
      <c r="F40" s="40">
        <v>2</v>
      </c>
      <c r="G40" s="45">
        <v>12.5</v>
      </c>
      <c r="H40" s="38">
        <v>3</v>
      </c>
      <c r="I40" s="39">
        <v>18.75</v>
      </c>
      <c r="J40" s="267"/>
    </row>
    <row r="41" spans="1:10" s="40" customFormat="1" ht="24" customHeight="1" x14ac:dyDescent="0.25">
      <c r="A41" s="298" t="s">
        <v>90</v>
      </c>
      <c r="B41" s="37" t="s">
        <v>91</v>
      </c>
      <c r="C41" s="38">
        <v>20</v>
      </c>
      <c r="D41" s="38">
        <v>7</v>
      </c>
      <c r="E41" s="39">
        <v>35</v>
      </c>
      <c r="F41" s="40">
        <v>0</v>
      </c>
      <c r="G41" s="45">
        <v>0</v>
      </c>
      <c r="H41" s="38">
        <v>5</v>
      </c>
      <c r="I41" s="39">
        <v>25</v>
      </c>
      <c r="J41" s="267"/>
    </row>
    <row r="42" spans="1:10" s="40" customFormat="1" ht="24" customHeight="1" x14ac:dyDescent="0.25">
      <c r="A42" s="299"/>
      <c r="B42" s="37" t="s">
        <v>92</v>
      </c>
      <c r="C42" s="38">
        <v>0</v>
      </c>
      <c r="D42" s="38">
        <v>0</v>
      </c>
      <c r="E42" s="39">
        <v>0</v>
      </c>
      <c r="F42" s="40">
        <v>0</v>
      </c>
      <c r="G42" s="45">
        <v>0</v>
      </c>
      <c r="H42" s="38">
        <v>0</v>
      </c>
      <c r="I42" s="39">
        <v>0</v>
      </c>
      <c r="J42" s="267"/>
    </row>
    <row r="43" spans="1:10" s="40" customFormat="1" ht="24" customHeight="1" x14ac:dyDescent="0.25">
      <c r="A43" s="299"/>
      <c r="B43" s="37" t="s">
        <v>93</v>
      </c>
      <c r="C43" s="38">
        <v>0</v>
      </c>
      <c r="D43" s="38">
        <v>0</v>
      </c>
      <c r="E43" s="39">
        <v>0</v>
      </c>
      <c r="F43" s="40">
        <v>0</v>
      </c>
      <c r="G43" s="45">
        <v>0</v>
      </c>
      <c r="H43" s="38">
        <v>0</v>
      </c>
      <c r="I43" s="39">
        <v>0</v>
      </c>
      <c r="J43" s="267"/>
    </row>
    <row r="44" spans="1:10" s="40" customFormat="1" ht="24" customHeight="1" x14ac:dyDescent="0.25">
      <c r="A44" s="299"/>
      <c r="B44" s="37" t="s">
        <v>94</v>
      </c>
      <c r="C44" s="38">
        <v>0</v>
      </c>
      <c r="D44" s="38">
        <v>0</v>
      </c>
      <c r="E44" s="39">
        <v>0</v>
      </c>
      <c r="F44" s="40">
        <v>0</v>
      </c>
      <c r="G44" s="45">
        <v>0</v>
      </c>
      <c r="H44" s="38">
        <v>0</v>
      </c>
      <c r="I44" s="39">
        <v>0</v>
      </c>
      <c r="J44" s="267"/>
    </row>
    <row r="45" spans="1:10" s="40" customFormat="1" ht="24" customHeight="1" x14ac:dyDescent="0.25">
      <c r="A45" s="299"/>
      <c r="B45" s="37" t="s">
        <v>95</v>
      </c>
      <c r="C45" s="38">
        <v>32</v>
      </c>
      <c r="D45" s="38">
        <v>2</v>
      </c>
      <c r="E45" s="39">
        <v>6.25</v>
      </c>
      <c r="F45" s="40">
        <v>4</v>
      </c>
      <c r="G45" s="45">
        <v>12.5</v>
      </c>
      <c r="H45" s="38">
        <v>14</v>
      </c>
      <c r="I45" s="39">
        <v>43.75</v>
      </c>
      <c r="J45" s="267"/>
    </row>
    <row r="46" spans="1:10" s="40" customFormat="1" ht="24" customHeight="1" x14ac:dyDescent="0.25">
      <c r="A46" s="299"/>
      <c r="B46" s="37" t="s">
        <v>96</v>
      </c>
      <c r="C46" s="38">
        <v>0</v>
      </c>
      <c r="D46" s="38">
        <v>0</v>
      </c>
      <c r="E46" s="39">
        <v>0</v>
      </c>
      <c r="F46" s="40">
        <v>0</v>
      </c>
      <c r="G46" s="45">
        <v>0</v>
      </c>
      <c r="H46" s="38">
        <v>0</v>
      </c>
      <c r="I46" s="39">
        <v>0</v>
      </c>
      <c r="J46" s="267"/>
    </row>
    <row r="47" spans="1:10" s="40" customFormat="1" ht="24" customHeight="1" x14ac:dyDescent="0.25">
      <c r="A47" s="299"/>
      <c r="B47" s="37" t="s">
        <v>97</v>
      </c>
      <c r="C47" s="38">
        <v>0</v>
      </c>
      <c r="D47" s="38">
        <v>0</v>
      </c>
      <c r="E47" s="39">
        <v>0</v>
      </c>
      <c r="F47" s="40">
        <v>0</v>
      </c>
      <c r="G47" s="45">
        <v>0</v>
      </c>
      <c r="H47" s="38">
        <v>0</v>
      </c>
      <c r="I47" s="39">
        <v>0</v>
      </c>
      <c r="J47" s="267"/>
    </row>
    <row r="48" spans="1:10" s="40" customFormat="1" ht="24" customHeight="1" x14ac:dyDescent="0.25">
      <c r="A48" s="299"/>
      <c r="B48" s="37" t="s">
        <v>98</v>
      </c>
      <c r="C48" s="38">
        <v>0</v>
      </c>
      <c r="D48" s="38">
        <v>0</v>
      </c>
      <c r="E48" s="39">
        <v>0</v>
      </c>
      <c r="F48" s="40">
        <v>0</v>
      </c>
      <c r="G48" s="45">
        <v>0</v>
      </c>
      <c r="H48" s="38">
        <v>0</v>
      </c>
      <c r="I48" s="39">
        <v>0</v>
      </c>
      <c r="J48" s="267"/>
    </row>
    <row r="49" spans="1:10" s="40" customFormat="1" ht="24" customHeight="1" x14ac:dyDescent="0.25">
      <c r="A49" s="299"/>
      <c r="B49" s="37" t="s">
        <v>99</v>
      </c>
      <c r="C49" s="38">
        <v>0</v>
      </c>
      <c r="D49" s="38">
        <v>0</v>
      </c>
      <c r="E49" s="39">
        <v>0</v>
      </c>
      <c r="F49" s="40">
        <v>0</v>
      </c>
      <c r="G49" s="45">
        <v>0</v>
      </c>
      <c r="H49" s="38">
        <v>0</v>
      </c>
      <c r="I49" s="39">
        <v>0</v>
      </c>
      <c r="J49" s="267"/>
    </row>
    <row r="50" spans="1:10" s="40" customFormat="1" ht="24" customHeight="1" x14ac:dyDescent="0.25">
      <c r="A50" s="299"/>
      <c r="B50" s="37" t="s">
        <v>100</v>
      </c>
      <c r="C50" s="38">
        <v>307</v>
      </c>
      <c r="D50" s="38">
        <v>24</v>
      </c>
      <c r="E50" s="39">
        <v>7.8175895765472303</v>
      </c>
      <c r="F50" s="40">
        <v>68</v>
      </c>
      <c r="G50" s="45">
        <v>22.149837133550488</v>
      </c>
      <c r="H50" s="38">
        <v>158</v>
      </c>
      <c r="I50" s="39">
        <v>51.465798045602604</v>
      </c>
      <c r="J50" s="267"/>
    </row>
    <row r="51" spans="1:10" s="40" customFormat="1" ht="24" customHeight="1" x14ac:dyDescent="0.25">
      <c r="A51" s="299"/>
      <c r="B51" s="37" t="s">
        <v>101</v>
      </c>
      <c r="C51" s="38">
        <v>146</v>
      </c>
      <c r="D51" s="38">
        <v>17</v>
      </c>
      <c r="E51" s="39">
        <v>11.643835616438356</v>
      </c>
      <c r="F51" s="40">
        <v>16</v>
      </c>
      <c r="G51" s="45">
        <v>10.95890410958904</v>
      </c>
      <c r="H51" s="38">
        <v>65</v>
      </c>
      <c r="I51" s="39">
        <v>44.520547945205479</v>
      </c>
      <c r="J51" s="267"/>
    </row>
    <row r="52" spans="1:10" s="40" customFormat="1" ht="24" customHeight="1" x14ac:dyDescent="0.25">
      <c r="A52" s="299"/>
      <c r="B52" s="37" t="s">
        <v>102</v>
      </c>
      <c r="C52" s="38">
        <v>0</v>
      </c>
      <c r="D52" s="38">
        <v>0</v>
      </c>
      <c r="E52" s="39">
        <v>0</v>
      </c>
      <c r="F52" s="40">
        <v>0</v>
      </c>
      <c r="G52" s="45">
        <v>0</v>
      </c>
      <c r="H52" s="38">
        <v>0</v>
      </c>
      <c r="I52" s="39">
        <v>0</v>
      </c>
      <c r="J52" s="267"/>
    </row>
    <row r="53" spans="1:10" s="40" customFormat="1" ht="24" customHeight="1" x14ac:dyDescent="0.25">
      <c r="A53" s="299"/>
      <c r="B53" s="37" t="s">
        <v>103</v>
      </c>
      <c r="C53" s="38">
        <v>1</v>
      </c>
      <c r="D53" s="38">
        <v>0</v>
      </c>
      <c r="E53" s="39">
        <v>0</v>
      </c>
      <c r="F53" s="40">
        <v>0</v>
      </c>
      <c r="G53" s="45">
        <v>0</v>
      </c>
      <c r="H53" s="38">
        <v>0</v>
      </c>
      <c r="I53" s="39">
        <v>0</v>
      </c>
      <c r="J53" s="267"/>
    </row>
    <row r="54" spans="1:10" s="40" customFormat="1" ht="24" customHeight="1" x14ac:dyDescent="0.25">
      <c r="A54" s="299"/>
      <c r="B54" s="37" t="s">
        <v>104</v>
      </c>
      <c r="C54" s="38">
        <v>2</v>
      </c>
      <c r="D54" s="38">
        <v>0</v>
      </c>
      <c r="E54" s="39">
        <v>0</v>
      </c>
      <c r="F54" s="40">
        <v>0</v>
      </c>
      <c r="G54" s="45">
        <v>0</v>
      </c>
      <c r="H54" s="38">
        <v>0</v>
      </c>
      <c r="I54" s="39">
        <v>0</v>
      </c>
      <c r="J54" s="267"/>
    </row>
    <row r="55" spans="1:10" s="40" customFormat="1" ht="24" customHeight="1" x14ac:dyDescent="0.25">
      <c r="A55" s="299"/>
      <c r="B55" s="37" t="s">
        <v>105</v>
      </c>
      <c r="C55" s="38">
        <v>0</v>
      </c>
      <c r="D55" s="38">
        <v>0</v>
      </c>
      <c r="E55" s="39">
        <v>0</v>
      </c>
      <c r="F55" s="40">
        <v>0</v>
      </c>
      <c r="G55" s="45">
        <v>0</v>
      </c>
      <c r="H55" s="38">
        <v>0</v>
      </c>
      <c r="I55" s="39">
        <v>0</v>
      </c>
      <c r="J55" s="267"/>
    </row>
    <row r="56" spans="1:10" s="40" customFormat="1" ht="24" customHeight="1" x14ac:dyDescent="0.25">
      <c r="A56" s="299"/>
      <c r="B56" s="37" t="s">
        <v>106</v>
      </c>
      <c r="C56" s="38">
        <v>868</v>
      </c>
      <c r="D56" s="38">
        <v>77</v>
      </c>
      <c r="E56" s="39">
        <v>8.870967741935484</v>
      </c>
      <c r="F56" s="40">
        <v>100</v>
      </c>
      <c r="G56" s="45">
        <v>11.52073732718894</v>
      </c>
      <c r="H56" s="38">
        <v>468</v>
      </c>
      <c r="I56" s="39">
        <v>53.917050691244242</v>
      </c>
      <c r="J56" s="267"/>
    </row>
    <row r="57" spans="1:10" s="40" customFormat="1" ht="24" customHeight="1" x14ac:dyDescent="0.25">
      <c r="A57" s="299"/>
      <c r="B57" s="37" t="s">
        <v>107</v>
      </c>
      <c r="C57" s="38">
        <v>1</v>
      </c>
      <c r="D57" s="38">
        <v>0</v>
      </c>
      <c r="E57" s="39">
        <v>0</v>
      </c>
      <c r="F57" s="40">
        <v>0</v>
      </c>
      <c r="G57" s="45">
        <v>0</v>
      </c>
      <c r="H57" s="38">
        <v>1</v>
      </c>
      <c r="I57" s="39">
        <v>100</v>
      </c>
      <c r="J57" s="267"/>
    </row>
    <row r="58" spans="1:10" s="40" customFormat="1" ht="24" customHeight="1" x14ac:dyDescent="0.25">
      <c r="A58" s="299"/>
      <c r="B58" s="37" t="s">
        <v>108</v>
      </c>
      <c r="C58" s="38">
        <v>0</v>
      </c>
      <c r="D58" s="38">
        <v>0</v>
      </c>
      <c r="E58" s="39">
        <v>0</v>
      </c>
      <c r="F58" s="40">
        <v>0</v>
      </c>
      <c r="G58" s="45">
        <v>0</v>
      </c>
      <c r="H58" s="38">
        <v>0</v>
      </c>
      <c r="I58" s="39">
        <v>0</v>
      </c>
      <c r="J58" s="267"/>
    </row>
    <row r="59" spans="1:10" s="40" customFormat="1" ht="24" customHeight="1" x14ac:dyDescent="0.25">
      <c r="A59" s="299"/>
      <c r="B59" s="37" t="s">
        <v>109</v>
      </c>
      <c r="C59" s="38">
        <v>2</v>
      </c>
      <c r="D59" s="38">
        <v>1</v>
      </c>
      <c r="E59" s="39">
        <v>50</v>
      </c>
      <c r="F59" s="40">
        <v>0</v>
      </c>
      <c r="G59" s="45">
        <v>0</v>
      </c>
      <c r="H59" s="38">
        <v>0</v>
      </c>
      <c r="I59" s="39">
        <v>0</v>
      </c>
      <c r="J59" s="267"/>
    </row>
    <row r="60" spans="1:10" s="40" customFormat="1" ht="24" customHeight="1" x14ac:dyDescent="0.25">
      <c r="A60" s="299"/>
      <c r="B60" s="37" t="s">
        <v>110</v>
      </c>
      <c r="C60" s="38">
        <v>1</v>
      </c>
      <c r="D60" s="38">
        <v>1</v>
      </c>
      <c r="E60" s="39">
        <v>100</v>
      </c>
      <c r="F60" s="40">
        <v>0</v>
      </c>
      <c r="G60" s="45">
        <v>0</v>
      </c>
      <c r="H60" s="38">
        <v>1</v>
      </c>
      <c r="I60" s="39">
        <v>100</v>
      </c>
      <c r="J60" s="267"/>
    </row>
    <row r="61" spans="1:10" s="40" customFormat="1" ht="24" customHeight="1" x14ac:dyDescent="0.25">
      <c r="A61" s="299"/>
      <c r="B61" s="37" t="s">
        <v>111</v>
      </c>
      <c r="C61" s="38">
        <v>38</v>
      </c>
      <c r="D61" s="38">
        <v>0</v>
      </c>
      <c r="E61" s="39">
        <v>0</v>
      </c>
      <c r="F61" s="40">
        <v>6</v>
      </c>
      <c r="G61" s="45">
        <v>15.789473684210526</v>
      </c>
      <c r="H61" s="38">
        <v>15</v>
      </c>
      <c r="I61" s="39">
        <v>39.473684210526315</v>
      </c>
      <c r="J61" s="267"/>
    </row>
    <row r="62" spans="1:10" s="40" customFormat="1" ht="24" customHeight="1" x14ac:dyDescent="0.25">
      <c r="A62" s="299"/>
      <c r="B62" s="37" t="s">
        <v>112</v>
      </c>
      <c r="C62" s="38">
        <v>36</v>
      </c>
      <c r="D62" s="38">
        <v>2</v>
      </c>
      <c r="E62" s="39">
        <v>5.5555555555555554</v>
      </c>
      <c r="F62" s="40">
        <v>7</v>
      </c>
      <c r="G62" s="45">
        <v>19.444444444444446</v>
      </c>
      <c r="H62" s="38">
        <v>16</v>
      </c>
      <c r="I62" s="39">
        <v>44.444444444444443</v>
      </c>
      <c r="J62" s="267"/>
    </row>
    <row r="63" spans="1:10" s="40" customFormat="1" ht="24" customHeight="1" x14ac:dyDescent="0.25">
      <c r="A63" s="299"/>
      <c r="B63" s="37" t="s">
        <v>113</v>
      </c>
      <c r="C63" s="38">
        <v>174</v>
      </c>
      <c r="D63" s="38">
        <v>6</v>
      </c>
      <c r="E63" s="39">
        <v>3.4482758620689653</v>
      </c>
      <c r="F63" s="40">
        <v>69</v>
      </c>
      <c r="G63" s="45">
        <v>39.655172413793103</v>
      </c>
      <c r="H63" s="38">
        <v>36</v>
      </c>
      <c r="I63" s="39">
        <v>20.689655172413794</v>
      </c>
      <c r="J63" s="267"/>
    </row>
    <row r="64" spans="1:10" s="40" customFormat="1" ht="24" customHeight="1" x14ac:dyDescent="0.25">
      <c r="A64" s="299"/>
      <c r="B64" s="37" t="s">
        <v>114</v>
      </c>
      <c r="C64" s="38">
        <v>10</v>
      </c>
      <c r="D64" s="38">
        <v>0</v>
      </c>
      <c r="E64" s="39">
        <v>0</v>
      </c>
      <c r="F64" s="40">
        <v>1</v>
      </c>
      <c r="G64" s="45">
        <v>10</v>
      </c>
      <c r="H64" s="38">
        <v>1</v>
      </c>
      <c r="I64" s="39">
        <v>10</v>
      </c>
      <c r="J64" s="267"/>
    </row>
    <row r="65" spans="1:10" s="40" customFormat="1" ht="24" customHeight="1" x14ac:dyDescent="0.25">
      <c r="A65" s="299"/>
      <c r="B65" s="37" t="s">
        <v>115</v>
      </c>
      <c r="C65" s="38">
        <v>1</v>
      </c>
      <c r="D65" s="38">
        <v>0</v>
      </c>
      <c r="E65" s="39">
        <v>0</v>
      </c>
      <c r="F65" s="40">
        <v>0</v>
      </c>
      <c r="G65" s="45">
        <v>0</v>
      </c>
      <c r="H65" s="38">
        <v>1</v>
      </c>
      <c r="I65" s="39">
        <v>100</v>
      </c>
      <c r="J65" s="267"/>
    </row>
    <row r="66" spans="1:10" s="40" customFormat="1" ht="24" customHeight="1" x14ac:dyDescent="0.25">
      <c r="A66" s="299"/>
      <c r="B66" s="37" t="s">
        <v>116</v>
      </c>
      <c r="C66" s="38">
        <v>3</v>
      </c>
      <c r="D66" s="38">
        <v>0</v>
      </c>
      <c r="E66" s="39">
        <v>0</v>
      </c>
      <c r="F66" s="40">
        <v>0</v>
      </c>
      <c r="G66" s="45">
        <v>0</v>
      </c>
      <c r="H66" s="38">
        <v>1</v>
      </c>
      <c r="I66" s="39">
        <v>33.333333333333329</v>
      </c>
      <c r="J66" s="267"/>
    </row>
    <row r="67" spans="1:10" s="40" customFormat="1" ht="24" customHeight="1" x14ac:dyDescent="0.25">
      <c r="A67" s="299"/>
      <c r="B67" s="37" t="s">
        <v>117</v>
      </c>
      <c r="C67" s="38">
        <v>4</v>
      </c>
      <c r="D67" s="38">
        <v>0</v>
      </c>
      <c r="E67" s="39">
        <v>0</v>
      </c>
      <c r="F67" s="40">
        <v>0</v>
      </c>
      <c r="G67" s="45">
        <v>0</v>
      </c>
      <c r="H67" s="38">
        <v>2</v>
      </c>
      <c r="I67" s="39">
        <v>50</v>
      </c>
      <c r="J67" s="267"/>
    </row>
    <row r="68" spans="1:10" s="40" customFormat="1" ht="24" customHeight="1" x14ac:dyDescent="0.25">
      <c r="A68" s="298" t="s">
        <v>118</v>
      </c>
      <c r="B68" s="37" t="s">
        <v>119</v>
      </c>
      <c r="C68" s="38">
        <v>0</v>
      </c>
      <c r="D68" s="38">
        <v>0</v>
      </c>
      <c r="E68" s="39">
        <v>0</v>
      </c>
      <c r="F68" s="40">
        <v>0</v>
      </c>
      <c r="G68" s="45">
        <v>0</v>
      </c>
      <c r="H68" s="38">
        <v>0</v>
      </c>
      <c r="I68" s="39">
        <v>0</v>
      </c>
      <c r="J68" s="267"/>
    </row>
    <row r="69" spans="1:10" s="40" customFormat="1" ht="24" customHeight="1" x14ac:dyDescent="0.25">
      <c r="A69" s="298"/>
      <c r="B69" s="37" t="s">
        <v>120</v>
      </c>
      <c r="C69" s="38">
        <v>3</v>
      </c>
      <c r="D69" s="38">
        <v>3</v>
      </c>
      <c r="E69" s="39">
        <v>100</v>
      </c>
      <c r="F69" s="40">
        <v>0</v>
      </c>
      <c r="G69" s="45">
        <v>0</v>
      </c>
      <c r="H69" s="38">
        <v>0</v>
      </c>
      <c r="I69" s="39">
        <v>0</v>
      </c>
      <c r="J69" s="267"/>
    </row>
    <row r="70" spans="1:10" s="40" customFormat="1" ht="24" customHeight="1" x14ac:dyDescent="0.25">
      <c r="A70" s="298"/>
      <c r="B70" s="37" t="s">
        <v>121</v>
      </c>
      <c r="C70" s="38">
        <v>7</v>
      </c>
      <c r="D70" s="38">
        <v>5</v>
      </c>
      <c r="E70" s="39">
        <v>71.428571428571431</v>
      </c>
      <c r="F70" s="40">
        <v>0</v>
      </c>
      <c r="G70" s="45">
        <v>0</v>
      </c>
      <c r="H70" s="38">
        <v>1</v>
      </c>
      <c r="I70" s="39">
        <v>14.285714285714285</v>
      </c>
      <c r="J70" s="267"/>
    </row>
    <row r="71" spans="1:10" s="40" customFormat="1" ht="24" customHeight="1" x14ac:dyDescent="0.25">
      <c r="A71" s="298"/>
      <c r="B71" s="37" t="s">
        <v>122</v>
      </c>
      <c r="C71" s="38">
        <v>1449</v>
      </c>
      <c r="D71" s="38">
        <v>255</v>
      </c>
      <c r="E71" s="39">
        <v>17.598343685300208</v>
      </c>
      <c r="F71" s="40">
        <v>1</v>
      </c>
      <c r="G71" s="45">
        <v>6.901311249137336E-2</v>
      </c>
      <c r="H71" s="38">
        <v>613</v>
      </c>
      <c r="I71" s="39">
        <v>42.305037957211873</v>
      </c>
      <c r="J71" s="267"/>
    </row>
    <row r="72" spans="1:10" s="40" customFormat="1" ht="24" customHeight="1" x14ac:dyDescent="0.25">
      <c r="A72" s="298"/>
      <c r="B72" s="37" t="s">
        <v>123</v>
      </c>
      <c r="C72" s="38">
        <v>142</v>
      </c>
      <c r="D72" s="38">
        <v>12</v>
      </c>
      <c r="E72" s="39">
        <v>8.4507042253521121</v>
      </c>
      <c r="F72" s="40">
        <v>0</v>
      </c>
      <c r="G72" s="45">
        <v>0</v>
      </c>
      <c r="H72" s="38">
        <v>49</v>
      </c>
      <c r="I72" s="39">
        <v>34.507042253521128</v>
      </c>
      <c r="J72" s="267"/>
    </row>
    <row r="73" spans="1:10" s="40" customFormat="1" ht="24" customHeight="1" x14ac:dyDescent="0.25">
      <c r="A73" s="298"/>
      <c r="B73" s="37" t="s">
        <v>124</v>
      </c>
      <c r="C73" s="38">
        <v>0</v>
      </c>
      <c r="D73" s="38">
        <v>0</v>
      </c>
      <c r="E73" s="39">
        <v>0</v>
      </c>
      <c r="F73" s="40">
        <v>0</v>
      </c>
      <c r="G73" s="45">
        <v>0</v>
      </c>
      <c r="H73" s="38">
        <v>0</v>
      </c>
      <c r="I73" s="39">
        <v>0</v>
      </c>
      <c r="J73" s="267"/>
    </row>
    <row r="74" spans="1:10" s="40" customFormat="1" ht="24" customHeight="1" x14ac:dyDescent="0.25">
      <c r="A74" s="298"/>
      <c r="B74" s="37" t="s">
        <v>125</v>
      </c>
      <c r="C74" s="38">
        <v>2</v>
      </c>
      <c r="D74" s="38">
        <v>1</v>
      </c>
      <c r="E74" s="39">
        <v>50</v>
      </c>
      <c r="F74" s="40">
        <v>0</v>
      </c>
      <c r="G74" s="45">
        <v>0</v>
      </c>
      <c r="H74" s="38">
        <v>0</v>
      </c>
      <c r="I74" s="39">
        <v>0</v>
      </c>
      <c r="J74" s="267"/>
    </row>
    <row r="75" spans="1:10" s="40" customFormat="1" ht="24" customHeight="1" x14ac:dyDescent="0.25">
      <c r="A75" s="298"/>
      <c r="B75" s="37" t="s">
        <v>126</v>
      </c>
      <c r="C75" s="38">
        <v>1200</v>
      </c>
      <c r="D75" s="38">
        <v>733</v>
      </c>
      <c r="E75" s="39">
        <v>61.083333333333336</v>
      </c>
      <c r="F75" s="40">
        <v>1</v>
      </c>
      <c r="G75" s="45">
        <v>8.3333333333333343E-2</v>
      </c>
      <c r="H75" s="38">
        <v>459</v>
      </c>
      <c r="I75" s="39">
        <v>38.25</v>
      </c>
      <c r="J75" s="267"/>
    </row>
    <row r="76" spans="1:10" s="40" customFormat="1" ht="24" customHeight="1" x14ac:dyDescent="0.25">
      <c r="A76" s="298" t="s">
        <v>127</v>
      </c>
      <c r="B76" s="37" t="s">
        <v>128</v>
      </c>
      <c r="C76" s="38">
        <v>4446</v>
      </c>
      <c r="D76" s="38">
        <v>731</v>
      </c>
      <c r="E76" s="39">
        <v>16.441745389113809</v>
      </c>
      <c r="F76" s="40">
        <v>383</v>
      </c>
      <c r="G76" s="45">
        <v>8.6144849302744042</v>
      </c>
      <c r="H76" s="38">
        <v>2517</v>
      </c>
      <c r="I76" s="39">
        <v>56.612685560053976</v>
      </c>
      <c r="J76" s="267"/>
    </row>
    <row r="77" spans="1:10" s="40" customFormat="1" ht="24" customHeight="1" x14ac:dyDescent="0.25">
      <c r="A77" s="299"/>
      <c r="B77" s="37" t="s">
        <v>129</v>
      </c>
      <c r="C77" s="38">
        <v>185</v>
      </c>
      <c r="D77" s="38">
        <v>52</v>
      </c>
      <c r="E77" s="39">
        <v>28.108108108108109</v>
      </c>
      <c r="F77" s="40">
        <v>2</v>
      </c>
      <c r="G77" s="45">
        <v>1.0810810810810811</v>
      </c>
      <c r="H77" s="38">
        <v>57</v>
      </c>
      <c r="I77" s="39">
        <v>30.810810810810814</v>
      </c>
      <c r="J77" s="267"/>
    </row>
    <row r="78" spans="1:10" s="40" customFormat="1" ht="24" customHeight="1" x14ac:dyDescent="0.25">
      <c r="A78" s="299"/>
      <c r="B78" s="37" t="s">
        <v>130</v>
      </c>
      <c r="C78" s="38">
        <v>12</v>
      </c>
      <c r="D78" s="38">
        <v>1</v>
      </c>
      <c r="E78" s="39">
        <v>8.3333333333333321</v>
      </c>
      <c r="F78" s="40">
        <v>0</v>
      </c>
      <c r="G78" s="45">
        <v>0</v>
      </c>
      <c r="H78" s="38">
        <v>2</v>
      </c>
      <c r="I78" s="39">
        <v>16.666666666666664</v>
      </c>
      <c r="J78" s="267"/>
    </row>
    <row r="79" spans="1:10" s="40" customFormat="1" ht="24" customHeight="1" x14ac:dyDescent="0.25">
      <c r="A79" s="299"/>
      <c r="B79" s="37" t="s">
        <v>131</v>
      </c>
      <c r="C79" s="38">
        <v>6</v>
      </c>
      <c r="D79" s="38">
        <v>0</v>
      </c>
      <c r="E79" s="39">
        <v>0</v>
      </c>
      <c r="F79" s="40">
        <v>2</v>
      </c>
      <c r="G79" s="45">
        <v>33.333333333333329</v>
      </c>
      <c r="H79" s="38">
        <v>1</v>
      </c>
      <c r="I79" s="39">
        <v>16.666666666666664</v>
      </c>
      <c r="J79" s="267"/>
    </row>
    <row r="80" spans="1:10" s="40" customFormat="1" ht="24" customHeight="1" x14ac:dyDescent="0.25">
      <c r="A80" s="299"/>
      <c r="B80" s="37" t="s">
        <v>132</v>
      </c>
      <c r="C80" s="38">
        <v>107</v>
      </c>
      <c r="D80" s="38">
        <v>9</v>
      </c>
      <c r="E80" s="39">
        <v>8.4112149532710276</v>
      </c>
      <c r="F80" s="40">
        <v>16</v>
      </c>
      <c r="G80" s="45">
        <v>14.953271028037381</v>
      </c>
      <c r="H80" s="38">
        <v>57</v>
      </c>
      <c r="I80" s="39">
        <v>53.271028037383175</v>
      </c>
      <c r="J80" s="267"/>
    </row>
    <row r="81" spans="1:10" s="40" customFormat="1" ht="24" customHeight="1" x14ac:dyDescent="0.25">
      <c r="A81" s="299"/>
      <c r="B81" s="37" t="s">
        <v>133</v>
      </c>
      <c r="C81" s="38">
        <v>20</v>
      </c>
      <c r="D81" s="38">
        <v>1</v>
      </c>
      <c r="E81" s="39">
        <v>5</v>
      </c>
      <c r="F81" s="40">
        <v>0</v>
      </c>
      <c r="G81" s="45">
        <v>0</v>
      </c>
      <c r="H81" s="38">
        <v>7</v>
      </c>
      <c r="I81" s="39">
        <v>35</v>
      </c>
      <c r="J81" s="267"/>
    </row>
    <row r="82" spans="1:10" s="40" customFormat="1" ht="24" customHeight="1" x14ac:dyDescent="0.25">
      <c r="A82" s="299"/>
      <c r="B82" s="37" t="s">
        <v>134</v>
      </c>
      <c r="C82" s="38">
        <v>34</v>
      </c>
      <c r="D82" s="38">
        <v>7</v>
      </c>
      <c r="E82" s="39">
        <v>20.588235294117645</v>
      </c>
      <c r="F82" s="40">
        <v>0</v>
      </c>
      <c r="G82" s="45">
        <v>0</v>
      </c>
      <c r="H82" s="38">
        <v>21</v>
      </c>
      <c r="I82" s="39">
        <v>61.764705882352942</v>
      </c>
      <c r="J82" s="267"/>
    </row>
    <row r="83" spans="1:10" s="40" customFormat="1" ht="24" customHeight="1" x14ac:dyDescent="0.25">
      <c r="A83" s="299"/>
      <c r="B83" s="37" t="s">
        <v>135</v>
      </c>
      <c r="C83" s="38">
        <v>490</v>
      </c>
      <c r="D83" s="38">
        <v>115</v>
      </c>
      <c r="E83" s="39">
        <v>23.469387755102041</v>
      </c>
      <c r="F83" s="40">
        <v>26</v>
      </c>
      <c r="G83" s="45">
        <v>5.3061224489795915</v>
      </c>
      <c r="H83" s="38">
        <v>266</v>
      </c>
      <c r="I83" s="39">
        <v>54.285714285714285</v>
      </c>
      <c r="J83" s="267"/>
    </row>
    <row r="84" spans="1:10" s="40" customFormat="1" ht="24" customHeight="1" x14ac:dyDescent="0.25">
      <c r="A84" s="299"/>
      <c r="B84" s="37" t="s">
        <v>136</v>
      </c>
      <c r="C84" s="38">
        <v>0</v>
      </c>
      <c r="D84" s="38">
        <v>0</v>
      </c>
      <c r="E84" s="39">
        <v>0</v>
      </c>
      <c r="F84" s="40">
        <v>0</v>
      </c>
      <c r="G84" s="45">
        <v>0</v>
      </c>
      <c r="H84" s="38">
        <v>0</v>
      </c>
      <c r="I84" s="39">
        <v>0</v>
      </c>
      <c r="J84" s="267"/>
    </row>
    <row r="85" spans="1:10" s="40" customFormat="1" ht="24" customHeight="1" x14ac:dyDescent="0.25">
      <c r="A85" s="299"/>
      <c r="B85" s="37" t="s">
        <v>137</v>
      </c>
      <c r="C85" s="38">
        <v>4</v>
      </c>
      <c r="D85" s="38">
        <v>0</v>
      </c>
      <c r="E85" s="39">
        <v>0</v>
      </c>
      <c r="F85" s="40">
        <v>0</v>
      </c>
      <c r="G85" s="45">
        <v>0</v>
      </c>
      <c r="H85" s="38">
        <v>0</v>
      </c>
      <c r="I85" s="39">
        <v>0</v>
      </c>
      <c r="J85" s="267"/>
    </row>
    <row r="86" spans="1:10" s="40" customFormat="1" ht="24" customHeight="1" x14ac:dyDescent="0.25">
      <c r="A86" s="299"/>
      <c r="B86" s="37" t="s">
        <v>138</v>
      </c>
      <c r="C86" s="38">
        <v>482</v>
      </c>
      <c r="D86" s="38">
        <v>101</v>
      </c>
      <c r="E86" s="39">
        <v>20.954356846473029</v>
      </c>
      <c r="F86" s="40">
        <v>6</v>
      </c>
      <c r="G86" s="45">
        <v>1.2448132780082988</v>
      </c>
      <c r="H86" s="38">
        <v>237</v>
      </c>
      <c r="I86" s="39">
        <v>49.170124481327797</v>
      </c>
      <c r="J86" s="267"/>
    </row>
    <row r="87" spans="1:10" s="40" customFormat="1" ht="24" customHeight="1" x14ac:dyDescent="0.25">
      <c r="A87" s="299"/>
      <c r="B87" s="37" t="s">
        <v>139</v>
      </c>
      <c r="C87" s="38">
        <v>88</v>
      </c>
      <c r="D87" s="38">
        <v>26</v>
      </c>
      <c r="E87" s="39">
        <v>29.545454545454547</v>
      </c>
      <c r="F87" s="40">
        <v>0</v>
      </c>
      <c r="G87" s="45">
        <v>0</v>
      </c>
      <c r="H87" s="38">
        <v>36</v>
      </c>
      <c r="I87" s="39">
        <v>40.909090909090914</v>
      </c>
      <c r="J87" s="267"/>
    </row>
    <row r="88" spans="1:10" s="40" customFormat="1" ht="24" customHeight="1" x14ac:dyDescent="0.25">
      <c r="A88" s="299"/>
      <c r="B88" s="37" t="s">
        <v>140</v>
      </c>
      <c r="C88" s="38">
        <v>9</v>
      </c>
      <c r="D88" s="38">
        <v>1</v>
      </c>
      <c r="E88" s="39">
        <v>11.111111111111111</v>
      </c>
      <c r="F88" s="40">
        <v>0</v>
      </c>
      <c r="G88" s="45">
        <v>0</v>
      </c>
      <c r="H88" s="38">
        <v>3</v>
      </c>
      <c r="I88" s="39">
        <v>33.333333333333329</v>
      </c>
      <c r="J88" s="267"/>
    </row>
    <row r="89" spans="1:10" s="40" customFormat="1" ht="24" customHeight="1" x14ac:dyDescent="0.25">
      <c r="A89" s="299"/>
      <c r="B89" s="37" t="s">
        <v>141</v>
      </c>
      <c r="C89" s="38">
        <v>0</v>
      </c>
      <c r="D89" s="38">
        <v>0</v>
      </c>
      <c r="E89" s="39">
        <v>0</v>
      </c>
      <c r="F89" s="40">
        <v>0</v>
      </c>
      <c r="G89" s="45">
        <v>0</v>
      </c>
      <c r="H89" s="38">
        <v>0</v>
      </c>
      <c r="I89" s="39">
        <v>0</v>
      </c>
      <c r="J89" s="267"/>
    </row>
    <row r="90" spans="1:10" s="40" customFormat="1" ht="24" customHeight="1" x14ac:dyDescent="0.25">
      <c r="A90" s="299"/>
      <c r="B90" s="37" t="s">
        <v>142</v>
      </c>
      <c r="C90" s="38">
        <v>82</v>
      </c>
      <c r="D90" s="38">
        <v>38</v>
      </c>
      <c r="E90" s="39">
        <v>46.341463414634148</v>
      </c>
      <c r="F90" s="40">
        <v>0</v>
      </c>
      <c r="G90" s="45">
        <v>0</v>
      </c>
      <c r="H90" s="38">
        <v>13</v>
      </c>
      <c r="I90" s="39">
        <v>15.853658536585366</v>
      </c>
      <c r="J90" s="267"/>
    </row>
    <row r="91" spans="1:10" s="40" customFormat="1" ht="24" customHeight="1" x14ac:dyDescent="0.25">
      <c r="A91" s="299"/>
      <c r="B91" s="37" t="s">
        <v>143</v>
      </c>
      <c r="C91" s="38">
        <v>1</v>
      </c>
      <c r="D91" s="38">
        <v>0</v>
      </c>
      <c r="E91" s="39">
        <v>0</v>
      </c>
      <c r="F91" s="40">
        <v>0</v>
      </c>
      <c r="G91" s="45">
        <v>0</v>
      </c>
      <c r="H91" s="38">
        <v>0</v>
      </c>
      <c r="I91" s="39">
        <v>0</v>
      </c>
      <c r="J91" s="267"/>
    </row>
    <row r="92" spans="1:10" s="40" customFormat="1" ht="24" customHeight="1" x14ac:dyDescent="0.25">
      <c r="A92" s="299"/>
      <c r="B92" s="37" t="s">
        <v>144</v>
      </c>
      <c r="C92" s="38">
        <v>0</v>
      </c>
      <c r="D92" s="38">
        <v>0</v>
      </c>
      <c r="E92" s="39">
        <v>0</v>
      </c>
      <c r="F92" s="40">
        <v>0</v>
      </c>
      <c r="G92" s="45">
        <v>0</v>
      </c>
      <c r="H92" s="38">
        <v>0</v>
      </c>
      <c r="I92" s="39">
        <v>0</v>
      </c>
      <c r="J92" s="267"/>
    </row>
    <row r="93" spans="1:10" s="40" customFormat="1" ht="24" customHeight="1" x14ac:dyDescent="0.25">
      <c r="A93" s="299"/>
      <c r="B93" s="37" t="s">
        <v>145</v>
      </c>
      <c r="C93" s="38">
        <v>0</v>
      </c>
      <c r="D93" s="38">
        <v>0</v>
      </c>
      <c r="E93" s="39">
        <v>0</v>
      </c>
      <c r="F93" s="40">
        <v>0</v>
      </c>
      <c r="G93" s="45">
        <v>0</v>
      </c>
      <c r="H93" s="38">
        <v>0</v>
      </c>
      <c r="I93" s="39">
        <v>0</v>
      </c>
      <c r="J93" s="267"/>
    </row>
    <row r="94" spans="1:10" s="40" customFormat="1" ht="24" customHeight="1" x14ac:dyDescent="0.25">
      <c r="A94" s="299"/>
      <c r="B94" s="37" t="s">
        <v>146</v>
      </c>
      <c r="C94" s="38">
        <v>0</v>
      </c>
      <c r="D94" s="38">
        <v>0</v>
      </c>
      <c r="E94" s="39">
        <v>0</v>
      </c>
      <c r="F94" s="40">
        <v>0</v>
      </c>
      <c r="G94" s="45">
        <v>0</v>
      </c>
      <c r="H94" s="38">
        <v>0</v>
      </c>
      <c r="I94" s="39">
        <v>0</v>
      </c>
      <c r="J94" s="267"/>
    </row>
    <row r="95" spans="1:10" s="40" customFormat="1" ht="24" customHeight="1" x14ac:dyDescent="0.25">
      <c r="A95" s="299"/>
      <c r="B95" s="37" t="s">
        <v>147</v>
      </c>
      <c r="C95" s="38">
        <v>0</v>
      </c>
      <c r="D95" s="38">
        <v>0</v>
      </c>
      <c r="E95" s="39">
        <v>0</v>
      </c>
      <c r="F95" s="40">
        <v>0</v>
      </c>
      <c r="G95" s="45">
        <v>0</v>
      </c>
      <c r="H95" s="38">
        <v>0</v>
      </c>
      <c r="I95" s="39">
        <v>0</v>
      </c>
      <c r="J95" s="267"/>
    </row>
    <row r="96" spans="1:10" s="40" customFormat="1" ht="24" customHeight="1" x14ac:dyDescent="0.25">
      <c r="A96" s="299"/>
      <c r="B96" s="37" t="s">
        <v>148</v>
      </c>
      <c r="C96" s="38">
        <v>6</v>
      </c>
      <c r="D96" s="38">
        <v>1</v>
      </c>
      <c r="E96" s="39">
        <v>16.666666666666664</v>
      </c>
      <c r="F96" s="40">
        <v>1</v>
      </c>
      <c r="G96" s="45">
        <v>16.666666666666664</v>
      </c>
      <c r="H96" s="38">
        <v>2</v>
      </c>
      <c r="I96" s="39">
        <v>33.333333333333329</v>
      </c>
      <c r="J96" s="267"/>
    </row>
    <row r="97" spans="1:10" s="40" customFormat="1" ht="24" customHeight="1" x14ac:dyDescent="0.25">
      <c r="A97" s="299"/>
      <c r="B97" s="37" t="s">
        <v>149</v>
      </c>
      <c r="C97" s="38">
        <v>0</v>
      </c>
      <c r="D97" s="38">
        <v>0</v>
      </c>
      <c r="E97" s="39">
        <v>0</v>
      </c>
      <c r="F97" s="40">
        <v>0</v>
      </c>
      <c r="G97" s="45">
        <v>0</v>
      </c>
      <c r="H97" s="38">
        <v>0</v>
      </c>
      <c r="I97" s="39">
        <v>0</v>
      </c>
      <c r="J97" s="267"/>
    </row>
    <row r="98" spans="1:10" s="40" customFormat="1" ht="24" customHeight="1" x14ac:dyDescent="0.25">
      <c r="A98" s="299"/>
      <c r="B98" s="37" t="s">
        <v>150</v>
      </c>
      <c r="C98" s="38">
        <v>34</v>
      </c>
      <c r="D98" s="38">
        <v>7</v>
      </c>
      <c r="E98" s="39">
        <v>20.588235294117645</v>
      </c>
      <c r="F98" s="40">
        <v>2</v>
      </c>
      <c r="G98" s="45">
        <v>5.8823529411764701</v>
      </c>
      <c r="H98" s="38">
        <v>11</v>
      </c>
      <c r="I98" s="39">
        <v>32.352941176470587</v>
      </c>
      <c r="J98" s="267"/>
    </row>
    <row r="99" spans="1:10" s="40" customFormat="1" ht="24" customHeight="1" x14ac:dyDescent="0.25">
      <c r="A99" s="299"/>
      <c r="B99" s="37" t="s">
        <v>151</v>
      </c>
      <c r="C99" s="38">
        <v>1</v>
      </c>
      <c r="D99" s="38">
        <v>1</v>
      </c>
      <c r="E99" s="39">
        <v>100</v>
      </c>
      <c r="F99" s="40">
        <v>0</v>
      </c>
      <c r="G99" s="45">
        <v>0</v>
      </c>
      <c r="H99" s="38">
        <v>0</v>
      </c>
      <c r="I99" s="39">
        <v>0</v>
      </c>
      <c r="J99" s="267"/>
    </row>
    <row r="100" spans="1:10" s="40" customFormat="1" ht="24" customHeight="1" x14ac:dyDescent="0.25">
      <c r="A100" s="299"/>
      <c r="B100" s="37" t="s">
        <v>152</v>
      </c>
      <c r="C100" s="38">
        <v>0</v>
      </c>
      <c r="D100" s="38">
        <v>0</v>
      </c>
      <c r="E100" s="39">
        <v>0</v>
      </c>
      <c r="F100" s="40">
        <v>0</v>
      </c>
      <c r="G100" s="45">
        <v>0</v>
      </c>
      <c r="H100" s="38">
        <v>0</v>
      </c>
      <c r="I100" s="39">
        <v>0</v>
      </c>
      <c r="J100" s="267"/>
    </row>
    <row r="101" spans="1:10" s="40" customFormat="1" ht="24" customHeight="1" x14ac:dyDescent="0.25">
      <c r="A101" s="299"/>
      <c r="B101" s="37" t="s">
        <v>153</v>
      </c>
      <c r="C101" s="38">
        <v>0</v>
      </c>
      <c r="D101" s="38">
        <v>0</v>
      </c>
      <c r="E101" s="39">
        <v>0</v>
      </c>
      <c r="F101" s="40">
        <v>0</v>
      </c>
      <c r="G101" s="45">
        <v>0</v>
      </c>
      <c r="H101" s="38">
        <v>0</v>
      </c>
      <c r="I101" s="39">
        <v>0</v>
      </c>
      <c r="J101" s="267"/>
    </row>
    <row r="102" spans="1:10" s="40" customFormat="1" ht="24" customHeight="1" x14ac:dyDescent="0.25">
      <c r="A102" s="299"/>
      <c r="B102" s="37" t="s">
        <v>154</v>
      </c>
      <c r="C102" s="38">
        <v>83</v>
      </c>
      <c r="D102" s="38">
        <v>21</v>
      </c>
      <c r="E102" s="39">
        <v>25.301204819277107</v>
      </c>
      <c r="F102" s="40">
        <v>2</v>
      </c>
      <c r="G102" s="45">
        <v>2.4096385542168677</v>
      </c>
      <c r="H102" s="38">
        <v>31</v>
      </c>
      <c r="I102" s="39">
        <v>37.349397590361441</v>
      </c>
      <c r="J102" s="267"/>
    </row>
    <row r="103" spans="1:10" s="40" customFormat="1" ht="24" customHeight="1" x14ac:dyDescent="0.25">
      <c r="A103" s="299"/>
      <c r="B103" s="37" t="s">
        <v>155</v>
      </c>
      <c r="C103" s="38">
        <v>16</v>
      </c>
      <c r="D103" s="38">
        <v>9</v>
      </c>
      <c r="E103" s="39">
        <v>56.25</v>
      </c>
      <c r="F103" s="40">
        <v>0</v>
      </c>
      <c r="G103" s="45">
        <v>0</v>
      </c>
      <c r="H103" s="38">
        <v>4</v>
      </c>
      <c r="I103" s="39">
        <v>25</v>
      </c>
      <c r="J103" s="267"/>
    </row>
    <row r="104" spans="1:10" s="40" customFormat="1" ht="24" customHeight="1" x14ac:dyDescent="0.25">
      <c r="A104" s="299"/>
      <c r="B104" s="37" t="s">
        <v>156</v>
      </c>
      <c r="C104" s="38">
        <v>0</v>
      </c>
      <c r="D104" s="38">
        <v>0</v>
      </c>
      <c r="E104" s="39">
        <v>0</v>
      </c>
      <c r="F104" s="40">
        <v>0</v>
      </c>
      <c r="G104" s="45">
        <v>0</v>
      </c>
      <c r="H104" s="38">
        <v>0</v>
      </c>
      <c r="I104" s="39">
        <v>0</v>
      </c>
      <c r="J104" s="267"/>
    </row>
    <row r="105" spans="1:10" s="40" customFormat="1" ht="24" customHeight="1" x14ac:dyDescent="0.25">
      <c r="A105" s="299"/>
      <c r="B105" s="37" t="s">
        <v>157</v>
      </c>
      <c r="C105" s="38">
        <v>14</v>
      </c>
      <c r="D105" s="38">
        <v>2</v>
      </c>
      <c r="E105" s="39">
        <v>14.285714285714285</v>
      </c>
      <c r="F105" s="40">
        <v>0</v>
      </c>
      <c r="G105" s="45">
        <v>0</v>
      </c>
      <c r="H105" s="38">
        <v>6</v>
      </c>
      <c r="I105" s="39">
        <v>42.857142857142854</v>
      </c>
      <c r="J105" s="267"/>
    </row>
    <row r="106" spans="1:10" s="40" customFormat="1" ht="24" customHeight="1" x14ac:dyDescent="0.25">
      <c r="A106" s="299"/>
      <c r="B106" s="37" t="s">
        <v>158</v>
      </c>
      <c r="C106" s="38">
        <v>3</v>
      </c>
      <c r="D106" s="38">
        <v>1</v>
      </c>
      <c r="E106" s="39">
        <v>33.333333333333329</v>
      </c>
      <c r="F106" s="40">
        <v>0</v>
      </c>
      <c r="G106" s="45">
        <v>0</v>
      </c>
      <c r="H106" s="38">
        <v>0</v>
      </c>
      <c r="I106" s="39">
        <v>0</v>
      </c>
      <c r="J106" s="267"/>
    </row>
    <row r="107" spans="1:10" s="40" customFormat="1" ht="24" customHeight="1" x14ac:dyDescent="0.25">
      <c r="A107" s="299"/>
      <c r="B107" s="37" t="s">
        <v>159</v>
      </c>
      <c r="C107" s="38">
        <v>0</v>
      </c>
      <c r="D107" s="38">
        <v>0</v>
      </c>
      <c r="E107" s="39">
        <v>0</v>
      </c>
      <c r="F107" s="40">
        <v>0</v>
      </c>
      <c r="G107" s="45">
        <v>0</v>
      </c>
      <c r="H107" s="38">
        <v>0</v>
      </c>
      <c r="I107" s="39">
        <v>0</v>
      </c>
      <c r="J107" s="267"/>
    </row>
    <row r="108" spans="1:10" s="40" customFormat="1" ht="24" customHeight="1" x14ac:dyDescent="0.25">
      <c r="A108" s="299"/>
      <c r="B108" s="37" t="s">
        <v>160</v>
      </c>
      <c r="C108" s="38">
        <v>2</v>
      </c>
      <c r="D108" s="38">
        <v>0</v>
      </c>
      <c r="E108" s="39">
        <v>0</v>
      </c>
      <c r="F108" s="40">
        <v>0</v>
      </c>
      <c r="G108" s="45">
        <v>0</v>
      </c>
      <c r="H108" s="38">
        <v>0</v>
      </c>
      <c r="I108" s="39">
        <v>0</v>
      </c>
      <c r="J108" s="267"/>
    </row>
    <row r="109" spans="1:10" s="40" customFormat="1" ht="24" customHeight="1" x14ac:dyDescent="0.25">
      <c r="A109" s="299"/>
      <c r="B109" s="37" t="s">
        <v>161</v>
      </c>
      <c r="C109" s="38">
        <v>1</v>
      </c>
      <c r="D109" s="38">
        <v>1</v>
      </c>
      <c r="E109" s="39">
        <v>100</v>
      </c>
      <c r="F109" s="40">
        <v>0</v>
      </c>
      <c r="G109" s="45">
        <v>0</v>
      </c>
      <c r="H109" s="38">
        <v>0</v>
      </c>
      <c r="I109" s="39">
        <v>0</v>
      </c>
      <c r="J109" s="267"/>
    </row>
    <row r="110" spans="1:10" s="40" customFormat="1" ht="24" customHeight="1" x14ac:dyDescent="0.25">
      <c r="A110" s="299"/>
      <c r="B110" s="37" t="s">
        <v>162</v>
      </c>
      <c r="C110" s="38">
        <v>5</v>
      </c>
      <c r="D110" s="38">
        <v>3</v>
      </c>
      <c r="E110" s="39">
        <v>60</v>
      </c>
      <c r="F110" s="40">
        <v>0</v>
      </c>
      <c r="G110" s="45">
        <v>0</v>
      </c>
      <c r="H110" s="38">
        <v>0</v>
      </c>
      <c r="I110" s="39">
        <v>0</v>
      </c>
      <c r="J110" s="267"/>
    </row>
    <row r="111" spans="1:10" s="40" customFormat="1" ht="24" customHeight="1" x14ac:dyDescent="0.25">
      <c r="A111" s="299"/>
      <c r="B111" s="37" t="s">
        <v>163</v>
      </c>
      <c r="C111" s="38">
        <v>0</v>
      </c>
      <c r="D111" s="38">
        <v>0</v>
      </c>
      <c r="E111" s="39">
        <v>0</v>
      </c>
      <c r="F111" s="40">
        <v>0</v>
      </c>
      <c r="G111" s="45">
        <v>0</v>
      </c>
      <c r="H111" s="38">
        <v>0</v>
      </c>
      <c r="I111" s="39">
        <v>0</v>
      </c>
      <c r="J111" s="267"/>
    </row>
    <row r="112" spans="1:10" s="40" customFormat="1" ht="24" customHeight="1" x14ac:dyDescent="0.25">
      <c r="A112" s="299"/>
      <c r="B112" s="37" t="s">
        <v>164</v>
      </c>
      <c r="C112" s="38">
        <v>601</v>
      </c>
      <c r="D112" s="38">
        <v>39</v>
      </c>
      <c r="E112" s="39">
        <v>6.4891846921797001</v>
      </c>
      <c r="F112" s="40">
        <v>58</v>
      </c>
      <c r="G112" s="45">
        <v>9.6505823627287857</v>
      </c>
      <c r="H112" s="38">
        <v>309</v>
      </c>
      <c r="I112" s="39">
        <v>51.414309484193012</v>
      </c>
      <c r="J112" s="267"/>
    </row>
    <row r="113" spans="1:10" s="40" customFormat="1" ht="24" customHeight="1" x14ac:dyDescent="0.25">
      <c r="A113" s="299"/>
      <c r="B113" s="37" t="s">
        <v>165</v>
      </c>
      <c r="C113" s="38">
        <v>31</v>
      </c>
      <c r="D113" s="38">
        <v>1</v>
      </c>
      <c r="E113" s="39">
        <v>3.225806451612903</v>
      </c>
      <c r="F113" s="40">
        <v>5</v>
      </c>
      <c r="G113" s="45">
        <v>16.129032258064516</v>
      </c>
      <c r="H113" s="38">
        <v>10</v>
      </c>
      <c r="I113" s="39">
        <v>32.258064516129032</v>
      </c>
      <c r="J113" s="267"/>
    </row>
    <row r="114" spans="1:10" s="40" customFormat="1" ht="24" customHeight="1" x14ac:dyDescent="0.25">
      <c r="A114" s="299"/>
      <c r="B114" s="37" t="s">
        <v>166</v>
      </c>
      <c r="C114" s="38">
        <v>2</v>
      </c>
      <c r="D114" s="38">
        <v>0</v>
      </c>
      <c r="E114" s="39">
        <v>0</v>
      </c>
      <c r="F114" s="40">
        <v>0</v>
      </c>
      <c r="G114" s="45">
        <v>0</v>
      </c>
      <c r="H114" s="38">
        <v>0</v>
      </c>
      <c r="I114" s="39">
        <v>0</v>
      </c>
      <c r="J114" s="267"/>
    </row>
    <row r="115" spans="1:10" s="40" customFormat="1" ht="24" customHeight="1" x14ac:dyDescent="0.25">
      <c r="A115" s="299"/>
      <c r="B115" s="37" t="s">
        <v>167</v>
      </c>
      <c r="C115" s="38">
        <v>1</v>
      </c>
      <c r="D115" s="38">
        <v>0</v>
      </c>
      <c r="E115" s="39">
        <v>0</v>
      </c>
      <c r="F115" s="40">
        <v>0</v>
      </c>
      <c r="G115" s="45">
        <v>0</v>
      </c>
      <c r="H115" s="38">
        <v>0</v>
      </c>
      <c r="I115" s="39">
        <v>0</v>
      </c>
      <c r="J115" s="267"/>
    </row>
    <row r="116" spans="1:10" s="40" customFormat="1" ht="24" customHeight="1" x14ac:dyDescent="0.25">
      <c r="A116" s="299"/>
      <c r="B116" s="37" t="s">
        <v>168</v>
      </c>
      <c r="C116" s="38">
        <v>1</v>
      </c>
      <c r="D116" s="38">
        <v>0</v>
      </c>
      <c r="E116" s="39">
        <v>0</v>
      </c>
      <c r="F116" s="40">
        <v>0</v>
      </c>
      <c r="G116" s="45">
        <v>0</v>
      </c>
      <c r="H116" s="38">
        <v>0</v>
      </c>
      <c r="I116" s="39">
        <v>0</v>
      </c>
      <c r="J116" s="267"/>
    </row>
    <row r="117" spans="1:10" s="40" customFormat="1" ht="24" customHeight="1" x14ac:dyDescent="0.25">
      <c r="A117" s="299"/>
      <c r="B117" s="37" t="s">
        <v>169</v>
      </c>
      <c r="C117" s="38">
        <v>0</v>
      </c>
      <c r="D117" s="38">
        <v>0</v>
      </c>
      <c r="E117" s="39">
        <v>0</v>
      </c>
      <c r="F117" s="40">
        <v>0</v>
      </c>
      <c r="G117" s="45">
        <v>0</v>
      </c>
      <c r="H117" s="38">
        <v>0</v>
      </c>
      <c r="I117" s="39">
        <v>0</v>
      </c>
      <c r="J117" s="267"/>
    </row>
    <row r="118" spans="1:10" s="40" customFormat="1" ht="24" customHeight="1" x14ac:dyDescent="0.25">
      <c r="A118" s="299"/>
      <c r="B118" s="37" t="s">
        <v>170</v>
      </c>
      <c r="C118" s="38">
        <v>0</v>
      </c>
      <c r="D118" s="38">
        <v>0</v>
      </c>
      <c r="E118" s="39">
        <v>0</v>
      </c>
      <c r="F118" s="40">
        <v>0</v>
      </c>
      <c r="G118" s="45">
        <v>0</v>
      </c>
      <c r="H118" s="38">
        <v>0</v>
      </c>
      <c r="I118" s="39">
        <v>0</v>
      </c>
      <c r="J118" s="267"/>
    </row>
    <row r="119" spans="1:10" s="40" customFormat="1" ht="24" customHeight="1" x14ac:dyDescent="0.25">
      <c r="A119" s="299"/>
      <c r="B119" s="37" t="s">
        <v>171</v>
      </c>
      <c r="C119" s="38">
        <v>0</v>
      </c>
      <c r="D119" s="38">
        <v>0</v>
      </c>
      <c r="E119" s="39">
        <v>0</v>
      </c>
      <c r="F119" s="40">
        <v>0</v>
      </c>
      <c r="G119" s="45">
        <v>0</v>
      </c>
      <c r="H119" s="38">
        <v>0</v>
      </c>
      <c r="I119" s="39">
        <v>0</v>
      </c>
      <c r="J119" s="267"/>
    </row>
    <row r="120" spans="1:10" s="40" customFormat="1" ht="24" customHeight="1" x14ac:dyDescent="0.25">
      <c r="A120" s="299"/>
      <c r="B120" s="37" t="s">
        <v>172</v>
      </c>
      <c r="C120" s="38">
        <v>0</v>
      </c>
      <c r="D120" s="38">
        <v>0</v>
      </c>
      <c r="E120" s="39">
        <v>0</v>
      </c>
      <c r="F120" s="40">
        <v>0</v>
      </c>
      <c r="G120" s="45">
        <v>0</v>
      </c>
      <c r="H120" s="38">
        <v>0</v>
      </c>
      <c r="I120" s="39">
        <v>0</v>
      </c>
      <c r="J120" s="267"/>
    </row>
    <row r="121" spans="1:10" s="40" customFormat="1" ht="24" customHeight="1" x14ac:dyDescent="0.25">
      <c r="A121" s="299"/>
      <c r="B121" s="37" t="s">
        <v>173</v>
      </c>
      <c r="C121" s="38">
        <v>3</v>
      </c>
      <c r="D121" s="38">
        <v>0</v>
      </c>
      <c r="E121" s="39">
        <v>0</v>
      </c>
      <c r="F121" s="40">
        <v>0</v>
      </c>
      <c r="G121" s="45">
        <v>0</v>
      </c>
      <c r="H121" s="38">
        <v>0</v>
      </c>
      <c r="I121" s="39">
        <v>0</v>
      </c>
      <c r="J121" s="267"/>
    </row>
    <row r="122" spans="1:10" s="40" customFormat="1" ht="24" customHeight="1" x14ac:dyDescent="0.25">
      <c r="A122" s="299"/>
      <c r="B122" s="37" t="s">
        <v>174</v>
      </c>
      <c r="C122" s="38">
        <v>0</v>
      </c>
      <c r="D122" s="38">
        <v>0</v>
      </c>
      <c r="E122" s="39">
        <v>0</v>
      </c>
      <c r="F122" s="40">
        <v>0</v>
      </c>
      <c r="G122" s="45">
        <v>0</v>
      </c>
      <c r="H122" s="38">
        <v>0</v>
      </c>
      <c r="I122" s="39">
        <v>0</v>
      </c>
      <c r="J122" s="267"/>
    </row>
    <row r="123" spans="1:10" s="40" customFormat="1" ht="24" customHeight="1" x14ac:dyDescent="0.25">
      <c r="A123" s="298" t="s">
        <v>175</v>
      </c>
      <c r="B123" s="37" t="s">
        <v>176</v>
      </c>
      <c r="C123" s="38">
        <v>0</v>
      </c>
      <c r="D123" s="38">
        <v>0</v>
      </c>
      <c r="E123" s="39">
        <v>0</v>
      </c>
      <c r="F123" s="40">
        <v>0</v>
      </c>
      <c r="G123" s="45">
        <v>0</v>
      </c>
      <c r="H123" s="38">
        <v>0</v>
      </c>
      <c r="I123" s="39">
        <v>0</v>
      </c>
      <c r="J123" s="267"/>
    </row>
    <row r="124" spans="1:10" s="40" customFormat="1" ht="24" customHeight="1" x14ac:dyDescent="0.25">
      <c r="A124" s="299"/>
      <c r="B124" s="37" t="s">
        <v>177</v>
      </c>
      <c r="C124" s="38">
        <v>16</v>
      </c>
      <c r="D124" s="38">
        <v>4</v>
      </c>
      <c r="E124" s="39">
        <v>25</v>
      </c>
      <c r="F124" s="40">
        <v>0</v>
      </c>
      <c r="G124" s="45">
        <v>0</v>
      </c>
      <c r="H124" s="38">
        <v>5</v>
      </c>
      <c r="I124" s="39">
        <v>31.25</v>
      </c>
      <c r="J124" s="267"/>
    </row>
    <row r="125" spans="1:10" s="40" customFormat="1" ht="24" customHeight="1" x14ac:dyDescent="0.25">
      <c r="A125" s="299"/>
      <c r="B125" s="37" t="s">
        <v>178</v>
      </c>
      <c r="C125" s="38">
        <v>0</v>
      </c>
      <c r="D125" s="38">
        <v>0</v>
      </c>
      <c r="E125" s="39">
        <v>0</v>
      </c>
      <c r="F125" s="40">
        <v>0</v>
      </c>
      <c r="G125" s="45">
        <v>0</v>
      </c>
      <c r="H125" s="38">
        <v>0</v>
      </c>
      <c r="I125" s="39">
        <v>0</v>
      </c>
      <c r="J125" s="267"/>
    </row>
    <row r="126" spans="1:10" s="40" customFormat="1" ht="24" customHeight="1" x14ac:dyDescent="0.25">
      <c r="A126" s="299"/>
      <c r="B126" s="37" t="s">
        <v>179</v>
      </c>
      <c r="C126" s="38">
        <v>1</v>
      </c>
      <c r="D126" s="38">
        <v>0</v>
      </c>
      <c r="E126" s="39">
        <v>0</v>
      </c>
      <c r="F126" s="40">
        <v>0</v>
      </c>
      <c r="G126" s="45">
        <v>0</v>
      </c>
      <c r="H126" s="38">
        <v>0</v>
      </c>
      <c r="I126" s="39">
        <v>0</v>
      </c>
      <c r="J126" s="267"/>
    </row>
    <row r="127" spans="1:10" s="40" customFormat="1" ht="24" customHeight="1" x14ac:dyDescent="0.25">
      <c r="A127" s="299"/>
      <c r="B127" s="37" t="s">
        <v>180</v>
      </c>
      <c r="C127" s="38">
        <v>0</v>
      </c>
      <c r="D127" s="38">
        <v>0</v>
      </c>
      <c r="E127" s="39">
        <v>0</v>
      </c>
      <c r="F127" s="40">
        <v>0</v>
      </c>
      <c r="G127" s="45">
        <v>0</v>
      </c>
      <c r="H127" s="38">
        <v>0</v>
      </c>
      <c r="I127" s="39">
        <v>0</v>
      </c>
      <c r="J127" s="267"/>
    </row>
    <row r="128" spans="1:10" s="40" customFormat="1" ht="24" customHeight="1" x14ac:dyDescent="0.25">
      <c r="A128" s="299"/>
      <c r="B128" s="37" t="s">
        <v>181</v>
      </c>
      <c r="C128" s="38">
        <v>41</v>
      </c>
      <c r="D128" s="38">
        <v>0</v>
      </c>
      <c r="E128" s="39">
        <v>0</v>
      </c>
      <c r="F128" s="40">
        <v>0</v>
      </c>
      <c r="G128" s="45">
        <v>0</v>
      </c>
      <c r="H128" s="38">
        <v>2</v>
      </c>
      <c r="I128" s="39">
        <v>4.8780487804878048</v>
      </c>
      <c r="J128" s="267"/>
    </row>
    <row r="129" spans="1:10" s="40" customFormat="1" ht="24" customHeight="1" x14ac:dyDescent="0.25">
      <c r="A129" s="299"/>
      <c r="B129" s="37" t="s">
        <v>182</v>
      </c>
      <c r="C129" s="38">
        <v>1</v>
      </c>
      <c r="D129" s="38">
        <v>0</v>
      </c>
      <c r="E129" s="39">
        <v>0</v>
      </c>
      <c r="F129" s="40">
        <v>0</v>
      </c>
      <c r="G129" s="45">
        <v>0</v>
      </c>
      <c r="H129" s="38">
        <v>1</v>
      </c>
      <c r="I129" s="39">
        <v>100</v>
      </c>
      <c r="J129" s="267"/>
    </row>
    <row r="130" spans="1:10" s="40" customFormat="1" ht="24" customHeight="1" x14ac:dyDescent="0.25">
      <c r="A130" s="299"/>
      <c r="B130" s="37" t="s">
        <v>183</v>
      </c>
      <c r="C130" s="38">
        <v>0</v>
      </c>
      <c r="D130" s="38">
        <v>0</v>
      </c>
      <c r="E130" s="39">
        <v>0</v>
      </c>
      <c r="F130" s="40">
        <v>0</v>
      </c>
      <c r="G130" s="45">
        <v>0</v>
      </c>
      <c r="H130" s="38">
        <v>0</v>
      </c>
      <c r="I130" s="39">
        <v>0</v>
      </c>
      <c r="J130" s="267"/>
    </row>
    <row r="131" spans="1:10" s="40" customFormat="1" ht="24" customHeight="1" x14ac:dyDescent="0.25">
      <c r="A131" s="299"/>
      <c r="B131" s="37" t="s">
        <v>184</v>
      </c>
      <c r="C131" s="38">
        <v>0</v>
      </c>
      <c r="D131" s="38">
        <v>0</v>
      </c>
      <c r="E131" s="39">
        <v>0</v>
      </c>
      <c r="F131" s="40">
        <v>0</v>
      </c>
      <c r="G131" s="45">
        <v>0</v>
      </c>
      <c r="H131" s="38">
        <v>0</v>
      </c>
      <c r="I131" s="39">
        <v>0</v>
      </c>
      <c r="J131" s="267"/>
    </row>
    <row r="132" spans="1:10" s="40" customFormat="1" ht="24" customHeight="1" x14ac:dyDescent="0.25">
      <c r="A132" s="299"/>
      <c r="B132" s="37" t="s">
        <v>185</v>
      </c>
      <c r="C132" s="38">
        <v>0</v>
      </c>
      <c r="D132" s="38">
        <v>0</v>
      </c>
      <c r="E132" s="39">
        <v>0</v>
      </c>
      <c r="F132" s="40">
        <v>0</v>
      </c>
      <c r="G132" s="45">
        <v>0</v>
      </c>
      <c r="H132" s="38">
        <v>0</v>
      </c>
      <c r="I132" s="39">
        <v>0</v>
      </c>
      <c r="J132" s="267"/>
    </row>
    <row r="133" spans="1:10" s="40" customFormat="1" ht="24" customHeight="1" x14ac:dyDescent="0.25">
      <c r="A133" s="299"/>
      <c r="B133" s="37" t="s">
        <v>186</v>
      </c>
      <c r="C133" s="38">
        <v>0</v>
      </c>
      <c r="D133" s="38">
        <v>0</v>
      </c>
      <c r="E133" s="39">
        <v>0</v>
      </c>
      <c r="F133" s="40">
        <v>0</v>
      </c>
      <c r="G133" s="45">
        <v>0</v>
      </c>
      <c r="H133" s="38">
        <v>0</v>
      </c>
      <c r="I133" s="39">
        <v>0</v>
      </c>
      <c r="J133" s="267"/>
    </row>
    <row r="134" spans="1:10" s="40" customFormat="1" ht="24" customHeight="1" x14ac:dyDescent="0.25">
      <c r="A134" s="299"/>
      <c r="B134" s="37" t="s">
        <v>187</v>
      </c>
      <c r="C134" s="38">
        <v>21</v>
      </c>
      <c r="D134" s="38">
        <v>5</v>
      </c>
      <c r="E134" s="39">
        <v>23.809523809523807</v>
      </c>
      <c r="F134" s="40">
        <v>0</v>
      </c>
      <c r="G134" s="45">
        <v>0</v>
      </c>
      <c r="H134" s="38">
        <v>5</v>
      </c>
      <c r="I134" s="39">
        <v>23.809523809523807</v>
      </c>
      <c r="J134" s="267"/>
    </row>
    <row r="135" spans="1:10" s="40" customFormat="1" ht="24" customHeight="1" x14ac:dyDescent="0.25">
      <c r="A135" s="299"/>
      <c r="B135" s="37" t="s">
        <v>188</v>
      </c>
      <c r="C135" s="38">
        <v>0</v>
      </c>
      <c r="D135" s="38">
        <v>0</v>
      </c>
      <c r="E135" s="39">
        <v>0</v>
      </c>
      <c r="F135" s="40">
        <v>0</v>
      </c>
      <c r="G135" s="45">
        <v>0</v>
      </c>
      <c r="H135" s="38">
        <v>0</v>
      </c>
      <c r="I135" s="39">
        <v>0</v>
      </c>
      <c r="J135" s="267"/>
    </row>
    <row r="136" spans="1:10" s="40" customFormat="1" ht="24" customHeight="1" x14ac:dyDescent="0.25">
      <c r="A136" s="299"/>
      <c r="B136" s="37" t="s">
        <v>189</v>
      </c>
      <c r="C136" s="38">
        <v>34</v>
      </c>
      <c r="D136" s="38">
        <v>12</v>
      </c>
      <c r="E136" s="39">
        <v>35.294117647058826</v>
      </c>
      <c r="F136" s="40">
        <v>0</v>
      </c>
      <c r="G136" s="45">
        <v>0</v>
      </c>
      <c r="H136" s="38">
        <v>2</v>
      </c>
      <c r="I136" s="39">
        <v>5.8823529411764701</v>
      </c>
      <c r="J136" s="267"/>
    </row>
    <row r="137" spans="1:10" s="40" customFormat="1" ht="24" customHeight="1" x14ac:dyDescent="0.25">
      <c r="A137" s="299"/>
      <c r="B137" s="37" t="s">
        <v>190</v>
      </c>
      <c r="C137" s="38">
        <v>0</v>
      </c>
      <c r="D137" s="38">
        <v>0</v>
      </c>
      <c r="E137" s="39">
        <v>0</v>
      </c>
      <c r="F137" s="40">
        <v>0</v>
      </c>
      <c r="G137" s="45">
        <v>0</v>
      </c>
      <c r="H137" s="38">
        <v>0</v>
      </c>
      <c r="I137" s="39">
        <v>0</v>
      </c>
      <c r="J137" s="267"/>
    </row>
    <row r="138" spans="1:10" s="40" customFormat="1" ht="24" customHeight="1" x14ac:dyDescent="0.25">
      <c r="A138" s="299"/>
      <c r="B138" s="37" t="s">
        <v>191</v>
      </c>
      <c r="C138" s="38">
        <v>0</v>
      </c>
      <c r="D138" s="38">
        <v>0</v>
      </c>
      <c r="E138" s="39">
        <v>0</v>
      </c>
      <c r="F138" s="40">
        <v>0</v>
      </c>
      <c r="G138" s="45">
        <v>0</v>
      </c>
      <c r="H138" s="38">
        <v>0</v>
      </c>
      <c r="I138" s="39">
        <v>0</v>
      </c>
      <c r="J138" s="267"/>
    </row>
    <row r="139" spans="1:10" s="40" customFormat="1" ht="24" customHeight="1" x14ac:dyDescent="0.25">
      <c r="A139" s="299"/>
      <c r="B139" s="37" t="s">
        <v>192</v>
      </c>
      <c r="C139" s="38">
        <v>2</v>
      </c>
      <c r="D139" s="38">
        <v>2</v>
      </c>
      <c r="E139" s="39">
        <v>100</v>
      </c>
      <c r="F139" s="40">
        <v>0</v>
      </c>
      <c r="G139" s="45">
        <v>0</v>
      </c>
      <c r="H139" s="38">
        <v>0</v>
      </c>
      <c r="I139" s="39">
        <v>0</v>
      </c>
      <c r="J139" s="267"/>
    </row>
    <row r="140" spans="1:10" s="40" customFormat="1" ht="24" customHeight="1" x14ac:dyDescent="0.25">
      <c r="A140" s="299"/>
      <c r="B140" s="37" t="s">
        <v>193</v>
      </c>
      <c r="C140" s="38">
        <v>0</v>
      </c>
      <c r="D140" s="38">
        <v>0</v>
      </c>
      <c r="E140" s="39">
        <v>0</v>
      </c>
      <c r="F140" s="40">
        <v>0</v>
      </c>
      <c r="G140" s="45">
        <v>0</v>
      </c>
      <c r="H140" s="38">
        <v>0</v>
      </c>
      <c r="I140" s="39">
        <v>0</v>
      </c>
      <c r="J140" s="267"/>
    </row>
    <row r="141" spans="1:10" s="40" customFormat="1" ht="24" customHeight="1" x14ac:dyDescent="0.25">
      <c r="A141" s="299"/>
      <c r="B141" s="37" t="s">
        <v>194</v>
      </c>
      <c r="C141" s="38">
        <v>0</v>
      </c>
      <c r="D141" s="38">
        <v>0</v>
      </c>
      <c r="E141" s="39">
        <v>0</v>
      </c>
      <c r="F141" s="40">
        <v>0</v>
      </c>
      <c r="G141" s="45">
        <v>0</v>
      </c>
      <c r="H141" s="38">
        <v>0</v>
      </c>
      <c r="I141" s="39">
        <v>0</v>
      </c>
      <c r="J141" s="267"/>
    </row>
    <row r="142" spans="1:10" s="40" customFormat="1" ht="24" customHeight="1" x14ac:dyDescent="0.25">
      <c r="A142" s="299"/>
      <c r="B142" s="37" t="s">
        <v>195</v>
      </c>
      <c r="C142" s="38">
        <v>2</v>
      </c>
      <c r="D142" s="38">
        <v>0</v>
      </c>
      <c r="E142" s="39">
        <v>0</v>
      </c>
      <c r="F142" s="40">
        <v>0</v>
      </c>
      <c r="G142" s="45">
        <v>0</v>
      </c>
      <c r="H142" s="38">
        <v>0</v>
      </c>
      <c r="I142" s="39">
        <v>0</v>
      </c>
      <c r="J142" s="267"/>
    </row>
    <row r="143" spans="1:10" s="40" customFormat="1" ht="24" customHeight="1" x14ac:dyDescent="0.25">
      <c r="A143" s="299"/>
      <c r="B143" s="37" t="s">
        <v>196</v>
      </c>
      <c r="C143" s="38">
        <v>0</v>
      </c>
      <c r="D143" s="38">
        <v>0</v>
      </c>
      <c r="E143" s="39">
        <v>0</v>
      </c>
      <c r="F143" s="40">
        <v>0</v>
      </c>
      <c r="G143" s="45">
        <v>0</v>
      </c>
      <c r="H143" s="38">
        <v>0</v>
      </c>
      <c r="I143" s="39">
        <v>0</v>
      </c>
      <c r="J143" s="267"/>
    </row>
    <row r="144" spans="1:10" s="40" customFormat="1" ht="24" customHeight="1" x14ac:dyDescent="0.25">
      <c r="A144" s="299"/>
      <c r="B144" s="37" t="s">
        <v>197</v>
      </c>
      <c r="C144" s="38">
        <v>0</v>
      </c>
      <c r="D144" s="38">
        <v>0</v>
      </c>
      <c r="E144" s="39">
        <v>0</v>
      </c>
      <c r="F144" s="40">
        <v>0</v>
      </c>
      <c r="G144" s="45">
        <v>0</v>
      </c>
      <c r="H144" s="38">
        <v>0</v>
      </c>
      <c r="I144" s="39">
        <v>0</v>
      </c>
      <c r="J144" s="267"/>
    </row>
    <row r="145" spans="1:10" s="40" customFormat="1" ht="24" customHeight="1" x14ac:dyDescent="0.25">
      <c r="A145" s="299"/>
      <c r="B145" s="37" t="s">
        <v>198</v>
      </c>
      <c r="C145" s="38">
        <v>0</v>
      </c>
      <c r="D145" s="38">
        <v>0</v>
      </c>
      <c r="E145" s="39">
        <v>0</v>
      </c>
      <c r="F145" s="40">
        <v>0</v>
      </c>
      <c r="G145" s="45">
        <v>0</v>
      </c>
      <c r="H145" s="38">
        <v>0</v>
      </c>
      <c r="I145" s="39">
        <v>0</v>
      </c>
      <c r="J145" s="267"/>
    </row>
    <row r="146" spans="1:10" s="40" customFormat="1" ht="24" customHeight="1" x14ac:dyDescent="0.25">
      <c r="A146" s="299"/>
      <c r="B146" s="37" t="s">
        <v>199</v>
      </c>
      <c r="C146" s="38">
        <v>0</v>
      </c>
      <c r="D146" s="38">
        <v>0</v>
      </c>
      <c r="E146" s="39">
        <v>0</v>
      </c>
      <c r="F146" s="40">
        <v>0</v>
      </c>
      <c r="G146" s="45">
        <v>0</v>
      </c>
      <c r="H146" s="38">
        <v>0</v>
      </c>
      <c r="I146" s="39">
        <v>0</v>
      </c>
      <c r="J146" s="267"/>
    </row>
    <row r="147" spans="1:10" s="40" customFormat="1" ht="24" customHeight="1" x14ac:dyDescent="0.25">
      <c r="A147" s="299"/>
      <c r="B147" s="37" t="s">
        <v>200</v>
      </c>
      <c r="C147" s="38">
        <v>48</v>
      </c>
      <c r="D147" s="38">
        <v>7</v>
      </c>
      <c r="E147" s="39">
        <v>14.583333333333334</v>
      </c>
      <c r="F147" s="40">
        <v>10</v>
      </c>
      <c r="G147" s="45">
        <v>20.833333333333336</v>
      </c>
      <c r="H147" s="38">
        <v>14</v>
      </c>
      <c r="I147" s="39">
        <v>29.166666666666668</v>
      </c>
      <c r="J147" s="267"/>
    </row>
    <row r="148" spans="1:10" s="40" customFormat="1" ht="24" customHeight="1" x14ac:dyDescent="0.25">
      <c r="A148" s="299"/>
      <c r="B148" s="37" t="s">
        <v>201</v>
      </c>
      <c r="C148" s="38">
        <v>1</v>
      </c>
      <c r="D148" s="38">
        <v>0</v>
      </c>
      <c r="E148" s="39">
        <v>0</v>
      </c>
      <c r="F148" s="40">
        <v>0</v>
      </c>
      <c r="G148" s="45">
        <v>0</v>
      </c>
      <c r="H148" s="38">
        <v>1</v>
      </c>
      <c r="I148" s="39">
        <v>100</v>
      </c>
      <c r="J148" s="267"/>
    </row>
    <row r="149" spans="1:10" s="40" customFormat="1" ht="24" customHeight="1" x14ac:dyDescent="0.25">
      <c r="A149" s="299"/>
      <c r="B149" s="37" t="s">
        <v>202</v>
      </c>
      <c r="C149" s="38">
        <v>0</v>
      </c>
      <c r="D149" s="38">
        <v>0</v>
      </c>
      <c r="E149" s="39">
        <v>0</v>
      </c>
      <c r="F149" s="40">
        <v>0</v>
      </c>
      <c r="G149" s="45">
        <v>0</v>
      </c>
      <c r="H149" s="38">
        <v>0</v>
      </c>
      <c r="I149" s="39">
        <v>0</v>
      </c>
      <c r="J149" s="267"/>
    </row>
    <row r="150" spans="1:10" s="40" customFormat="1" ht="24" customHeight="1" x14ac:dyDescent="0.25">
      <c r="A150" s="299"/>
      <c r="B150" s="37" t="s">
        <v>203</v>
      </c>
      <c r="C150" s="38">
        <v>0</v>
      </c>
      <c r="D150" s="38">
        <v>0</v>
      </c>
      <c r="E150" s="39">
        <v>0</v>
      </c>
      <c r="F150" s="40">
        <v>0</v>
      </c>
      <c r="G150" s="45">
        <v>0</v>
      </c>
      <c r="H150" s="38">
        <v>0</v>
      </c>
      <c r="I150" s="39">
        <v>0</v>
      </c>
      <c r="J150" s="267"/>
    </row>
    <row r="151" spans="1:10" s="40" customFormat="1" ht="24" customHeight="1" x14ac:dyDescent="0.25">
      <c r="A151" s="299"/>
      <c r="B151" s="37" t="s">
        <v>204</v>
      </c>
      <c r="C151" s="38">
        <v>0</v>
      </c>
      <c r="D151" s="38">
        <v>0</v>
      </c>
      <c r="E151" s="39">
        <v>0</v>
      </c>
      <c r="F151" s="40">
        <v>0</v>
      </c>
      <c r="G151" s="45">
        <v>0</v>
      </c>
      <c r="H151" s="38">
        <v>0</v>
      </c>
      <c r="I151" s="39">
        <v>0</v>
      </c>
      <c r="J151" s="267"/>
    </row>
    <row r="152" spans="1:10" s="40" customFormat="1" ht="24" customHeight="1" x14ac:dyDescent="0.25">
      <c r="A152" s="299"/>
      <c r="B152" s="37" t="s">
        <v>205</v>
      </c>
      <c r="C152" s="38">
        <v>0</v>
      </c>
      <c r="D152" s="38">
        <v>0</v>
      </c>
      <c r="E152" s="39">
        <v>0</v>
      </c>
      <c r="F152" s="40">
        <v>0</v>
      </c>
      <c r="G152" s="45">
        <v>0</v>
      </c>
      <c r="H152" s="38">
        <v>0</v>
      </c>
      <c r="I152" s="39">
        <v>0</v>
      </c>
      <c r="J152" s="267"/>
    </row>
    <row r="153" spans="1:10" s="40" customFormat="1" ht="24" customHeight="1" x14ac:dyDescent="0.25">
      <c r="A153" s="299"/>
      <c r="B153" s="37" t="s">
        <v>206</v>
      </c>
      <c r="C153" s="38">
        <v>80</v>
      </c>
      <c r="D153" s="38">
        <v>8</v>
      </c>
      <c r="E153" s="39">
        <v>10</v>
      </c>
      <c r="F153" s="40">
        <v>0</v>
      </c>
      <c r="G153" s="45">
        <v>0</v>
      </c>
      <c r="H153" s="38">
        <v>15</v>
      </c>
      <c r="I153" s="39">
        <v>18.75</v>
      </c>
      <c r="J153" s="267"/>
    </row>
    <row r="154" spans="1:10" s="40" customFormat="1" ht="24" customHeight="1" x14ac:dyDescent="0.25">
      <c r="A154" s="299"/>
      <c r="B154" s="37" t="s">
        <v>207</v>
      </c>
      <c r="C154" s="38">
        <v>90</v>
      </c>
      <c r="D154" s="38">
        <v>12</v>
      </c>
      <c r="E154" s="39">
        <v>13.333333333333334</v>
      </c>
      <c r="F154" s="40">
        <v>0</v>
      </c>
      <c r="G154" s="45">
        <v>0</v>
      </c>
      <c r="H154" s="38">
        <v>21</v>
      </c>
      <c r="I154" s="39">
        <v>23.333333333333332</v>
      </c>
      <c r="J154" s="267"/>
    </row>
    <row r="155" spans="1:10" s="40" customFormat="1" ht="24" customHeight="1" x14ac:dyDescent="0.25">
      <c r="A155" s="299"/>
      <c r="B155" s="37" t="s">
        <v>208</v>
      </c>
      <c r="C155" s="38">
        <v>22</v>
      </c>
      <c r="D155" s="38">
        <v>2</v>
      </c>
      <c r="E155" s="39">
        <v>9.0909090909090917</v>
      </c>
      <c r="F155" s="40">
        <v>0</v>
      </c>
      <c r="G155" s="45">
        <v>0</v>
      </c>
      <c r="H155" s="38">
        <v>9</v>
      </c>
      <c r="I155" s="39">
        <v>40.909090909090914</v>
      </c>
      <c r="J155" s="267"/>
    </row>
    <row r="156" spans="1:10" s="40" customFormat="1" ht="24" customHeight="1" x14ac:dyDescent="0.25">
      <c r="A156" s="299"/>
      <c r="B156" s="37" t="s">
        <v>209</v>
      </c>
      <c r="C156" s="38">
        <v>328</v>
      </c>
      <c r="D156" s="38">
        <v>23</v>
      </c>
      <c r="E156" s="39">
        <v>7.01219512195122</v>
      </c>
      <c r="F156" s="40">
        <v>2</v>
      </c>
      <c r="G156" s="45">
        <v>0.6097560975609756</v>
      </c>
      <c r="H156" s="38">
        <v>84</v>
      </c>
      <c r="I156" s="39">
        <v>25.609756097560975</v>
      </c>
      <c r="J156" s="267"/>
    </row>
    <row r="157" spans="1:10" s="40" customFormat="1" ht="24" customHeight="1" x14ac:dyDescent="0.25">
      <c r="A157" s="299"/>
      <c r="B157" s="37" t="s">
        <v>210</v>
      </c>
      <c r="C157" s="38">
        <v>0</v>
      </c>
      <c r="D157" s="38">
        <v>0</v>
      </c>
      <c r="E157" s="39">
        <v>0</v>
      </c>
      <c r="F157" s="40">
        <v>0</v>
      </c>
      <c r="G157" s="45">
        <v>0</v>
      </c>
      <c r="H157" s="38">
        <v>0</v>
      </c>
      <c r="I157" s="39">
        <v>0</v>
      </c>
      <c r="J157" s="267"/>
    </row>
    <row r="158" spans="1:10" s="40" customFormat="1" ht="24" customHeight="1" x14ac:dyDescent="0.25">
      <c r="A158" s="299"/>
      <c r="B158" s="37" t="s">
        <v>211</v>
      </c>
      <c r="C158" s="38">
        <v>81</v>
      </c>
      <c r="D158" s="38">
        <v>9</v>
      </c>
      <c r="E158" s="39">
        <v>11.111111111111111</v>
      </c>
      <c r="F158" s="40">
        <v>0</v>
      </c>
      <c r="G158" s="45">
        <v>0</v>
      </c>
      <c r="H158" s="38">
        <v>9</v>
      </c>
      <c r="I158" s="39">
        <v>11.111111111111111</v>
      </c>
      <c r="J158" s="267"/>
    </row>
    <row r="159" spans="1:10" s="40" customFormat="1" ht="24" customHeight="1" x14ac:dyDescent="0.25">
      <c r="A159" s="299"/>
      <c r="B159" s="37" t="s">
        <v>212</v>
      </c>
      <c r="C159" s="38">
        <v>0</v>
      </c>
      <c r="D159" s="38">
        <v>0</v>
      </c>
      <c r="E159" s="39">
        <v>0</v>
      </c>
      <c r="F159" s="40">
        <v>0</v>
      </c>
      <c r="G159" s="45">
        <v>0</v>
      </c>
      <c r="H159" s="38">
        <v>0</v>
      </c>
      <c r="I159" s="39">
        <v>0</v>
      </c>
      <c r="J159" s="267"/>
    </row>
    <row r="160" spans="1:10" s="40" customFormat="1" ht="24" customHeight="1" x14ac:dyDescent="0.25">
      <c r="A160" s="299"/>
      <c r="B160" s="37" t="s">
        <v>213</v>
      </c>
      <c r="C160" s="38">
        <v>6</v>
      </c>
      <c r="D160" s="38">
        <v>2</v>
      </c>
      <c r="E160" s="39">
        <v>33.333333333333329</v>
      </c>
      <c r="F160" s="40">
        <v>0</v>
      </c>
      <c r="G160" s="45">
        <v>0</v>
      </c>
      <c r="H160" s="38">
        <v>0</v>
      </c>
      <c r="I160" s="39">
        <v>0</v>
      </c>
      <c r="J160" s="267"/>
    </row>
    <row r="161" spans="1:10" s="40" customFormat="1" ht="24" customHeight="1" x14ac:dyDescent="0.25">
      <c r="A161" s="299"/>
      <c r="B161" s="37" t="s">
        <v>214</v>
      </c>
      <c r="C161" s="38">
        <v>0</v>
      </c>
      <c r="D161" s="38">
        <v>0</v>
      </c>
      <c r="E161" s="39">
        <v>0</v>
      </c>
      <c r="F161" s="40">
        <v>0</v>
      </c>
      <c r="G161" s="45">
        <v>0</v>
      </c>
      <c r="H161" s="38">
        <v>0</v>
      </c>
      <c r="I161" s="39">
        <v>0</v>
      </c>
      <c r="J161" s="267"/>
    </row>
    <row r="162" spans="1:10" s="40" customFormat="1" ht="24" customHeight="1" x14ac:dyDescent="0.25">
      <c r="A162" s="299"/>
      <c r="B162" s="37" t="s">
        <v>215</v>
      </c>
      <c r="C162" s="38">
        <v>5</v>
      </c>
      <c r="D162" s="38">
        <v>0</v>
      </c>
      <c r="E162" s="39">
        <v>0</v>
      </c>
      <c r="F162" s="40">
        <v>0</v>
      </c>
      <c r="G162" s="45">
        <v>0</v>
      </c>
      <c r="H162" s="38">
        <v>1</v>
      </c>
      <c r="I162" s="39">
        <v>20</v>
      </c>
      <c r="J162" s="267"/>
    </row>
    <row r="163" spans="1:10" s="40" customFormat="1" ht="24" customHeight="1" x14ac:dyDescent="0.25">
      <c r="A163" s="298" t="s">
        <v>216</v>
      </c>
      <c r="B163" s="37" t="s">
        <v>217</v>
      </c>
      <c r="C163" s="38">
        <v>9</v>
      </c>
      <c r="D163" s="38">
        <v>0</v>
      </c>
      <c r="E163" s="39">
        <v>0</v>
      </c>
      <c r="F163" s="40">
        <v>1</v>
      </c>
      <c r="G163" s="45">
        <v>11.111111111111111</v>
      </c>
      <c r="H163" s="38">
        <v>8</v>
      </c>
      <c r="I163" s="39">
        <v>88.888888888888886</v>
      </c>
      <c r="J163" s="267"/>
    </row>
    <row r="164" spans="1:10" s="40" customFormat="1" ht="24" customHeight="1" x14ac:dyDescent="0.25">
      <c r="A164" s="299"/>
      <c r="B164" s="37" t="s">
        <v>218</v>
      </c>
      <c r="C164" s="38">
        <v>22</v>
      </c>
      <c r="D164" s="38">
        <v>5</v>
      </c>
      <c r="E164" s="39">
        <v>22.727272727272727</v>
      </c>
      <c r="F164" s="40">
        <v>0</v>
      </c>
      <c r="G164" s="45">
        <v>0</v>
      </c>
      <c r="H164" s="38">
        <v>4</v>
      </c>
      <c r="I164" s="39">
        <v>18.181818181818183</v>
      </c>
      <c r="J164" s="267"/>
    </row>
    <row r="165" spans="1:10" s="40" customFormat="1" ht="24" customHeight="1" x14ac:dyDescent="0.25">
      <c r="A165" s="299"/>
      <c r="B165" s="37" t="s">
        <v>219</v>
      </c>
      <c r="C165" s="38">
        <v>19</v>
      </c>
      <c r="D165" s="38">
        <v>0</v>
      </c>
      <c r="E165" s="39">
        <v>0</v>
      </c>
      <c r="F165" s="40">
        <v>3</v>
      </c>
      <c r="G165" s="45">
        <v>15.789473684210526</v>
      </c>
      <c r="H165" s="38">
        <v>11</v>
      </c>
      <c r="I165" s="39">
        <v>57.894736842105267</v>
      </c>
      <c r="J165" s="267"/>
    </row>
    <row r="166" spans="1:10" s="40" customFormat="1" ht="24" customHeight="1" x14ac:dyDescent="0.25">
      <c r="A166" s="299"/>
      <c r="B166" s="37" t="s">
        <v>220</v>
      </c>
      <c r="C166" s="38">
        <v>0</v>
      </c>
      <c r="D166" s="38">
        <v>0</v>
      </c>
      <c r="E166" s="39">
        <v>0</v>
      </c>
      <c r="F166" s="40">
        <v>0</v>
      </c>
      <c r="G166" s="45">
        <v>0</v>
      </c>
      <c r="H166" s="38">
        <v>0</v>
      </c>
      <c r="I166" s="39">
        <v>0</v>
      </c>
      <c r="J166" s="267"/>
    </row>
    <row r="167" spans="1:10" s="40" customFormat="1" ht="24" customHeight="1" x14ac:dyDescent="0.25">
      <c r="A167" s="299"/>
      <c r="B167" s="37" t="s">
        <v>221</v>
      </c>
      <c r="C167" s="38">
        <v>25</v>
      </c>
      <c r="D167" s="38">
        <v>1</v>
      </c>
      <c r="E167" s="39">
        <v>4</v>
      </c>
      <c r="F167" s="40">
        <v>0</v>
      </c>
      <c r="G167" s="45">
        <v>0</v>
      </c>
      <c r="H167" s="38">
        <v>2</v>
      </c>
      <c r="I167" s="39">
        <v>8</v>
      </c>
      <c r="J167" s="267"/>
    </row>
    <row r="168" spans="1:10" s="40" customFormat="1" ht="24" customHeight="1" x14ac:dyDescent="0.25">
      <c r="A168" s="299"/>
      <c r="B168" s="37" t="s">
        <v>222</v>
      </c>
      <c r="C168" s="38">
        <v>4061</v>
      </c>
      <c r="D168" s="38">
        <v>436</v>
      </c>
      <c r="E168" s="39">
        <v>10.736271854223098</v>
      </c>
      <c r="F168" s="40">
        <v>20</v>
      </c>
      <c r="G168" s="45">
        <v>0.49248953459738981</v>
      </c>
      <c r="H168" s="38">
        <v>861</v>
      </c>
      <c r="I168" s="39">
        <v>21.201674464417628</v>
      </c>
      <c r="J168" s="267"/>
    </row>
    <row r="169" spans="1:10" s="40" customFormat="1" ht="24" customHeight="1" x14ac:dyDescent="0.25">
      <c r="A169" s="299"/>
      <c r="B169" s="37" t="s">
        <v>223</v>
      </c>
      <c r="C169" s="38">
        <v>0</v>
      </c>
      <c r="D169" s="38">
        <v>0</v>
      </c>
      <c r="E169" s="39">
        <v>0</v>
      </c>
      <c r="F169" s="40">
        <v>0</v>
      </c>
      <c r="G169" s="45">
        <v>0</v>
      </c>
      <c r="H169" s="38">
        <v>0</v>
      </c>
      <c r="I169" s="39">
        <v>0</v>
      </c>
      <c r="J169" s="267"/>
    </row>
    <row r="170" spans="1:10" s="40" customFormat="1" ht="24" customHeight="1" x14ac:dyDescent="0.25">
      <c r="A170" s="299"/>
      <c r="B170" s="37" t="s">
        <v>224</v>
      </c>
      <c r="C170" s="38">
        <v>0</v>
      </c>
      <c r="D170" s="38">
        <v>0</v>
      </c>
      <c r="E170" s="39">
        <v>0</v>
      </c>
      <c r="F170" s="40">
        <v>0</v>
      </c>
      <c r="G170" s="45">
        <v>0</v>
      </c>
      <c r="H170" s="38">
        <v>0</v>
      </c>
      <c r="I170" s="39">
        <v>0</v>
      </c>
      <c r="J170" s="267"/>
    </row>
    <row r="171" spans="1:10" s="40" customFormat="1" ht="24" customHeight="1" x14ac:dyDescent="0.25">
      <c r="A171" s="299"/>
      <c r="B171" s="37" t="s">
        <v>225</v>
      </c>
      <c r="C171" s="38">
        <v>0</v>
      </c>
      <c r="D171" s="38">
        <v>0</v>
      </c>
      <c r="E171" s="39">
        <v>0</v>
      </c>
      <c r="F171" s="40">
        <v>0</v>
      </c>
      <c r="G171" s="45">
        <v>0</v>
      </c>
      <c r="H171" s="38">
        <v>0</v>
      </c>
      <c r="I171" s="39">
        <v>0</v>
      </c>
      <c r="J171" s="267"/>
    </row>
    <row r="172" spans="1:10" s="40" customFormat="1" ht="24" customHeight="1" x14ac:dyDescent="0.25">
      <c r="A172" s="299"/>
      <c r="B172" s="37" t="s">
        <v>226</v>
      </c>
      <c r="C172" s="38">
        <v>0</v>
      </c>
      <c r="D172" s="38">
        <v>0</v>
      </c>
      <c r="E172" s="39">
        <v>0</v>
      </c>
      <c r="F172" s="40">
        <v>0</v>
      </c>
      <c r="G172" s="45">
        <v>0</v>
      </c>
      <c r="H172" s="38">
        <v>0</v>
      </c>
      <c r="I172" s="39">
        <v>0</v>
      </c>
      <c r="J172" s="267"/>
    </row>
    <row r="173" spans="1:10" s="40" customFormat="1" ht="24" customHeight="1" x14ac:dyDescent="0.25">
      <c r="A173" s="299"/>
      <c r="B173" s="37" t="s">
        <v>227</v>
      </c>
      <c r="C173" s="38">
        <v>0</v>
      </c>
      <c r="D173" s="38">
        <v>0</v>
      </c>
      <c r="E173" s="39">
        <v>0</v>
      </c>
      <c r="F173" s="40">
        <v>0</v>
      </c>
      <c r="G173" s="45">
        <v>0</v>
      </c>
      <c r="H173" s="38">
        <v>0</v>
      </c>
      <c r="I173" s="39">
        <v>0</v>
      </c>
      <c r="J173" s="267"/>
    </row>
    <row r="174" spans="1:10" s="40" customFormat="1" ht="24" customHeight="1" x14ac:dyDescent="0.25">
      <c r="A174" s="299"/>
      <c r="B174" s="37" t="s">
        <v>228</v>
      </c>
      <c r="C174" s="38">
        <v>0</v>
      </c>
      <c r="D174" s="38">
        <v>0</v>
      </c>
      <c r="E174" s="39">
        <v>0</v>
      </c>
      <c r="F174" s="40">
        <v>0</v>
      </c>
      <c r="G174" s="45">
        <v>0</v>
      </c>
      <c r="H174" s="38">
        <v>0</v>
      </c>
      <c r="I174" s="39">
        <v>0</v>
      </c>
      <c r="J174" s="267"/>
    </row>
    <row r="175" spans="1:10" s="40" customFormat="1" ht="24" customHeight="1" x14ac:dyDescent="0.25">
      <c r="A175" s="299"/>
      <c r="B175" s="37" t="s">
        <v>229</v>
      </c>
      <c r="C175" s="38">
        <v>99</v>
      </c>
      <c r="D175" s="38">
        <v>5</v>
      </c>
      <c r="E175" s="39">
        <v>5.0505050505050502</v>
      </c>
      <c r="F175" s="40">
        <v>1</v>
      </c>
      <c r="G175" s="45">
        <v>1.0101010101010102</v>
      </c>
      <c r="H175" s="38">
        <v>32</v>
      </c>
      <c r="I175" s="39">
        <v>32.323232323232325</v>
      </c>
      <c r="J175" s="267"/>
    </row>
    <row r="176" spans="1:10" s="40" customFormat="1" ht="24" customHeight="1" x14ac:dyDescent="0.25">
      <c r="A176" s="299"/>
      <c r="B176" s="37" t="s">
        <v>230</v>
      </c>
      <c r="C176" s="38">
        <v>28</v>
      </c>
      <c r="D176" s="38">
        <v>0</v>
      </c>
      <c r="E176" s="39">
        <v>0</v>
      </c>
      <c r="F176" s="40">
        <v>1</v>
      </c>
      <c r="G176" s="45">
        <v>3.5714285714285712</v>
      </c>
      <c r="H176" s="38">
        <v>10</v>
      </c>
      <c r="I176" s="39">
        <v>35.714285714285715</v>
      </c>
      <c r="J176" s="267"/>
    </row>
    <row r="177" spans="1:10" s="40" customFormat="1" ht="24" customHeight="1" x14ac:dyDescent="0.25">
      <c r="A177" s="299"/>
      <c r="B177" s="37" t="s">
        <v>231</v>
      </c>
      <c r="C177" s="38">
        <v>21</v>
      </c>
      <c r="D177" s="38">
        <v>4</v>
      </c>
      <c r="E177" s="39">
        <v>19.047619047619047</v>
      </c>
      <c r="F177" s="40">
        <v>0</v>
      </c>
      <c r="G177" s="45">
        <v>0</v>
      </c>
      <c r="H177" s="38">
        <v>1</v>
      </c>
      <c r="I177" s="39">
        <v>4.7619047619047619</v>
      </c>
      <c r="J177" s="267"/>
    </row>
    <row r="178" spans="1:10" s="40" customFormat="1" ht="24" customHeight="1" x14ac:dyDescent="0.25">
      <c r="A178" s="299"/>
      <c r="B178" s="37" t="s">
        <v>232</v>
      </c>
      <c r="C178" s="38">
        <v>0</v>
      </c>
      <c r="D178" s="38">
        <v>0</v>
      </c>
      <c r="E178" s="39">
        <v>0</v>
      </c>
      <c r="F178" s="40">
        <v>0</v>
      </c>
      <c r="G178" s="45">
        <v>0</v>
      </c>
      <c r="H178" s="38">
        <v>0</v>
      </c>
      <c r="I178" s="39">
        <v>0</v>
      </c>
      <c r="J178" s="267"/>
    </row>
    <row r="179" spans="1:10" s="40" customFormat="1" ht="24" customHeight="1" x14ac:dyDescent="0.25">
      <c r="A179" s="299"/>
      <c r="B179" s="37" t="s">
        <v>233</v>
      </c>
      <c r="C179" s="38">
        <v>2</v>
      </c>
      <c r="D179" s="38">
        <v>0</v>
      </c>
      <c r="E179" s="39">
        <v>0</v>
      </c>
      <c r="F179" s="40">
        <v>0</v>
      </c>
      <c r="G179" s="45">
        <v>0</v>
      </c>
      <c r="H179" s="38">
        <v>1</v>
      </c>
      <c r="I179" s="39">
        <v>50</v>
      </c>
      <c r="J179" s="267"/>
    </row>
    <row r="180" spans="1:10" s="40" customFormat="1" ht="24" customHeight="1" x14ac:dyDescent="0.25">
      <c r="A180" s="299"/>
      <c r="B180" s="37" t="s">
        <v>234</v>
      </c>
      <c r="C180" s="38">
        <v>0</v>
      </c>
      <c r="D180" s="38">
        <v>0</v>
      </c>
      <c r="E180" s="39">
        <v>0</v>
      </c>
      <c r="F180" s="40">
        <v>0</v>
      </c>
      <c r="G180" s="45">
        <v>0</v>
      </c>
      <c r="H180" s="38">
        <v>0</v>
      </c>
      <c r="I180" s="39">
        <v>0</v>
      </c>
      <c r="J180" s="267"/>
    </row>
    <row r="181" spans="1:10" s="40" customFormat="1" ht="24" customHeight="1" x14ac:dyDescent="0.25">
      <c r="A181" s="299"/>
      <c r="B181" s="37" t="s">
        <v>235</v>
      </c>
      <c r="C181" s="38">
        <v>0</v>
      </c>
      <c r="D181" s="38">
        <v>0</v>
      </c>
      <c r="E181" s="39">
        <v>0</v>
      </c>
      <c r="F181" s="40">
        <v>0</v>
      </c>
      <c r="G181" s="45">
        <v>0</v>
      </c>
      <c r="H181" s="38">
        <v>0</v>
      </c>
      <c r="I181" s="39">
        <v>0</v>
      </c>
      <c r="J181" s="267"/>
    </row>
    <row r="182" spans="1:10" s="40" customFormat="1" ht="24" customHeight="1" x14ac:dyDescent="0.25">
      <c r="A182" s="299"/>
      <c r="B182" s="37" t="s">
        <v>236</v>
      </c>
      <c r="C182" s="38">
        <v>3</v>
      </c>
      <c r="D182" s="38">
        <v>0</v>
      </c>
      <c r="E182" s="39">
        <v>0</v>
      </c>
      <c r="F182" s="40">
        <v>0</v>
      </c>
      <c r="G182" s="45">
        <v>0</v>
      </c>
      <c r="H182" s="38">
        <v>3</v>
      </c>
      <c r="I182" s="39">
        <v>100</v>
      </c>
      <c r="J182" s="267"/>
    </row>
    <row r="183" spans="1:10" s="40" customFormat="1" ht="24" customHeight="1" x14ac:dyDescent="0.25">
      <c r="A183" s="299"/>
      <c r="B183" s="37" t="s">
        <v>237</v>
      </c>
      <c r="C183" s="38">
        <v>1</v>
      </c>
      <c r="D183" s="38">
        <v>1</v>
      </c>
      <c r="E183" s="39">
        <v>100</v>
      </c>
      <c r="F183" s="40">
        <v>0</v>
      </c>
      <c r="G183" s="45">
        <v>0</v>
      </c>
      <c r="H183" s="38">
        <v>0</v>
      </c>
      <c r="I183" s="39">
        <v>0</v>
      </c>
      <c r="J183" s="267"/>
    </row>
    <row r="184" spans="1:10" s="40" customFormat="1" ht="24" customHeight="1" x14ac:dyDescent="0.25">
      <c r="A184" s="299"/>
      <c r="B184" s="37" t="s">
        <v>238</v>
      </c>
      <c r="C184" s="38">
        <v>65</v>
      </c>
      <c r="D184" s="38">
        <v>12</v>
      </c>
      <c r="E184" s="39">
        <v>18.461538461538463</v>
      </c>
      <c r="F184" s="40">
        <v>0</v>
      </c>
      <c r="G184" s="45">
        <v>0</v>
      </c>
      <c r="H184" s="38">
        <v>15</v>
      </c>
      <c r="I184" s="39">
        <v>23.076923076923077</v>
      </c>
      <c r="J184" s="267"/>
    </row>
    <row r="185" spans="1:10" s="40" customFormat="1" ht="24" customHeight="1" x14ac:dyDescent="0.25">
      <c r="A185" s="299"/>
      <c r="B185" s="37" t="s">
        <v>239</v>
      </c>
      <c r="C185" s="38">
        <v>0</v>
      </c>
      <c r="D185" s="38">
        <v>0</v>
      </c>
      <c r="E185" s="39">
        <v>0</v>
      </c>
      <c r="F185" s="40">
        <v>0</v>
      </c>
      <c r="G185" s="45">
        <v>0</v>
      </c>
      <c r="H185" s="38">
        <v>0</v>
      </c>
      <c r="I185" s="39">
        <v>0</v>
      </c>
      <c r="J185" s="267"/>
    </row>
    <row r="186" spans="1:10" s="40" customFormat="1" ht="24" customHeight="1" x14ac:dyDescent="0.25">
      <c r="A186" s="299"/>
      <c r="B186" s="37" t="s">
        <v>240</v>
      </c>
      <c r="C186" s="38">
        <v>0</v>
      </c>
      <c r="D186" s="38">
        <v>0</v>
      </c>
      <c r="E186" s="39">
        <v>0</v>
      </c>
      <c r="F186" s="40">
        <v>0</v>
      </c>
      <c r="G186" s="45">
        <v>0</v>
      </c>
      <c r="H186" s="38">
        <v>0</v>
      </c>
      <c r="I186" s="39">
        <v>0</v>
      </c>
      <c r="J186" s="267"/>
    </row>
    <row r="187" spans="1:10" s="40" customFormat="1" ht="24" customHeight="1" x14ac:dyDescent="0.25">
      <c r="A187" s="299"/>
      <c r="B187" s="37" t="s">
        <v>241</v>
      </c>
      <c r="C187" s="38">
        <v>0</v>
      </c>
      <c r="D187" s="38">
        <v>0</v>
      </c>
      <c r="E187" s="39">
        <v>0</v>
      </c>
      <c r="F187" s="40">
        <v>0</v>
      </c>
      <c r="G187" s="45">
        <v>0</v>
      </c>
      <c r="H187" s="38">
        <v>0</v>
      </c>
      <c r="I187" s="39">
        <v>0</v>
      </c>
      <c r="J187" s="267"/>
    </row>
    <row r="188" spans="1:10" s="40" customFormat="1" ht="24" customHeight="1" x14ac:dyDescent="0.25">
      <c r="A188" s="299"/>
      <c r="B188" s="37" t="s">
        <v>242</v>
      </c>
      <c r="C188" s="38">
        <v>0</v>
      </c>
      <c r="D188" s="38">
        <v>0</v>
      </c>
      <c r="E188" s="39">
        <v>0</v>
      </c>
      <c r="F188" s="40">
        <v>0</v>
      </c>
      <c r="G188" s="45">
        <v>0</v>
      </c>
      <c r="H188" s="38">
        <v>0</v>
      </c>
      <c r="I188" s="39">
        <v>0</v>
      </c>
      <c r="J188" s="267"/>
    </row>
    <row r="189" spans="1:10" s="40" customFormat="1" ht="24" customHeight="1" x14ac:dyDescent="0.25">
      <c r="A189" s="299"/>
      <c r="B189" s="37" t="s">
        <v>243</v>
      </c>
      <c r="C189" s="38">
        <v>21</v>
      </c>
      <c r="D189" s="38">
        <v>3</v>
      </c>
      <c r="E189" s="39">
        <v>14.285714285714285</v>
      </c>
      <c r="F189" s="40">
        <v>0</v>
      </c>
      <c r="G189" s="45">
        <v>0</v>
      </c>
      <c r="H189" s="38">
        <v>9</v>
      </c>
      <c r="I189" s="39">
        <v>42.857142857142854</v>
      </c>
      <c r="J189" s="267"/>
    </row>
    <row r="190" spans="1:10" s="40" customFormat="1" ht="24" customHeight="1" x14ac:dyDescent="0.25">
      <c r="A190" s="299"/>
      <c r="B190" s="37" t="s">
        <v>244</v>
      </c>
      <c r="C190" s="38">
        <v>24</v>
      </c>
      <c r="D190" s="38">
        <v>5</v>
      </c>
      <c r="E190" s="39">
        <v>20.833333333333336</v>
      </c>
      <c r="F190" s="40">
        <v>5</v>
      </c>
      <c r="G190" s="45">
        <v>20.833333333333336</v>
      </c>
      <c r="H190" s="38">
        <v>3</v>
      </c>
      <c r="I190" s="39">
        <v>12.5</v>
      </c>
      <c r="J190" s="267"/>
    </row>
    <row r="191" spans="1:10" s="40" customFormat="1" ht="24" customHeight="1" x14ac:dyDescent="0.25">
      <c r="A191" s="299"/>
      <c r="B191" s="37" t="s">
        <v>245</v>
      </c>
      <c r="C191" s="38">
        <v>3</v>
      </c>
      <c r="D191" s="38">
        <v>0</v>
      </c>
      <c r="E191" s="39">
        <v>0</v>
      </c>
      <c r="F191" s="40">
        <v>0</v>
      </c>
      <c r="G191" s="45">
        <v>0</v>
      </c>
      <c r="H191" s="38">
        <v>1</v>
      </c>
      <c r="I191" s="39">
        <v>33.333333333333329</v>
      </c>
      <c r="J191" s="267"/>
    </row>
    <row r="192" spans="1:10" s="40" customFormat="1" ht="24" customHeight="1" x14ac:dyDescent="0.25">
      <c r="A192" s="299"/>
      <c r="B192" s="37" t="s">
        <v>246</v>
      </c>
      <c r="C192" s="38">
        <v>0</v>
      </c>
      <c r="D192" s="38">
        <v>0</v>
      </c>
      <c r="E192" s="39">
        <v>0</v>
      </c>
      <c r="F192" s="40">
        <v>0</v>
      </c>
      <c r="G192" s="45">
        <v>0</v>
      </c>
      <c r="H192" s="38">
        <v>0</v>
      </c>
      <c r="I192" s="39">
        <v>0</v>
      </c>
      <c r="J192" s="267"/>
    </row>
    <row r="193" spans="1:10" s="40" customFormat="1" ht="24" customHeight="1" x14ac:dyDescent="0.25">
      <c r="A193" s="299"/>
      <c r="B193" s="37" t="s">
        <v>247</v>
      </c>
      <c r="C193" s="38">
        <v>31</v>
      </c>
      <c r="D193" s="38">
        <v>2</v>
      </c>
      <c r="E193" s="39">
        <v>6.4516129032258061</v>
      </c>
      <c r="F193" s="40">
        <v>0</v>
      </c>
      <c r="G193" s="45">
        <v>0</v>
      </c>
      <c r="H193" s="38">
        <v>4</v>
      </c>
      <c r="I193" s="39">
        <v>12.903225806451612</v>
      </c>
      <c r="J193" s="267"/>
    </row>
    <row r="194" spans="1:10" s="40" customFormat="1" ht="24" customHeight="1" x14ac:dyDescent="0.25">
      <c r="A194" s="299"/>
      <c r="B194" s="37" t="s">
        <v>248</v>
      </c>
      <c r="C194" s="38">
        <v>0</v>
      </c>
      <c r="D194" s="38">
        <v>0</v>
      </c>
      <c r="E194" s="39">
        <v>0</v>
      </c>
      <c r="F194" s="40">
        <v>0</v>
      </c>
      <c r="G194" s="45">
        <v>0</v>
      </c>
      <c r="H194" s="38">
        <v>0</v>
      </c>
      <c r="I194" s="39">
        <v>0</v>
      </c>
      <c r="J194" s="267"/>
    </row>
    <row r="195" spans="1:10" s="40" customFormat="1" ht="24" customHeight="1" x14ac:dyDescent="0.25">
      <c r="A195" s="299"/>
      <c r="B195" s="37" t="s">
        <v>249</v>
      </c>
      <c r="C195" s="38">
        <v>0</v>
      </c>
      <c r="D195" s="38">
        <v>0</v>
      </c>
      <c r="E195" s="39">
        <v>0</v>
      </c>
      <c r="F195" s="40">
        <v>0</v>
      </c>
      <c r="G195" s="45">
        <v>0</v>
      </c>
      <c r="H195" s="38">
        <v>0</v>
      </c>
      <c r="I195" s="39">
        <v>0</v>
      </c>
      <c r="J195" s="267"/>
    </row>
    <row r="196" spans="1:10" s="40" customFormat="1" ht="24" customHeight="1" x14ac:dyDescent="0.25">
      <c r="A196" s="299"/>
      <c r="B196" s="37" t="s">
        <v>250</v>
      </c>
      <c r="C196" s="38">
        <v>0</v>
      </c>
      <c r="D196" s="38">
        <v>0</v>
      </c>
      <c r="E196" s="39">
        <v>0</v>
      </c>
      <c r="F196" s="40">
        <v>0</v>
      </c>
      <c r="G196" s="45">
        <v>0</v>
      </c>
      <c r="H196" s="38">
        <v>0</v>
      </c>
      <c r="I196" s="39">
        <v>0</v>
      </c>
      <c r="J196" s="267"/>
    </row>
    <row r="197" spans="1:10" s="40" customFormat="1" ht="24" customHeight="1" x14ac:dyDescent="0.25">
      <c r="A197" s="299"/>
      <c r="B197" s="37" t="s">
        <v>251</v>
      </c>
      <c r="C197" s="38">
        <v>53</v>
      </c>
      <c r="D197" s="38">
        <v>0</v>
      </c>
      <c r="E197" s="39">
        <v>0</v>
      </c>
      <c r="F197" s="40">
        <v>0</v>
      </c>
      <c r="G197" s="45">
        <v>0</v>
      </c>
      <c r="H197" s="38">
        <v>14</v>
      </c>
      <c r="I197" s="39">
        <v>26.415094339622641</v>
      </c>
      <c r="J197" s="267"/>
    </row>
    <row r="198" spans="1:10" s="40" customFormat="1" ht="24" customHeight="1" x14ac:dyDescent="0.25">
      <c r="A198" s="298" t="s">
        <v>252</v>
      </c>
      <c r="B198" s="37" t="s">
        <v>253</v>
      </c>
      <c r="C198" s="38">
        <v>0</v>
      </c>
      <c r="D198" s="38">
        <v>0</v>
      </c>
      <c r="E198" s="39">
        <v>0</v>
      </c>
      <c r="F198" s="40">
        <v>0</v>
      </c>
      <c r="G198" s="45">
        <v>0</v>
      </c>
      <c r="H198" s="38">
        <v>0</v>
      </c>
      <c r="I198" s="39">
        <v>0</v>
      </c>
      <c r="J198" s="267"/>
    </row>
    <row r="199" spans="1:10" s="40" customFormat="1" ht="24" customHeight="1" x14ac:dyDescent="0.25">
      <c r="A199" s="299"/>
      <c r="B199" s="37" t="s">
        <v>254</v>
      </c>
      <c r="C199" s="38">
        <v>0</v>
      </c>
      <c r="D199" s="38">
        <v>0</v>
      </c>
      <c r="E199" s="39">
        <v>0</v>
      </c>
      <c r="F199" s="40">
        <v>0</v>
      </c>
      <c r="G199" s="45">
        <v>0</v>
      </c>
      <c r="H199" s="38">
        <v>0</v>
      </c>
      <c r="I199" s="39">
        <v>0</v>
      </c>
      <c r="J199" s="267"/>
    </row>
    <row r="200" spans="1:10" s="40" customFormat="1" ht="24" customHeight="1" x14ac:dyDescent="0.25">
      <c r="A200" s="299"/>
      <c r="B200" s="37" t="s">
        <v>255</v>
      </c>
      <c r="C200" s="38">
        <v>0</v>
      </c>
      <c r="D200" s="38">
        <v>0</v>
      </c>
      <c r="E200" s="39">
        <v>0</v>
      </c>
      <c r="F200" s="40">
        <v>0</v>
      </c>
      <c r="G200" s="45">
        <v>0</v>
      </c>
      <c r="H200" s="38">
        <v>0</v>
      </c>
      <c r="I200" s="39">
        <v>0</v>
      </c>
      <c r="J200" s="267"/>
    </row>
    <row r="201" spans="1:10" s="40" customFormat="1" ht="24" customHeight="1" x14ac:dyDescent="0.25">
      <c r="A201" s="299"/>
      <c r="B201" s="37" t="s">
        <v>256</v>
      </c>
      <c r="C201" s="38">
        <v>0</v>
      </c>
      <c r="D201" s="38">
        <v>0</v>
      </c>
      <c r="E201" s="39">
        <v>0</v>
      </c>
      <c r="F201" s="40">
        <v>0</v>
      </c>
      <c r="G201" s="45">
        <v>0</v>
      </c>
      <c r="H201" s="38">
        <v>0</v>
      </c>
      <c r="I201" s="39">
        <v>0</v>
      </c>
      <c r="J201" s="267"/>
    </row>
    <row r="202" spans="1:10" s="40" customFormat="1" ht="24" customHeight="1" x14ac:dyDescent="0.25">
      <c r="A202" s="299"/>
      <c r="B202" s="37" t="s">
        <v>257</v>
      </c>
      <c r="C202" s="38">
        <v>0</v>
      </c>
      <c r="D202" s="38">
        <v>0</v>
      </c>
      <c r="E202" s="39">
        <v>0</v>
      </c>
      <c r="F202" s="40">
        <v>0</v>
      </c>
      <c r="G202" s="45">
        <v>0</v>
      </c>
      <c r="H202" s="38">
        <v>0</v>
      </c>
      <c r="I202" s="39">
        <v>0</v>
      </c>
      <c r="J202" s="267"/>
    </row>
    <row r="203" spans="1:10" s="40" customFormat="1" ht="24" customHeight="1" x14ac:dyDescent="0.25">
      <c r="A203" s="299"/>
      <c r="B203" s="37" t="s">
        <v>258</v>
      </c>
      <c r="C203" s="38">
        <v>0</v>
      </c>
      <c r="D203" s="38">
        <v>0</v>
      </c>
      <c r="E203" s="39">
        <v>0</v>
      </c>
      <c r="F203" s="40">
        <v>0</v>
      </c>
      <c r="G203" s="45">
        <v>0</v>
      </c>
      <c r="H203" s="38">
        <v>0</v>
      </c>
      <c r="I203" s="39">
        <v>0</v>
      </c>
      <c r="J203" s="267"/>
    </row>
    <row r="204" spans="1:10" s="40" customFormat="1" ht="24" customHeight="1" x14ac:dyDescent="0.25">
      <c r="A204" s="299"/>
      <c r="B204" s="37" t="s">
        <v>259</v>
      </c>
      <c r="C204" s="38">
        <v>0</v>
      </c>
      <c r="D204" s="38">
        <v>0</v>
      </c>
      <c r="E204" s="39">
        <v>0</v>
      </c>
      <c r="F204" s="40">
        <v>0</v>
      </c>
      <c r="G204" s="45">
        <v>0</v>
      </c>
      <c r="H204" s="38">
        <v>0</v>
      </c>
      <c r="I204" s="39">
        <v>0</v>
      </c>
      <c r="J204" s="267"/>
    </row>
    <row r="205" spans="1:10" s="40" customFormat="1" ht="24" customHeight="1" x14ac:dyDescent="0.25">
      <c r="A205" s="299"/>
      <c r="B205" s="37" t="s">
        <v>260</v>
      </c>
      <c r="C205" s="38">
        <v>0</v>
      </c>
      <c r="D205" s="38">
        <v>0</v>
      </c>
      <c r="E205" s="39">
        <v>0</v>
      </c>
      <c r="F205" s="40">
        <v>0</v>
      </c>
      <c r="G205" s="45">
        <v>0</v>
      </c>
      <c r="H205" s="38">
        <v>0</v>
      </c>
      <c r="I205" s="39">
        <v>0</v>
      </c>
      <c r="J205" s="267"/>
    </row>
    <row r="206" spans="1:10" s="40" customFormat="1" ht="24" customHeight="1" x14ac:dyDescent="0.25">
      <c r="A206" s="299"/>
      <c r="B206" s="37" t="s">
        <v>261</v>
      </c>
      <c r="C206" s="38">
        <v>0</v>
      </c>
      <c r="D206" s="38">
        <v>0</v>
      </c>
      <c r="E206" s="39">
        <v>0</v>
      </c>
      <c r="F206" s="40">
        <v>0</v>
      </c>
      <c r="G206" s="45">
        <v>0</v>
      </c>
      <c r="H206" s="38">
        <v>0</v>
      </c>
      <c r="I206" s="39">
        <v>0</v>
      </c>
      <c r="J206" s="267"/>
    </row>
    <row r="207" spans="1:10" s="40" customFormat="1" ht="24" customHeight="1" x14ac:dyDescent="0.25">
      <c r="A207" s="299"/>
      <c r="B207" s="37" t="s">
        <v>262</v>
      </c>
      <c r="C207" s="38">
        <v>0</v>
      </c>
      <c r="D207" s="38">
        <v>0</v>
      </c>
      <c r="E207" s="39">
        <v>0</v>
      </c>
      <c r="F207" s="40">
        <v>0</v>
      </c>
      <c r="G207" s="45">
        <v>0</v>
      </c>
      <c r="H207" s="38">
        <v>0</v>
      </c>
      <c r="I207" s="39">
        <v>0</v>
      </c>
      <c r="J207" s="267"/>
    </row>
    <row r="208" spans="1:10" s="40" customFormat="1" ht="24" customHeight="1" x14ac:dyDescent="0.25">
      <c r="A208" s="298" t="s">
        <v>263</v>
      </c>
      <c r="B208" s="37" t="s">
        <v>264</v>
      </c>
      <c r="C208" s="38">
        <v>2</v>
      </c>
      <c r="D208" s="38">
        <v>0</v>
      </c>
      <c r="E208" s="39">
        <v>0</v>
      </c>
      <c r="F208" s="40">
        <v>0</v>
      </c>
      <c r="G208" s="45">
        <v>0</v>
      </c>
      <c r="H208" s="38">
        <v>0</v>
      </c>
      <c r="I208" s="39">
        <v>0</v>
      </c>
      <c r="J208" s="267"/>
    </row>
    <row r="209" spans="1:10" s="40" customFormat="1" ht="24" customHeight="1" x14ac:dyDescent="0.25">
      <c r="A209" s="299"/>
      <c r="B209" s="37" t="s">
        <v>265</v>
      </c>
      <c r="C209" s="38">
        <v>2</v>
      </c>
      <c r="D209" s="38">
        <v>2</v>
      </c>
      <c r="E209" s="39">
        <v>100</v>
      </c>
      <c r="F209" s="40">
        <v>0</v>
      </c>
      <c r="G209" s="45">
        <v>0</v>
      </c>
      <c r="H209" s="38">
        <v>0</v>
      </c>
      <c r="I209" s="39">
        <v>0</v>
      </c>
      <c r="J209" s="267"/>
    </row>
    <row r="210" spans="1:10" s="40" customFormat="1" ht="24" customHeight="1" x14ac:dyDescent="0.25">
      <c r="A210" s="299"/>
      <c r="B210" s="37" t="s">
        <v>266</v>
      </c>
      <c r="C210" s="38">
        <v>117</v>
      </c>
      <c r="D210" s="38">
        <v>16</v>
      </c>
      <c r="E210" s="39">
        <v>13.675213675213676</v>
      </c>
      <c r="F210" s="40">
        <v>2</v>
      </c>
      <c r="G210" s="45">
        <v>1.7094017094017095</v>
      </c>
      <c r="H210" s="38">
        <v>51</v>
      </c>
      <c r="I210" s="39">
        <v>43.589743589743591</v>
      </c>
      <c r="J210" s="267"/>
    </row>
    <row r="211" spans="1:10" s="40" customFormat="1" ht="24" customHeight="1" x14ac:dyDescent="0.25">
      <c r="A211" s="299"/>
      <c r="B211" s="37" t="s">
        <v>267</v>
      </c>
      <c r="C211" s="38">
        <v>40</v>
      </c>
      <c r="D211" s="38">
        <v>4</v>
      </c>
      <c r="E211" s="39">
        <v>10</v>
      </c>
      <c r="F211" s="40">
        <v>0</v>
      </c>
      <c r="G211" s="45">
        <v>0</v>
      </c>
      <c r="H211" s="38">
        <v>19</v>
      </c>
      <c r="I211" s="39">
        <v>47.5</v>
      </c>
      <c r="J211" s="267"/>
    </row>
    <row r="212" spans="1:10" s="40" customFormat="1" ht="24" customHeight="1" x14ac:dyDescent="0.25">
      <c r="A212" s="299"/>
      <c r="B212" s="37" t="s">
        <v>268</v>
      </c>
      <c r="C212" s="38">
        <v>0</v>
      </c>
      <c r="D212" s="38">
        <v>0</v>
      </c>
      <c r="E212" s="39">
        <v>0</v>
      </c>
      <c r="F212" s="40">
        <v>0</v>
      </c>
      <c r="G212" s="45">
        <v>0</v>
      </c>
      <c r="H212" s="38">
        <v>0</v>
      </c>
      <c r="I212" s="39">
        <v>0</v>
      </c>
      <c r="J212" s="267"/>
    </row>
    <row r="213" spans="1:10" s="40" customFormat="1" ht="24" customHeight="1" x14ac:dyDescent="0.25">
      <c r="A213" s="299"/>
      <c r="B213" s="37" t="s">
        <v>269</v>
      </c>
      <c r="C213" s="38">
        <v>18</v>
      </c>
      <c r="D213" s="38">
        <v>4</v>
      </c>
      <c r="E213" s="39">
        <v>22.222222222222221</v>
      </c>
      <c r="F213" s="40">
        <v>0</v>
      </c>
      <c r="G213" s="45">
        <v>0</v>
      </c>
      <c r="H213" s="38">
        <v>1</v>
      </c>
      <c r="I213" s="39">
        <v>5.5555555555555554</v>
      </c>
      <c r="J213" s="267"/>
    </row>
    <row r="214" spans="1:10" s="40" customFormat="1" ht="24" customHeight="1" x14ac:dyDescent="0.25">
      <c r="A214" s="299"/>
      <c r="B214" s="37" t="s">
        <v>270</v>
      </c>
      <c r="C214" s="38">
        <v>0</v>
      </c>
      <c r="D214" s="38">
        <v>0</v>
      </c>
      <c r="E214" s="39">
        <v>0</v>
      </c>
      <c r="F214" s="40">
        <v>0</v>
      </c>
      <c r="G214" s="45">
        <v>0</v>
      </c>
      <c r="H214" s="38">
        <v>0</v>
      </c>
      <c r="I214" s="39">
        <v>0</v>
      </c>
      <c r="J214" s="267"/>
    </row>
    <row r="215" spans="1:10" s="40" customFormat="1" ht="24" customHeight="1" x14ac:dyDescent="0.25">
      <c r="A215" s="299"/>
      <c r="B215" s="37" t="s">
        <v>271</v>
      </c>
      <c r="C215" s="38">
        <v>2</v>
      </c>
      <c r="D215" s="38">
        <v>0</v>
      </c>
      <c r="E215" s="39">
        <v>0</v>
      </c>
      <c r="F215" s="40">
        <v>0</v>
      </c>
      <c r="G215" s="45">
        <v>0</v>
      </c>
      <c r="H215" s="38">
        <v>0</v>
      </c>
      <c r="I215" s="39">
        <v>0</v>
      </c>
      <c r="J215" s="267"/>
    </row>
    <row r="216" spans="1:10" s="40" customFormat="1" ht="24" customHeight="1" x14ac:dyDescent="0.25">
      <c r="A216" s="299"/>
      <c r="B216" s="37" t="s">
        <v>272</v>
      </c>
      <c r="C216" s="38">
        <v>0</v>
      </c>
      <c r="D216" s="38">
        <v>0</v>
      </c>
      <c r="E216" s="39">
        <v>0</v>
      </c>
      <c r="F216" s="40">
        <v>0</v>
      </c>
      <c r="G216" s="45">
        <v>0</v>
      </c>
      <c r="H216" s="38">
        <v>0</v>
      </c>
      <c r="I216" s="39">
        <v>0</v>
      </c>
      <c r="J216" s="267"/>
    </row>
    <row r="217" spans="1:10" s="40" customFormat="1" ht="24" customHeight="1" x14ac:dyDescent="0.25">
      <c r="A217" s="299"/>
      <c r="B217" s="37" t="s">
        <v>273</v>
      </c>
      <c r="C217" s="38">
        <v>0</v>
      </c>
      <c r="D217" s="38">
        <v>0</v>
      </c>
      <c r="E217" s="39">
        <v>0</v>
      </c>
      <c r="F217" s="40">
        <v>0</v>
      </c>
      <c r="G217" s="45">
        <v>0</v>
      </c>
      <c r="H217" s="38">
        <v>0</v>
      </c>
      <c r="I217" s="39">
        <v>0</v>
      </c>
      <c r="J217" s="267"/>
    </row>
    <row r="218" spans="1:10" s="40" customFormat="1" ht="24" customHeight="1" x14ac:dyDescent="0.25">
      <c r="A218" s="299"/>
      <c r="B218" s="37" t="s">
        <v>274</v>
      </c>
      <c r="C218" s="38">
        <v>20</v>
      </c>
      <c r="D218" s="38">
        <v>3</v>
      </c>
      <c r="E218" s="39">
        <v>15</v>
      </c>
      <c r="F218" s="40">
        <v>0</v>
      </c>
      <c r="G218" s="45">
        <v>0</v>
      </c>
      <c r="H218" s="38">
        <v>0</v>
      </c>
      <c r="I218" s="39">
        <v>0</v>
      </c>
      <c r="J218" s="267"/>
    </row>
    <row r="219" spans="1:10" s="40" customFormat="1" ht="24" customHeight="1" x14ac:dyDescent="0.25">
      <c r="A219" s="299"/>
      <c r="B219" s="37" t="s">
        <v>275</v>
      </c>
      <c r="C219" s="38">
        <v>0</v>
      </c>
      <c r="D219" s="38">
        <v>0</v>
      </c>
      <c r="E219" s="39">
        <v>0</v>
      </c>
      <c r="F219" s="40">
        <v>0</v>
      </c>
      <c r="G219" s="45">
        <v>0</v>
      </c>
      <c r="H219" s="38">
        <v>0</v>
      </c>
      <c r="I219" s="39">
        <v>0</v>
      </c>
      <c r="J219" s="267"/>
    </row>
    <row r="220" spans="1:10" s="40" customFormat="1" ht="24" customHeight="1" x14ac:dyDescent="0.25">
      <c r="A220" s="299"/>
      <c r="B220" s="37" t="s">
        <v>276</v>
      </c>
      <c r="C220" s="38">
        <v>1</v>
      </c>
      <c r="D220" s="38">
        <v>1</v>
      </c>
      <c r="E220" s="39">
        <v>100</v>
      </c>
      <c r="F220" s="40">
        <v>0</v>
      </c>
      <c r="G220" s="45">
        <v>0</v>
      </c>
      <c r="H220" s="38">
        <v>0</v>
      </c>
      <c r="I220" s="39">
        <v>0</v>
      </c>
      <c r="J220" s="267"/>
    </row>
    <row r="221" spans="1:10" s="40" customFormat="1" ht="24" customHeight="1" x14ac:dyDescent="0.25">
      <c r="A221" s="299"/>
      <c r="B221" s="37" t="s">
        <v>277</v>
      </c>
      <c r="C221" s="38">
        <v>29</v>
      </c>
      <c r="D221" s="38">
        <v>3</v>
      </c>
      <c r="E221" s="39">
        <v>10.344827586206897</v>
      </c>
      <c r="F221" s="40">
        <v>0</v>
      </c>
      <c r="G221" s="45">
        <v>0</v>
      </c>
      <c r="H221" s="38">
        <v>2</v>
      </c>
      <c r="I221" s="39">
        <v>6.8965517241379306</v>
      </c>
      <c r="J221" s="267"/>
    </row>
    <row r="222" spans="1:10" s="40" customFormat="1" ht="24" customHeight="1" x14ac:dyDescent="0.25">
      <c r="A222" s="299"/>
      <c r="B222" s="37" t="s">
        <v>278</v>
      </c>
      <c r="C222" s="38">
        <v>0</v>
      </c>
      <c r="D222" s="38">
        <v>0</v>
      </c>
      <c r="E222" s="39">
        <v>0</v>
      </c>
      <c r="F222" s="40">
        <v>0</v>
      </c>
      <c r="G222" s="45">
        <v>0</v>
      </c>
      <c r="H222" s="38">
        <v>0</v>
      </c>
      <c r="I222" s="39">
        <v>0</v>
      </c>
      <c r="J222" s="267"/>
    </row>
    <row r="223" spans="1:10" s="40" customFormat="1" ht="24" customHeight="1" x14ac:dyDescent="0.25">
      <c r="A223" s="299"/>
      <c r="B223" s="37" t="s">
        <v>279</v>
      </c>
      <c r="C223" s="38">
        <v>8</v>
      </c>
      <c r="D223" s="38">
        <v>1</v>
      </c>
      <c r="E223" s="39">
        <v>12.5</v>
      </c>
      <c r="F223" s="40">
        <v>0</v>
      </c>
      <c r="G223" s="45">
        <v>0</v>
      </c>
      <c r="H223" s="38">
        <v>0</v>
      </c>
      <c r="I223" s="39">
        <v>0</v>
      </c>
      <c r="J223" s="267"/>
    </row>
    <row r="224" spans="1:10" s="40" customFormat="1" ht="24" customHeight="1" x14ac:dyDescent="0.25">
      <c r="A224" s="299"/>
      <c r="B224" s="37" t="s">
        <v>280</v>
      </c>
      <c r="C224" s="38">
        <v>1</v>
      </c>
      <c r="D224" s="38">
        <v>1</v>
      </c>
      <c r="E224" s="39">
        <v>100</v>
      </c>
      <c r="F224" s="40">
        <v>0</v>
      </c>
      <c r="G224" s="45">
        <v>0</v>
      </c>
      <c r="H224" s="38">
        <v>0</v>
      </c>
      <c r="I224" s="39">
        <v>0</v>
      </c>
      <c r="J224" s="267"/>
    </row>
    <row r="225" spans="1:10" s="40" customFormat="1" ht="24" customHeight="1" x14ac:dyDescent="0.25">
      <c r="A225" s="299"/>
      <c r="B225" s="37" t="s">
        <v>281</v>
      </c>
      <c r="C225" s="38">
        <v>0</v>
      </c>
      <c r="D225" s="38">
        <v>0</v>
      </c>
      <c r="E225" s="39">
        <v>0</v>
      </c>
      <c r="F225" s="40">
        <v>0</v>
      </c>
      <c r="G225" s="45">
        <v>0</v>
      </c>
      <c r="H225" s="38">
        <v>0</v>
      </c>
      <c r="I225" s="39">
        <v>0</v>
      </c>
      <c r="J225" s="267"/>
    </row>
    <row r="226" spans="1:10" s="40" customFormat="1" ht="24" customHeight="1" x14ac:dyDescent="0.25">
      <c r="A226" s="299"/>
      <c r="B226" s="37" t="s">
        <v>282</v>
      </c>
      <c r="C226" s="38">
        <v>0</v>
      </c>
      <c r="D226" s="38">
        <v>0</v>
      </c>
      <c r="E226" s="39">
        <v>0</v>
      </c>
      <c r="F226" s="40">
        <v>0</v>
      </c>
      <c r="G226" s="45">
        <v>0</v>
      </c>
      <c r="H226" s="38">
        <v>0</v>
      </c>
      <c r="I226" s="39">
        <v>0</v>
      </c>
      <c r="J226" s="267"/>
    </row>
    <row r="227" spans="1:10" s="40" customFormat="1" ht="24" customHeight="1" x14ac:dyDescent="0.25">
      <c r="A227" s="299"/>
      <c r="B227" s="37" t="s">
        <v>283</v>
      </c>
      <c r="C227" s="38">
        <v>0</v>
      </c>
      <c r="D227" s="38">
        <v>0</v>
      </c>
      <c r="E227" s="39">
        <v>0</v>
      </c>
      <c r="F227" s="40">
        <v>0</v>
      </c>
      <c r="G227" s="45">
        <v>0</v>
      </c>
      <c r="H227" s="38">
        <v>0</v>
      </c>
      <c r="I227" s="39">
        <v>0</v>
      </c>
      <c r="J227" s="267"/>
    </row>
    <row r="228" spans="1:10" s="40" customFormat="1" ht="24" customHeight="1" x14ac:dyDescent="0.25">
      <c r="A228" s="299"/>
      <c r="B228" s="37" t="s">
        <v>284</v>
      </c>
      <c r="C228" s="38">
        <v>1</v>
      </c>
      <c r="D228" s="38">
        <v>0</v>
      </c>
      <c r="E228" s="39">
        <v>0</v>
      </c>
      <c r="F228" s="40">
        <v>0</v>
      </c>
      <c r="G228" s="45">
        <v>0</v>
      </c>
      <c r="H228" s="38">
        <v>0</v>
      </c>
      <c r="I228" s="39">
        <v>0</v>
      </c>
      <c r="J228" s="267"/>
    </row>
    <row r="229" spans="1:10" s="40" customFormat="1" ht="24" customHeight="1" x14ac:dyDescent="0.25">
      <c r="A229" s="299"/>
      <c r="B229" s="37" t="s">
        <v>285</v>
      </c>
      <c r="C229" s="38">
        <v>5</v>
      </c>
      <c r="D229" s="38">
        <v>0</v>
      </c>
      <c r="E229" s="39">
        <v>0</v>
      </c>
      <c r="F229" s="40">
        <v>0</v>
      </c>
      <c r="G229" s="45">
        <v>0</v>
      </c>
      <c r="H229" s="38">
        <v>1</v>
      </c>
      <c r="I229" s="39">
        <v>20</v>
      </c>
      <c r="J229" s="267"/>
    </row>
    <row r="230" spans="1:10" s="40" customFormat="1" ht="24" customHeight="1" x14ac:dyDescent="0.25">
      <c r="A230" s="299"/>
      <c r="B230" s="37" t="s">
        <v>286</v>
      </c>
      <c r="C230" s="38">
        <v>1</v>
      </c>
      <c r="D230" s="38">
        <v>1</v>
      </c>
      <c r="E230" s="39">
        <v>100</v>
      </c>
      <c r="F230" s="40">
        <v>0</v>
      </c>
      <c r="G230" s="45">
        <v>0</v>
      </c>
      <c r="H230" s="38">
        <v>0</v>
      </c>
      <c r="I230" s="39">
        <v>0</v>
      </c>
      <c r="J230" s="267"/>
    </row>
    <row r="231" spans="1:10" s="40" customFormat="1" ht="24" customHeight="1" x14ac:dyDescent="0.25">
      <c r="A231" s="299"/>
      <c r="B231" s="37" t="s">
        <v>287</v>
      </c>
      <c r="C231" s="38">
        <v>0</v>
      </c>
      <c r="D231" s="38">
        <v>0</v>
      </c>
      <c r="E231" s="39">
        <v>0</v>
      </c>
      <c r="F231" s="40">
        <v>0</v>
      </c>
      <c r="G231" s="45">
        <v>0</v>
      </c>
      <c r="H231" s="38">
        <v>0</v>
      </c>
      <c r="I231" s="39">
        <v>0</v>
      </c>
      <c r="J231" s="267"/>
    </row>
    <row r="232" spans="1:10" s="40" customFormat="1" ht="24" customHeight="1" x14ac:dyDescent="0.25">
      <c r="A232" s="299"/>
      <c r="B232" s="37" t="s">
        <v>288</v>
      </c>
      <c r="C232" s="38">
        <v>0</v>
      </c>
      <c r="D232" s="38">
        <v>0</v>
      </c>
      <c r="E232" s="39">
        <v>0</v>
      </c>
      <c r="F232" s="40">
        <v>0</v>
      </c>
      <c r="G232" s="45">
        <v>0</v>
      </c>
      <c r="H232" s="38">
        <v>0</v>
      </c>
      <c r="I232" s="39">
        <v>0</v>
      </c>
      <c r="J232" s="267"/>
    </row>
    <row r="233" spans="1:10" s="40" customFormat="1" ht="24" customHeight="1" x14ac:dyDescent="0.25">
      <c r="A233" s="299"/>
      <c r="B233" s="37" t="s">
        <v>289</v>
      </c>
      <c r="C233" s="38">
        <v>0</v>
      </c>
      <c r="D233" s="38">
        <v>0</v>
      </c>
      <c r="E233" s="39">
        <v>0</v>
      </c>
      <c r="F233" s="40">
        <v>0</v>
      </c>
      <c r="G233" s="45">
        <v>0</v>
      </c>
      <c r="H233" s="38">
        <v>0</v>
      </c>
      <c r="I233" s="39">
        <v>0</v>
      </c>
      <c r="J233" s="267"/>
    </row>
    <row r="234" spans="1:10" s="40" customFormat="1" ht="24" customHeight="1" x14ac:dyDescent="0.25">
      <c r="A234" s="299"/>
      <c r="B234" s="37" t="s">
        <v>290</v>
      </c>
      <c r="C234" s="38">
        <v>3</v>
      </c>
      <c r="D234" s="38">
        <v>1</v>
      </c>
      <c r="E234" s="39">
        <v>33.333333333333329</v>
      </c>
      <c r="F234" s="40">
        <v>0</v>
      </c>
      <c r="G234" s="45">
        <v>0</v>
      </c>
      <c r="H234" s="38">
        <v>1</v>
      </c>
      <c r="I234" s="39">
        <v>33.333333333333329</v>
      </c>
      <c r="J234" s="267"/>
    </row>
    <row r="235" spans="1:10" s="40" customFormat="1" ht="24" customHeight="1" x14ac:dyDescent="0.25">
      <c r="A235" s="299"/>
      <c r="B235" s="37" t="s">
        <v>291</v>
      </c>
      <c r="C235" s="38">
        <v>17</v>
      </c>
      <c r="D235" s="38">
        <v>5</v>
      </c>
      <c r="E235" s="39">
        <v>29.411764705882355</v>
      </c>
      <c r="F235" s="40">
        <v>0</v>
      </c>
      <c r="G235" s="45">
        <v>0</v>
      </c>
      <c r="H235" s="38">
        <v>6</v>
      </c>
      <c r="I235" s="39">
        <v>35.294117647058826</v>
      </c>
      <c r="J235" s="267"/>
    </row>
    <row r="236" spans="1:10" s="40" customFormat="1" ht="24" customHeight="1" x14ac:dyDescent="0.25">
      <c r="A236" s="299"/>
      <c r="B236" s="37" t="s">
        <v>292</v>
      </c>
      <c r="C236" s="38">
        <v>20</v>
      </c>
      <c r="D236" s="38">
        <v>14</v>
      </c>
      <c r="E236" s="39">
        <v>70</v>
      </c>
      <c r="F236" s="40">
        <v>1</v>
      </c>
      <c r="G236" s="45">
        <v>5</v>
      </c>
      <c r="H236" s="38">
        <v>6</v>
      </c>
      <c r="I236" s="39">
        <v>30</v>
      </c>
      <c r="J236" s="267"/>
    </row>
    <row r="237" spans="1:10" s="40" customFormat="1" ht="24" customHeight="1" x14ac:dyDescent="0.25">
      <c r="A237" s="299"/>
      <c r="B237" s="37" t="s">
        <v>293</v>
      </c>
      <c r="C237" s="38">
        <v>34</v>
      </c>
      <c r="D237" s="38">
        <v>18</v>
      </c>
      <c r="E237" s="39">
        <v>52.941176470588239</v>
      </c>
      <c r="F237" s="40">
        <v>3</v>
      </c>
      <c r="G237" s="45">
        <v>8.8235294117647065</v>
      </c>
      <c r="H237" s="38">
        <v>10</v>
      </c>
      <c r="I237" s="39">
        <v>29.411764705882355</v>
      </c>
      <c r="J237" s="267"/>
    </row>
    <row r="238" spans="1:10" s="40" customFormat="1" ht="24" customHeight="1" x14ac:dyDescent="0.25">
      <c r="A238" s="299"/>
      <c r="B238" s="37" t="s">
        <v>294</v>
      </c>
      <c r="C238" s="38">
        <v>1</v>
      </c>
      <c r="D238" s="38">
        <v>0</v>
      </c>
      <c r="E238" s="39">
        <v>0</v>
      </c>
      <c r="F238" s="40">
        <v>0</v>
      </c>
      <c r="G238" s="45">
        <v>0</v>
      </c>
      <c r="H238" s="38">
        <v>0</v>
      </c>
      <c r="I238" s="39">
        <v>0</v>
      </c>
      <c r="J238" s="267"/>
    </row>
    <row r="239" spans="1:10" s="40" customFormat="1" ht="24" customHeight="1" x14ac:dyDescent="0.25">
      <c r="A239" s="299"/>
      <c r="B239" s="37" t="s">
        <v>295</v>
      </c>
      <c r="C239" s="38">
        <v>1657</v>
      </c>
      <c r="D239" s="38">
        <v>113</v>
      </c>
      <c r="E239" s="39">
        <v>6.819553409776705</v>
      </c>
      <c r="F239" s="40">
        <v>16</v>
      </c>
      <c r="G239" s="45">
        <v>0.96560048280024147</v>
      </c>
      <c r="H239" s="38">
        <v>1187</v>
      </c>
      <c r="I239" s="39">
        <v>71.635485817742904</v>
      </c>
      <c r="J239" s="267"/>
    </row>
    <row r="240" spans="1:10" s="40" customFormat="1" ht="24" customHeight="1" x14ac:dyDescent="0.25">
      <c r="A240" s="299"/>
      <c r="B240" s="37" t="s">
        <v>296</v>
      </c>
      <c r="C240" s="38">
        <v>9</v>
      </c>
      <c r="D240" s="38">
        <v>3</v>
      </c>
      <c r="E240" s="39">
        <v>33.333333333333329</v>
      </c>
      <c r="F240" s="40">
        <v>0</v>
      </c>
      <c r="G240" s="45">
        <v>0</v>
      </c>
      <c r="H240" s="38">
        <v>5</v>
      </c>
      <c r="I240" s="39">
        <v>55.555555555555557</v>
      </c>
      <c r="J240" s="267"/>
    </row>
    <row r="241" spans="1:10" s="40" customFormat="1" ht="24" customHeight="1" x14ac:dyDescent="0.25">
      <c r="A241" s="299"/>
      <c r="B241" s="37" t="s">
        <v>297</v>
      </c>
      <c r="C241" s="38">
        <v>0</v>
      </c>
      <c r="D241" s="38">
        <v>0</v>
      </c>
      <c r="E241" s="39">
        <v>0</v>
      </c>
      <c r="F241" s="40">
        <v>0</v>
      </c>
      <c r="G241" s="45">
        <v>0</v>
      </c>
      <c r="H241" s="38">
        <v>0</v>
      </c>
      <c r="I241" s="39">
        <v>0</v>
      </c>
      <c r="J241" s="267"/>
    </row>
    <row r="242" spans="1:10" s="40" customFormat="1" ht="24" customHeight="1" x14ac:dyDescent="0.25">
      <c r="A242" s="299"/>
      <c r="B242" s="37" t="s">
        <v>298</v>
      </c>
      <c r="C242" s="38">
        <v>3</v>
      </c>
      <c r="D242" s="38">
        <v>0</v>
      </c>
      <c r="E242" s="39">
        <v>0</v>
      </c>
      <c r="F242" s="40">
        <v>0</v>
      </c>
      <c r="G242" s="45">
        <v>0</v>
      </c>
      <c r="H242" s="38">
        <v>3</v>
      </c>
      <c r="I242" s="39">
        <v>100</v>
      </c>
      <c r="J242" s="267"/>
    </row>
    <row r="243" spans="1:10" s="40" customFormat="1" ht="24" customHeight="1" x14ac:dyDescent="0.25">
      <c r="A243" s="299"/>
      <c r="B243" s="37" t="s">
        <v>299</v>
      </c>
      <c r="C243" s="38">
        <v>69</v>
      </c>
      <c r="D243" s="38">
        <v>9</v>
      </c>
      <c r="E243" s="39">
        <v>13.043478260869565</v>
      </c>
      <c r="F243" s="40">
        <v>0</v>
      </c>
      <c r="G243" s="45">
        <v>0</v>
      </c>
      <c r="H243" s="38">
        <v>11</v>
      </c>
      <c r="I243" s="39">
        <v>15.942028985507244</v>
      </c>
      <c r="J243" s="267"/>
    </row>
    <row r="244" spans="1:10" s="40" customFormat="1" ht="24" customHeight="1" x14ac:dyDescent="0.25">
      <c r="A244" s="299"/>
      <c r="B244" s="37" t="s">
        <v>300</v>
      </c>
      <c r="C244" s="38">
        <v>0</v>
      </c>
      <c r="D244" s="38">
        <v>0</v>
      </c>
      <c r="E244" s="39">
        <v>0</v>
      </c>
      <c r="F244" s="40">
        <v>0</v>
      </c>
      <c r="G244" s="45">
        <v>0</v>
      </c>
      <c r="H244" s="38">
        <v>0</v>
      </c>
      <c r="I244" s="39">
        <v>0</v>
      </c>
      <c r="J244" s="267"/>
    </row>
    <row r="245" spans="1:10" s="40" customFormat="1" ht="24" customHeight="1" x14ac:dyDescent="0.25">
      <c r="A245" s="299"/>
      <c r="B245" s="37" t="s">
        <v>301</v>
      </c>
      <c r="C245" s="38">
        <v>3</v>
      </c>
      <c r="D245" s="38">
        <v>1</v>
      </c>
      <c r="E245" s="39">
        <v>33.333333333333329</v>
      </c>
      <c r="F245" s="40">
        <v>0</v>
      </c>
      <c r="G245" s="45">
        <v>0</v>
      </c>
      <c r="H245" s="38">
        <v>0</v>
      </c>
      <c r="I245" s="39">
        <v>0</v>
      </c>
      <c r="J245" s="267"/>
    </row>
    <row r="246" spans="1:10" s="40" customFormat="1" ht="24" customHeight="1" x14ac:dyDescent="0.25">
      <c r="A246" s="299"/>
      <c r="B246" s="37" t="s">
        <v>302</v>
      </c>
      <c r="C246" s="38">
        <v>0</v>
      </c>
      <c r="D246" s="38">
        <v>0</v>
      </c>
      <c r="E246" s="39">
        <v>0</v>
      </c>
      <c r="F246" s="40">
        <v>0</v>
      </c>
      <c r="G246" s="45">
        <v>0</v>
      </c>
      <c r="H246" s="38">
        <v>0</v>
      </c>
      <c r="I246" s="39">
        <v>0</v>
      </c>
      <c r="J246" s="267"/>
    </row>
    <row r="247" spans="1:10" s="40" customFormat="1" ht="24" customHeight="1" x14ac:dyDescent="0.25">
      <c r="A247" s="299"/>
      <c r="B247" s="37" t="s">
        <v>303</v>
      </c>
      <c r="C247" s="38">
        <v>118</v>
      </c>
      <c r="D247" s="38">
        <v>9</v>
      </c>
      <c r="E247" s="39">
        <v>7.6271186440677967</v>
      </c>
      <c r="F247" s="40">
        <v>2</v>
      </c>
      <c r="G247" s="45">
        <v>1.6949152542372881</v>
      </c>
      <c r="H247" s="38">
        <v>4</v>
      </c>
      <c r="I247" s="39">
        <v>3.3898305084745761</v>
      </c>
      <c r="J247" s="267"/>
    </row>
    <row r="248" spans="1:10" s="40" customFormat="1" ht="24" customHeight="1" x14ac:dyDescent="0.25">
      <c r="A248" s="299"/>
      <c r="B248" s="37" t="s">
        <v>304</v>
      </c>
      <c r="C248" s="38">
        <v>14</v>
      </c>
      <c r="D248" s="38">
        <v>5</v>
      </c>
      <c r="E248" s="39">
        <v>35.714285714285715</v>
      </c>
      <c r="F248" s="40">
        <v>0</v>
      </c>
      <c r="G248" s="45">
        <v>0</v>
      </c>
      <c r="H248" s="38">
        <v>4</v>
      </c>
      <c r="I248" s="39">
        <v>28.571428571428569</v>
      </c>
      <c r="J248" s="267"/>
    </row>
    <row r="249" spans="1:10" s="40" customFormat="1" ht="24" customHeight="1" x14ac:dyDescent="0.25">
      <c r="A249" s="299"/>
      <c r="B249" s="37" t="s">
        <v>305</v>
      </c>
      <c r="C249" s="38">
        <v>0</v>
      </c>
      <c r="D249" s="38">
        <v>0</v>
      </c>
      <c r="E249" s="39">
        <v>0</v>
      </c>
      <c r="F249" s="40">
        <v>0</v>
      </c>
      <c r="G249" s="45">
        <v>0</v>
      </c>
      <c r="H249" s="38">
        <v>0</v>
      </c>
      <c r="I249" s="39">
        <v>0</v>
      </c>
      <c r="J249" s="267"/>
    </row>
    <row r="250" spans="1:10" s="40" customFormat="1" ht="24" customHeight="1" x14ac:dyDescent="0.25">
      <c r="A250" s="299"/>
      <c r="B250" s="37" t="s">
        <v>306</v>
      </c>
      <c r="C250" s="38">
        <v>0</v>
      </c>
      <c r="D250" s="38">
        <v>0</v>
      </c>
      <c r="E250" s="39">
        <v>0</v>
      </c>
      <c r="F250" s="40">
        <v>0</v>
      </c>
      <c r="G250" s="45">
        <v>0</v>
      </c>
      <c r="H250" s="38">
        <v>0</v>
      </c>
      <c r="I250" s="39">
        <v>0</v>
      </c>
      <c r="J250" s="267"/>
    </row>
    <row r="251" spans="1:10" s="40" customFormat="1" ht="24" customHeight="1" x14ac:dyDescent="0.25">
      <c r="A251" s="298" t="s">
        <v>307</v>
      </c>
      <c r="B251" s="37" t="s">
        <v>308</v>
      </c>
      <c r="C251" s="38">
        <v>26</v>
      </c>
      <c r="D251" s="38">
        <v>2</v>
      </c>
      <c r="E251" s="39">
        <v>7.6923076923076925</v>
      </c>
      <c r="F251" s="40">
        <v>1</v>
      </c>
      <c r="G251" s="45">
        <v>3.8461538461538463</v>
      </c>
      <c r="H251" s="38">
        <v>10</v>
      </c>
      <c r="I251" s="39">
        <v>38.461538461538467</v>
      </c>
      <c r="J251" s="267"/>
    </row>
    <row r="252" spans="1:10" s="40" customFormat="1" ht="24" customHeight="1" x14ac:dyDescent="0.25">
      <c r="A252" s="299"/>
      <c r="B252" s="37" t="s">
        <v>309</v>
      </c>
      <c r="C252" s="38">
        <v>1057</v>
      </c>
      <c r="D252" s="38">
        <v>43</v>
      </c>
      <c r="E252" s="39">
        <v>4.0681173131504256</v>
      </c>
      <c r="F252" s="40">
        <v>18</v>
      </c>
      <c r="G252" s="45">
        <v>1.7029328287606436</v>
      </c>
      <c r="H252" s="38">
        <v>507</v>
      </c>
      <c r="I252" s="39">
        <v>47.965941343424788</v>
      </c>
      <c r="J252" s="267"/>
    </row>
    <row r="253" spans="1:10" s="40" customFormat="1" ht="24" customHeight="1" x14ac:dyDescent="0.25">
      <c r="A253" s="299"/>
      <c r="B253" s="37" t="s">
        <v>310</v>
      </c>
      <c r="C253" s="38">
        <v>71</v>
      </c>
      <c r="D253" s="38">
        <v>4</v>
      </c>
      <c r="E253" s="39">
        <v>5.6338028169014089</v>
      </c>
      <c r="F253" s="40">
        <v>1</v>
      </c>
      <c r="G253" s="45">
        <v>1.4084507042253522</v>
      </c>
      <c r="H253" s="38">
        <v>29</v>
      </c>
      <c r="I253" s="39">
        <v>40.845070422535215</v>
      </c>
      <c r="J253" s="267"/>
    </row>
    <row r="254" spans="1:10" s="40" customFormat="1" ht="24" customHeight="1" x14ac:dyDescent="0.25">
      <c r="A254" s="299"/>
      <c r="B254" s="37" t="s">
        <v>311</v>
      </c>
      <c r="C254" s="38">
        <v>9</v>
      </c>
      <c r="D254" s="38">
        <v>3</v>
      </c>
      <c r="E254" s="39">
        <v>33.333333333333329</v>
      </c>
      <c r="F254" s="40">
        <v>0</v>
      </c>
      <c r="G254" s="45">
        <v>0</v>
      </c>
      <c r="H254" s="38">
        <v>4</v>
      </c>
      <c r="I254" s="39">
        <v>44.444444444444443</v>
      </c>
      <c r="J254" s="267"/>
    </row>
    <row r="255" spans="1:10" s="40" customFormat="1" ht="24" customHeight="1" x14ac:dyDescent="0.25">
      <c r="A255" s="299"/>
      <c r="B255" s="37" t="s">
        <v>312</v>
      </c>
      <c r="C255" s="38">
        <v>22</v>
      </c>
      <c r="D255" s="38">
        <v>4</v>
      </c>
      <c r="E255" s="39">
        <v>18.181818181818183</v>
      </c>
      <c r="F255" s="40">
        <v>1</v>
      </c>
      <c r="G255" s="45">
        <v>4.5454545454545459</v>
      </c>
      <c r="H255" s="38">
        <v>8</v>
      </c>
      <c r="I255" s="39">
        <v>36.363636363636367</v>
      </c>
      <c r="J255" s="267"/>
    </row>
    <row r="256" spans="1:10" s="40" customFormat="1" ht="24" customHeight="1" x14ac:dyDescent="0.25">
      <c r="A256" s="299"/>
      <c r="B256" s="37" t="s">
        <v>313</v>
      </c>
      <c r="C256" s="38">
        <v>0</v>
      </c>
      <c r="D256" s="38">
        <v>0</v>
      </c>
      <c r="E256" s="39">
        <v>0</v>
      </c>
      <c r="F256" s="40">
        <v>0</v>
      </c>
      <c r="G256" s="45">
        <v>0</v>
      </c>
      <c r="H256" s="38">
        <v>0</v>
      </c>
      <c r="I256" s="39">
        <v>0</v>
      </c>
      <c r="J256" s="267"/>
    </row>
    <row r="257" spans="1:10" s="40" customFormat="1" ht="24" customHeight="1" x14ac:dyDescent="0.25">
      <c r="A257" s="299"/>
      <c r="B257" s="37" t="s">
        <v>314</v>
      </c>
      <c r="C257" s="38">
        <v>28</v>
      </c>
      <c r="D257" s="38">
        <v>4</v>
      </c>
      <c r="E257" s="39">
        <v>14.285714285714285</v>
      </c>
      <c r="F257" s="40">
        <v>1</v>
      </c>
      <c r="G257" s="45">
        <v>3.5714285714285712</v>
      </c>
      <c r="H257" s="38">
        <v>12</v>
      </c>
      <c r="I257" s="39">
        <v>42.857142857142854</v>
      </c>
      <c r="J257" s="267"/>
    </row>
    <row r="258" spans="1:10" s="40" customFormat="1" ht="24" customHeight="1" x14ac:dyDescent="0.25">
      <c r="A258" s="299"/>
      <c r="B258" s="37" t="s">
        <v>315</v>
      </c>
      <c r="C258" s="38">
        <v>1122</v>
      </c>
      <c r="D258" s="38">
        <v>59</v>
      </c>
      <c r="E258" s="39">
        <v>5.2584670231729049</v>
      </c>
      <c r="F258" s="40">
        <v>112</v>
      </c>
      <c r="G258" s="45">
        <v>9.9821746880570412</v>
      </c>
      <c r="H258" s="38">
        <v>403</v>
      </c>
      <c r="I258" s="39">
        <v>35.918003565062392</v>
      </c>
      <c r="J258" s="267"/>
    </row>
    <row r="259" spans="1:10" s="40" customFormat="1" ht="24" customHeight="1" x14ac:dyDescent="0.25">
      <c r="A259" s="299"/>
      <c r="B259" s="37" t="s">
        <v>316</v>
      </c>
      <c r="C259" s="38">
        <v>3</v>
      </c>
      <c r="D259" s="38">
        <v>0</v>
      </c>
      <c r="E259" s="39">
        <v>0</v>
      </c>
      <c r="F259" s="40">
        <v>0</v>
      </c>
      <c r="G259" s="45">
        <v>0</v>
      </c>
      <c r="H259" s="38">
        <v>2</v>
      </c>
      <c r="I259" s="39">
        <v>66.666666666666657</v>
      </c>
      <c r="J259" s="267"/>
    </row>
    <row r="260" spans="1:10" s="40" customFormat="1" ht="24" customHeight="1" x14ac:dyDescent="0.25">
      <c r="A260" s="299"/>
      <c r="B260" s="37" t="s">
        <v>317</v>
      </c>
      <c r="C260" s="38">
        <v>1</v>
      </c>
      <c r="D260" s="38">
        <v>0</v>
      </c>
      <c r="E260" s="39">
        <v>0</v>
      </c>
      <c r="F260" s="40">
        <v>0</v>
      </c>
      <c r="G260" s="45">
        <v>0</v>
      </c>
      <c r="H260" s="38">
        <v>0</v>
      </c>
      <c r="I260" s="39">
        <v>0</v>
      </c>
      <c r="J260" s="267"/>
    </row>
    <row r="261" spans="1:10" s="40" customFormat="1" ht="24" customHeight="1" x14ac:dyDescent="0.25">
      <c r="A261" s="299"/>
      <c r="B261" s="37" t="s">
        <v>318</v>
      </c>
      <c r="C261" s="38">
        <v>7</v>
      </c>
      <c r="D261" s="38">
        <v>1</v>
      </c>
      <c r="E261" s="39">
        <v>14.285714285714285</v>
      </c>
      <c r="F261" s="40">
        <v>0</v>
      </c>
      <c r="G261" s="45">
        <v>0</v>
      </c>
      <c r="H261" s="38">
        <v>2</v>
      </c>
      <c r="I261" s="39">
        <v>28.571428571428569</v>
      </c>
      <c r="J261" s="267"/>
    </row>
    <row r="262" spans="1:10" s="40" customFormat="1" ht="24" customHeight="1" x14ac:dyDescent="0.25">
      <c r="A262" s="299"/>
      <c r="B262" s="37" t="s">
        <v>319</v>
      </c>
      <c r="C262" s="38">
        <v>18</v>
      </c>
      <c r="D262" s="38">
        <v>2</v>
      </c>
      <c r="E262" s="39">
        <v>11.111111111111111</v>
      </c>
      <c r="F262" s="40">
        <v>5</v>
      </c>
      <c r="G262" s="45">
        <v>27.777777777777779</v>
      </c>
      <c r="H262" s="38">
        <v>1</v>
      </c>
      <c r="I262" s="39">
        <v>5.5555555555555554</v>
      </c>
      <c r="J262" s="267"/>
    </row>
    <row r="263" spans="1:10" s="40" customFormat="1" ht="24" customHeight="1" x14ac:dyDescent="0.25">
      <c r="A263" s="299"/>
      <c r="B263" s="37" t="s">
        <v>320</v>
      </c>
      <c r="C263" s="38">
        <v>40</v>
      </c>
      <c r="D263" s="38">
        <v>3</v>
      </c>
      <c r="E263" s="39">
        <v>7.5</v>
      </c>
      <c r="F263" s="40">
        <v>9</v>
      </c>
      <c r="G263" s="45">
        <v>22.5</v>
      </c>
      <c r="H263" s="38">
        <v>5</v>
      </c>
      <c r="I263" s="39">
        <v>12.5</v>
      </c>
      <c r="J263" s="267"/>
    </row>
    <row r="264" spans="1:10" s="40" customFormat="1" ht="24" customHeight="1" x14ac:dyDescent="0.25">
      <c r="A264" s="299"/>
      <c r="B264" s="37" t="s">
        <v>321</v>
      </c>
      <c r="C264" s="38">
        <v>49</v>
      </c>
      <c r="D264" s="38">
        <v>0</v>
      </c>
      <c r="E264" s="39">
        <v>0</v>
      </c>
      <c r="F264" s="40">
        <v>10</v>
      </c>
      <c r="G264" s="45">
        <v>20.408163265306122</v>
      </c>
      <c r="H264" s="38">
        <v>6</v>
      </c>
      <c r="I264" s="39">
        <v>12.244897959183673</v>
      </c>
      <c r="J264" s="267"/>
    </row>
    <row r="265" spans="1:10" s="40" customFormat="1" ht="24" customHeight="1" x14ac:dyDescent="0.25">
      <c r="A265" s="299"/>
      <c r="B265" s="37" t="s">
        <v>322</v>
      </c>
      <c r="C265" s="38">
        <v>0</v>
      </c>
      <c r="D265" s="38">
        <v>0</v>
      </c>
      <c r="E265" s="39">
        <v>0</v>
      </c>
      <c r="F265" s="40">
        <v>0</v>
      </c>
      <c r="G265" s="45">
        <v>0</v>
      </c>
      <c r="H265" s="38">
        <v>0</v>
      </c>
      <c r="I265" s="39">
        <v>0</v>
      </c>
      <c r="J265" s="267"/>
    </row>
    <row r="266" spans="1:10" s="40" customFormat="1" ht="24" customHeight="1" x14ac:dyDescent="0.25">
      <c r="A266" s="299"/>
      <c r="B266" s="37" t="s">
        <v>323</v>
      </c>
      <c r="C266" s="38">
        <v>4</v>
      </c>
      <c r="D266" s="38">
        <v>1</v>
      </c>
      <c r="E266" s="39">
        <v>25</v>
      </c>
      <c r="F266" s="40">
        <v>1</v>
      </c>
      <c r="G266" s="45">
        <v>25</v>
      </c>
      <c r="H266" s="38">
        <v>0</v>
      </c>
      <c r="I266" s="39">
        <v>0</v>
      </c>
      <c r="J266" s="267"/>
    </row>
    <row r="267" spans="1:10" s="40" customFormat="1" ht="24" customHeight="1" x14ac:dyDescent="0.25">
      <c r="A267" s="299"/>
      <c r="B267" s="37" t="s">
        <v>324</v>
      </c>
      <c r="C267" s="38">
        <v>0</v>
      </c>
      <c r="D267" s="38">
        <v>0</v>
      </c>
      <c r="E267" s="39">
        <v>0</v>
      </c>
      <c r="F267" s="40">
        <v>0</v>
      </c>
      <c r="G267" s="45">
        <v>0</v>
      </c>
      <c r="H267" s="38">
        <v>0</v>
      </c>
      <c r="I267" s="39">
        <v>0</v>
      </c>
      <c r="J267" s="267"/>
    </row>
    <row r="268" spans="1:10" s="40" customFormat="1" ht="24" customHeight="1" x14ac:dyDescent="0.25">
      <c r="A268" s="299"/>
      <c r="B268" s="37" t="s">
        <v>325</v>
      </c>
      <c r="C268" s="38">
        <v>7</v>
      </c>
      <c r="D268" s="38">
        <v>4</v>
      </c>
      <c r="E268" s="39">
        <v>57.142857142857139</v>
      </c>
      <c r="F268" s="40">
        <v>0</v>
      </c>
      <c r="G268" s="45">
        <v>0</v>
      </c>
      <c r="H268" s="38">
        <v>2</v>
      </c>
      <c r="I268" s="39">
        <v>28.571428571428569</v>
      </c>
      <c r="J268" s="267"/>
    </row>
    <row r="269" spans="1:10" s="40" customFormat="1" ht="24" customHeight="1" x14ac:dyDescent="0.25">
      <c r="A269" s="299"/>
      <c r="B269" s="37" t="s">
        <v>326</v>
      </c>
      <c r="C269" s="38">
        <v>5</v>
      </c>
      <c r="D269" s="38">
        <v>2</v>
      </c>
      <c r="E269" s="39">
        <v>40</v>
      </c>
      <c r="F269" s="40">
        <v>0</v>
      </c>
      <c r="G269" s="45">
        <v>0</v>
      </c>
      <c r="H269" s="38">
        <v>3</v>
      </c>
      <c r="I269" s="39">
        <v>60</v>
      </c>
      <c r="J269" s="267"/>
    </row>
    <row r="270" spans="1:10" s="40" customFormat="1" ht="24" customHeight="1" x14ac:dyDescent="0.25">
      <c r="A270" s="299"/>
      <c r="B270" s="37" t="s">
        <v>327</v>
      </c>
      <c r="C270" s="38">
        <v>29</v>
      </c>
      <c r="D270" s="38">
        <v>8</v>
      </c>
      <c r="E270" s="39">
        <v>27.586206896551722</v>
      </c>
      <c r="F270" s="40">
        <v>0</v>
      </c>
      <c r="G270" s="45">
        <v>0</v>
      </c>
      <c r="H270" s="38">
        <v>16</v>
      </c>
      <c r="I270" s="39">
        <v>55.172413793103445</v>
      </c>
      <c r="J270" s="267"/>
    </row>
    <row r="271" spans="1:10" s="40" customFormat="1" ht="24" customHeight="1" x14ac:dyDescent="0.25">
      <c r="A271" s="299"/>
      <c r="B271" s="37" t="s">
        <v>328</v>
      </c>
      <c r="C271" s="38">
        <v>0</v>
      </c>
      <c r="D271" s="38">
        <v>0</v>
      </c>
      <c r="E271" s="39">
        <v>0</v>
      </c>
      <c r="F271" s="40">
        <v>0</v>
      </c>
      <c r="G271" s="45">
        <v>0</v>
      </c>
      <c r="H271" s="38">
        <v>0</v>
      </c>
      <c r="I271" s="39">
        <v>0</v>
      </c>
      <c r="J271" s="267"/>
    </row>
    <row r="272" spans="1:10" s="40" customFormat="1" ht="24" customHeight="1" x14ac:dyDescent="0.25">
      <c r="A272" s="299"/>
      <c r="B272" s="37" t="s">
        <v>329</v>
      </c>
      <c r="C272" s="38">
        <v>0</v>
      </c>
      <c r="D272" s="38">
        <v>0</v>
      </c>
      <c r="E272" s="39">
        <v>0</v>
      </c>
      <c r="F272" s="40">
        <v>0</v>
      </c>
      <c r="G272" s="45">
        <v>0</v>
      </c>
      <c r="H272" s="38">
        <v>0</v>
      </c>
      <c r="I272" s="39">
        <v>0</v>
      </c>
      <c r="J272" s="267"/>
    </row>
    <row r="273" spans="1:10" s="40" customFormat="1" ht="24" customHeight="1" x14ac:dyDescent="0.25">
      <c r="A273" s="299"/>
      <c r="B273" s="37" t="s">
        <v>330</v>
      </c>
      <c r="C273" s="38">
        <v>3</v>
      </c>
      <c r="D273" s="38">
        <v>0</v>
      </c>
      <c r="E273" s="39">
        <v>0</v>
      </c>
      <c r="F273" s="40">
        <v>0</v>
      </c>
      <c r="G273" s="45">
        <v>0</v>
      </c>
      <c r="H273" s="38">
        <v>0</v>
      </c>
      <c r="I273" s="39">
        <v>0</v>
      </c>
      <c r="J273" s="267"/>
    </row>
    <row r="274" spans="1:10" s="40" customFormat="1" ht="24" customHeight="1" x14ac:dyDescent="0.25">
      <c r="A274" s="299"/>
      <c r="B274" s="37" t="s">
        <v>331</v>
      </c>
      <c r="C274" s="38">
        <v>1</v>
      </c>
      <c r="D274" s="38">
        <v>0</v>
      </c>
      <c r="E274" s="39">
        <v>0</v>
      </c>
      <c r="F274" s="40">
        <v>0</v>
      </c>
      <c r="G274" s="45">
        <v>0</v>
      </c>
      <c r="H274" s="38">
        <v>0</v>
      </c>
      <c r="I274" s="39">
        <v>0</v>
      </c>
      <c r="J274" s="267"/>
    </row>
    <row r="275" spans="1:10" s="40" customFormat="1" ht="24" customHeight="1" x14ac:dyDescent="0.25">
      <c r="A275" s="298" t="s">
        <v>332</v>
      </c>
      <c r="B275" s="37" t="s">
        <v>333</v>
      </c>
      <c r="C275" s="38">
        <v>0</v>
      </c>
      <c r="D275" s="38">
        <v>0</v>
      </c>
      <c r="E275" s="39">
        <v>0</v>
      </c>
      <c r="F275" s="40">
        <v>0</v>
      </c>
      <c r="G275" s="45">
        <v>0</v>
      </c>
      <c r="H275" s="38">
        <v>0</v>
      </c>
      <c r="I275" s="39">
        <v>0</v>
      </c>
      <c r="J275" s="267"/>
    </row>
    <row r="276" spans="1:10" s="40" customFormat="1" ht="24" customHeight="1" x14ac:dyDescent="0.25">
      <c r="A276" s="298"/>
      <c r="B276" s="37" t="s">
        <v>334</v>
      </c>
      <c r="C276" s="38">
        <v>0</v>
      </c>
      <c r="D276" s="38">
        <v>0</v>
      </c>
      <c r="E276" s="39">
        <v>0</v>
      </c>
      <c r="F276" s="40">
        <v>0</v>
      </c>
      <c r="G276" s="45">
        <v>0</v>
      </c>
      <c r="H276" s="38">
        <v>0</v>
      </c>
      <c r="I276" s="39">
        <v>0</v>
      </c>
      <c r="J276" s="267"/>
    </row>
    <row r="277" spans="1:10" s="40" customFormat="1" ht="24" customHeight="1" x14ac:dyDescent="0.25">
      <c r="A277" s="298"/>
      <c r="B277" s="37" t="s">
        <v>335</v>
      </c>
      <c r="C277" s="38">
        <v>0</v>
      </c>
      <c r="D277" s="38">
        <v>0</v>
      </c>
      <c r="E277" s="39">
        <v>0</v>
      </c>
      <c r="F277" s="40">
        <v>0</v>
      </c>
      <c r="G277" s="45">
        <v>0</v>
      </c>
      <c r="H277" s="38">
        <v>0</v>
      </c>
      <c r="I277" s="39">
        <v>0</v>
      </c>
      <c r="J277" s="267"/>
    </row>
    <row r="278" spans="1:10" s="40" customFormat="1" ht="24" customHeight="1" x14ac:dyDescent="0.25">
      <c r="A278" s="298"/>
      <c r="B278" s="37" t="s">
        <v>336</v>
      </c>
      <c r="C278" s="38">
        <v>0</v>
      </c>
      <c r="D278" s="38">
        <v>0</v>
      </c>
      <c r="E278" s="39">
        <v>0</v>
      </c>
      <c r="F278" s="40">
        <v>0</v>
      </c>
      <c r="G278" s="45">
        <v>0</v>
      </c>
      <c r="H278" s="38">
        <v>0</v>
      </c>
      <c r="I278" s="39">
        <v>0</v>
      </c>
      <c r="J278" s="267"/>
    </row>
    <row r="279" spans="1:10" s="40" customFormat="1" ht="24" customHeight="1" x14ac:dyDescent="0.25">
      <c r="A279" s="298"/>
      <c r="B279" s="37" t="s">
        <v>337</v>
      </c>
      <c r="C279" s="38">
        <v>0</v>
      </c>
      <c r="D279" s="38">
        <v>0</v>
      </c>
      <c r="E279" s="39">
        <v>0</v>
      </c>
      <c r="F279" s="40">
        <v>0</v>
      </c>
      <c r="G279" s="45">
        <v>0</v>
      </c>
      <c r="H279" s="38">
        <v>0</v>
      </c>
      <c r="I279" s="39">
        <v>0</v>
      </c>
      <c r="J279" s="267"/>
    </row>
    <row r="280" spans="1:10" s="40" customFormat="1" ht="24" customHeight="1" x14ac:dyDescent="0.25">
      <c r="A280" s="298"/>
      <c r="B280" s="37" t="s">
        <v>338</v>
      </c>
      <c r="C280" s="38">
        <v>0</v>
      </c>
      <c r="D280" s="38">
        <v>0</v>
      </c>
      <c r="E280" s="39">
        <v>0</v>
      </c>
      <c r="F280" s="40">
        <v>0</v>
      </c>
      <c r="G280" s="45">
        <v>0</v>
      </c>
      <c r="H280" s="38">
        <v>0</v>
      </c>
      <c r="I280" s="39">
        <v>0</v>
      </c>
      <c r="J280" s="267"/>
    </row>
    <row r="281" spans="1:10" s="40" customFormat="1" ht="24" customHeight="1" x14ac:dyDescent="0.25">
      <c r="A281" s="298"/>
      <c r="B281" s="37" t="s">
        <v>339</v>
      </c>
      <c r="C281" s="38">
        <v>0</v>
      </c>
      <c r="D281" s="38">
        <v>0</v>
      </c>
      <c r="E281" s="39">
        <v>0</v>
      </c>
      <c r="F281" s="40">
        <v>0</v>
      </c>
      <c r="G281" s="45">
        <v>0</v>
      </c>
      <c r="H281" s="38">
        <v>0</v>
      </c>
      <c r="I281" s="39">
        <v>0</v>
      </c>
      <c r="J281" s="267"/>
    </row>
    <row r="282" spans="1:10" s="40" customFormat="1" ht="24" customHeight="1" x14ac:dyDescent="0.25">
      <c r="A282" s="298"/>
      <c r="B282" s="37" t="s">
        <v>340</v>
      </c>
      <c r="C282" s="38">
        <v>0</v>
      </c>
      <c r="D282" s="38">
        <v>0</v>
      </c>
      <c r="E282" s="39">
        <v>0</v>
      </c>
      <c r="F282" s="40">
        <v>0</v>
      </c>
      <c r="G282" s="45">
        <v>0</v>
      </c>
      <c r="H282" s="38">
        <v>0</v>
      </c>
      <c r="I282" s="39">
        <v>0</v>
      </c>
      <c r="J282" s="267"/>
    </row>
    <row r="283" spans="1:10" s="40" customFormat="1" ht="24" customHeight="1" x14ac:dyDescent="0.25">
      <c r="A283" s="298"/>
      <c r="B283" s="37" t="s">
        <v>341</v>
      </c>
      <c r="C283" s="38">
        <v>0</v>
      </c>
      <c r="D283" s="38">
        <v>0</v>
      </c>
      <c r="E283" s="39">
        <v>0</v>
      </c>
      <c r="F283" s="40">
        <v>0</v>
      </c>
      <c r="G283" s="45">
        <v>0</v>
      </c>
      <c r="H283" s="38">
        <v>0</v>
      </c>
      <c r="I283" s="39">
        <v>0</v>
      </c>
      <c r="J283" s="267"/>
    </row>
    <row r="284" spans="1:10" s="40" customFormat="1" ht="24" customHeight="1" x14ac:dyDescent="0.25">
      <c r="A284" s="298"/>
      <c r="B284" s="37" t="s">
        <v>342</v>
      </c>
      <c r="C284" s="38">
        <v>0</v>
      </c>
      <c r="D284" s="38">
        <v>0</v>
      </c>
      <c r="E284" s="39">
        <v>0</v>
      </c>
      <c r="F284" s="40">
        <v>0</v>
      </c>
      <c r="G284" s="45">
        <v>0</v>
      </c>
      <c r="H284" s="38">
        <v>0</v>
      </c>
      <c r="I284" s="39">
        <v>0</v>
      </c>
      <c r="J284" s="267"/>
    </row>
    <row r="285" spans="1:10" s="40" customFormat="1" ht="24" customHeight="1" x14ac:dyDescent="0.25">
      <c r="A285" s="298"/>
      <c r="B285" s="37" t="s">
        <v>343</v>
      </c>
      <c r="C285" s="38">
        <v>0</v>
      </c>
      <c r="D285" s="38">
        <v>0</v>
      </c>
      <c r="E285" s="39">
        <v>0</v>
      </c>
      <c r="F285" s="40">
        <v>0</v>
      </c>
      <c r="G285" s="45">
        <v>0</v>
      </c>
      <c r="H285" s="38">
        <v>0</v>
      </c>
      <c r="I285" s="39">
        <v>0</v>
      </c>
      <c r="J285" s="267"/>
    </row>
    <row r="286" spans="1:10" s="40" customFormat="1" ht="24" customHeight="1" x14ac:dyDescent="0.25">
      <c r="A286" s="298"/>
      <c r="B286" s="37" t="s">
        <v>344</v>
      </c>
      <c r="C286" s="38">
        <v>0</v>
      </c>
      <c r="D286" s="38">
        <v>0</v>
      </c>
      <c r="E286" s="39">
        <v>0</v>
      </c>
      <c r="F286" s="40">
        <v>0</v>
      </c>
      <c r="G286" s="45">
        <v>0</v>
      </c>
      <c r="H286" s="38">
        <v>0</v>
      </c>
      <c r="I286" s="39">
        <v>0</v>
      </c>
      <c r="J286" s="267"/>
    </row>
    <row r="287" spans="1:10" s="40" customFormat="1" ht="24" customHeight="1" x14ac:dyDescent="0.25">
      <c r="A287" s="298"/>
      <c r="B287" s="37" t="s">
        <v>345</v>
      </c>
      <c r="C287" s="38">
        <v>0</v>
      </c>
      <c r="D287" s="38">
        <v>0</v>
      </c>
      <c r="E287" s="39">
        <v>0</v>
      </c>
      <c r="F287" s="40">
        <v>0</v>
      </c>
      <c r="G287" s="45">
        <v>0</v>
      </c>
      <c r="H287" s="38">
        <v>0</v>
      </c>
      <c r="I287" s="39">
        <v>0</v>
      </c>
      <c r="J287" s="267"/>
    </row>
    <row r="288" spans="1:10" s="40" customFormat="1" ht="24" customHeight="1" x14ac:dyDescent="0.25">
      <c r="A288" s="298"/>
      <c r="B288" s="37" t="s">
        <v>346</v>
      </c>
      <c r="C288" s="38">
        <v>0</v>
      </c>
      <c r="D288" s="38">
        <v>0</v>
      </c>
      <c r="E288" s="39">
        <v>0</v>
      </c>
      <c r="F288" s="40">
        <v>0</v>
      </c>
      <c r="G288" s="45">
        <v>0</v>
      </c>
      <c r="H288" s="38">
        <v>0</v>
      </c>
      <c r="I288" s="39">
        <v>0</v>
      </c>
      <c r="J288" s="267"/>
    </row>
    <row r="289" spans="1:10" s="40" customFormat="1" ht="24" customHeight="1" x14ac:dyDescent="0.25">
      <c r="A289" s="298" t="s">
        <v>347</v>
      </c>
      <c r="B289" s="37" t="s">
        <v>348</v>
      </c>
      <c r="C289" s="38">
        <v>0</v>
      </c>
      <c r="D289" s="38">
        <v>0</v>
      </c>
      <c r="E289" s="39">
        <v>0</v>
      </c>
      <c r="F289" s="40">
        <v>0</v>
      </c>
      <c r="G289" s="45">
        <v>0</v>
      </c>
      <c r="H289" s="38">
        <v>0</v>
      </c>
      <c r="I289" s="39">
        <v>0</v>
      </c>
      <c r="J289" s="267"/>
    </row>
    <row r="290" spans="1:10" s="40" customFormat="1" ht="24" customHeight="1" x14ac:dyDescent="0.25">
      <c r="A290" s="299"/>
      <c r="B290" s="37" t="s">
        <v>349</v>
      </c>
      <c r="C290" s="38">
        <v>0</v>
      </c>
      <c r="D290" s="38">
        <v>0</v>
      </c>
      <c r="E290" s="39">
        <v>0</v>
      </c>
      <c r="F290" s="40">
        <v>0</v>
      </c>
      <c r="G290" s="45">
        <v>0</v>
      </c>
      <c r="H290" s="38">
        <v>0</v>
      </c>
      <c r="I290" s="39">
        <v>0</v>
      </c>
      <c r="J290" s="267"/>
    </row>
    <row r="291" spans="1:10" s="40" customFormat="1" ht="24" customHeight="1" x14ac:dyDescent="0.25">
      <c r="A291" s="299"/>
      <c r="B291" s="37" t="s">
        <v>350</v>
      </c>
      <c r="C291" s="38">
        <v>0</v>
      </c>
      <c r="D291" s="38">
        <v>0</v>
      </c>
      <c r="E291" s="39">
        <v>0</v>
      </c>
      <c r="F291" s="40">
        <v>0</v>
      </c>
      <c r="G291" s="45">
        <v>0</v>
      </c>
      <c r="H291" s="38">
        <v>0</v>
      </c>
      <c r="I291" s="39">
        <v>0</v>
      </c>
      <c r="J291" s="267"/>
    </row>
    <row r="292" spans="1:10" s="40" customFormat="1" ht="24" customHeight="1" x14ac:dyDescent="0.25">
      <c r="A292" s="299"/>
      <c r="B292" s="37" t="s">
        <v>351</v>
      </c>
      <c r="C292" s="38">
        <v>0</v>
      </c>
      <c r="D292" s="38">
        <v>0</v>
      </c>
      <c r="E292" s="39">
        <v>0</v>
      </c>
      <c r="F292" s="40">
        <v>0</v>
      </c>
      <c r="G292" s="45">
        <v>0</v>
      </c>
      <c r="H292" s="38">
        <v>0</v>
      </c>
      <c r="I292" s="39">
        <v>0</v>
      </c>
      <c r="J292" s="267"/>
    </row>
    <row r="293" spans="1:10" s="40" customFormat="1" ht="24" customHeight="1" x14ac:dyDescent="0.25">
      <c r="A293" s="299"/>
      <c r="B293" s="37" t="s">
        <v>352</v>
      </c>
      <c r="C293" s="38">
        <v>0</v>
      </c>
      <c r="D293" s="38">
        <v>0</v>
      </c>
      <c r="E293" s="39">
        <v>0</v>
      </c>
      <c r="F293" s="40">
        <v>0</v>
      </c>
      <c r="G293" s="45">
        <v>0</v>
      </c>
      <c r="H293" s="38">
        <v>0</v>
      </c>
      <c r="I293" s="39">
        <v>0</v>
      </c>
      <c r="J293" s="267"/>
    </row>
    <row r="294" spans="1:10" s="40" customFormat="1" ht="24" customHeight="1" x14ac:dyDescent="0.25">
      <c r="A294" s="299"/>
      <c r="B294" s="37" t="s">
        <v>353</v>
      </c>
      <c r="C294" s="38">
        <v>0</v>
      </c>
      <c r="D294" s="38">
        <v>0</v>
      </c>
      <c r="E294" s="39">
        <v>0</v>
      </c>
      <c r="F294" s="40">
        <v>0</v>
      </c>
      <c r="G294" s="45">
        <v>0</v>
      </c>
      <c r="H294" s="38">
        <v>0</v>
      </c>
      <c r="I294" s="39">
        <v>0</v>
      </c>
      <c r="J294" s="267"/>
    </row>
    <row r="295" spans="1:10" s="40" customFormat="1" ht="24" customHeight="1" x14ac:dyDescent="0.25">
      <c r="A295" s="299"/>
      <c r="B295" s="37" t="s">
        <v>354</v>
      </c>
      <c r="C295" s="38">
        <v>0</v>
      </c>
      <c r="D295" s="38">
        <v>0</v>
      </c>
      <c r="E295" s="39">
        <v>0</v>
      </c>
      <c r="F295" s="40">
        <v>0</v>
      </c>
      <c r="G295" s="45">
        <v>0</v>
      </c>
      <c r="H295" s="38">
        <v>0</v>
      </c>
      <c r="I295" s="39">
        <v>0</v>
      </c>
      <c r="J295" s="267"/>
    </row>
    <row r="296" spans="1:10" s="40" customFormat="1" ht="24" customHeight="1" x14ac:dyDescent="0.25">
      <c r="A296" s="299"/>
      <c r="B296" s="37" t="s">
        <v>355</v>
      </c>
      <c r="C296" s="38">
        <v>0</v>
      </c>
      <c r="D296" s="38">
        <v>0</v>
      </c>
      <c r="E296" s="39">
        <v>0</v>
      </c>
      <c r="F296" s="40">
        <v>0</v>
      </c>
      <c r="G296" s="45">
        <v>0</v>
      </c>
      <c r="H296" s="38">
        <v>0</v>
      </c>
      <c r="I296" s="39">
        <v>0</v>
      </c>
      <c r="J296" s="267"/>
    </row>
    <row r="297" spans="1:10" s="40" customFormat="1" ht="24" customHeight="1" x14ac:dyDescent="0.25">
      <c r="A297" s="299"/>
      <c r="B297" s="37" t="s">
        <v>356</v>
      </c>
      <c r="C297" s="38">
        <v>0</v>
      </c>
      <c r="D297" s="38">
        <v>0</v>
      </c>
      <c r="E297" s="39">
        <v>0</v>
      </c>
      <c r="F297" s="40">
        <v>0</v>
      </c>
      <c r="G297" s="45">
        <v>0</v>
      </c>
      <c r="H297" s="38">
        <v>0</v>
      </c>
      <c r="I297" s="39">
        <v>0</v>
      </c>
      <c r="J297" s="267"/>
    </row>
    <row r="298" spans="1:10" s="40" customFormat="1" ht="24" customHeight="1" x14ac:dyDescent="0.25">
      <c r="A298" s="299"/>
      <c r="B298" s="37" t="s">
        <v>357</v>
      </c>
      <c r="C298" s="38">
        <v>2</v>
      </c>
      <c r="D298" s="38">
        <v>1</v>
      </c>
      <c r="E298" s="39">
        <v>50</v>
      </c>
      <c r="F298" s="40">
        <v>0</v>
      </c>
      <c r="G298" s="45">
        <v>0</v>
      </c>
      <c r="H298" s="38">
        <v>0</v>
      </c>
      <c r="I298" s="39">
        <v>0</v>
      </c>
      <c r="J298" s="267"/>
    </row>
    <row r="299" spans="1:10" s="40" customFormat="1" ht="24" customHeight="1" x14ac:dyDescent="0.25">
      <c r="A299" s="299"/>
      <c r="B299" s="37" t="s">
        <v>358</v>
      </c>
      <c r="C299" s="38">
        <v>0</v>
      </c>
      <c r="D299" s="38">
        <v>0</v>
      </c>
      <c r="E299" s="39">
        <v>0</v>
      </c>
      <c r="F299" s="40">
        <v>0</v>
      </c>
      <c r="G299" s="45">
        <v>0</v>
      </c>
      <c r="H299" s="38">
        <v>0</v>
      </c>
      <c r="I299" s="39">
        <v>0</v>
      </c>
      <c r="J299" s="267"/>
    </row>
    <row r="300" spans="1:10" s="40" customFormat="1" ht="24" customHeight="1" x14ac:dyDescent="0.25">
      <c r="A300" s="299"/>
      <c r="B300" s="37" t="s">
        <v>359</v>
      </c>
      <c r="C300" s="38">
        <v>0</v>
      </c>
      <c r="D300" s="38">
        <v>0</v>
      </c>
      <c r="E300" s="39">
        <v>0</v>
      </c>
      <c r="F300" s="40">
        <v>0</v>
      </c>
      <c r="G300" s="45">
        <v>0</v>
      </c>
      <c r="H300" s="38">
        <v>0</v>
      </c>
      <c r="I300" s="39">
        <v>0</v>
      </c>
      <c r="J300" s="267"/>
    </row>
    <row r="301" spans="1:10" s="40" customFormat="1" ht="24" customHeight="1" x14ac:dyDescent="0.25">
      <c r="A301" s="299"/>
      <c r="B301" s="37" t="s">
        <v>360</v>
      </c>
      <c r="C301" s="38">
        <v>0</v>
      </c>
      <c r="D301" s="38">
        <v>0</v>
      </c>
      <c r="E301" s="39">
        <v>0</v>
      </c>
      <c r="F301" s="40">
        <v>0</v>
      </c>
      <c r="G301" s="45">
        <v>0</v>
      </c>
      <c r="H301" s="38">
        <v>0</v>
      </c>
      <c r="I301" s="39">
        <v>0</v>
      </c>
      <c r="J301" s="267"/>
    </row>
    <row r="302" spans="1:10" s="40" customFormat="1" ht="24" customHeight="1" x14ac:dyDescent="0.25">
      <c r="A302" s="299"/>
      <c r="B302" s="37" t="s">
        <v>361</v>
      </c>
      <c r="C302" s="38">
        <v>0</v>
      </c>
      <c r="D302" s="38">
        <v>0</v>
      </c>
      <c r="E302" s="39">
        <v>0</v>
      </c>
      <c r="F302" s="40">
        <v>0</v>
      </c>
      <c r="G302" s="45">
        <v>0</v>
      </c>
      <c r="H302" s="38">
        <v>0</v>
      </c>
      <c r="I302" s="39">
        <v>0</v>
      </c>
      <c r="J302" s="267"/>
    </row>
    <row r="303" spans="1:10" s="40" customFormat="1" ht="24" customHeight="1" x14ac:dyDescent="0.25">
      <c r="A303" s="299"/>
      <c r="B303" s="37" t="s">
        <v>362</v>
      </c>
      <c r="C303" s="38">
        <v>0</v>
      </c>
      <c r="D303" s="38">
        <v>0</v>
      </c>
      <c r="E303" s="39">
        <v>0</v>
      </c>
      <c r="F303" s="40">
        <v>0</v>
      </c>
      <c r="G303" s="45">
        <v>0</v>
      </c>
      <c r="H303" s="38">
        <v>0</v>
      </c>
      <c r="I303" s="39">
        <v>0</v>
      </c>
      <c r="J303" s="267"/>
    </row>
    <row r="304" spans="1:10" s="40" customFormat="1" ht="24" customHeight="1" x14ac:dyDescent="0.25">
      <c r="A304" s="299"/>
      <c r="B304" s="37" t="s">
        <v>363</v>
      </c>
      <c r="C304" s="38">
        <v>1</v>
      </c>
      <c r="D304" s="38">
        <v>0</v>
      </c>
      <c r="E304" s="39">
        <v>0</v>
      </c>
      <c r="F304" s="40">
        <v>0</v>
      </c>
      <c r="G304" s="45">
        <v>0</v>
      </c>
      <c r="H304" s="38">
        <v>0</v>
      </c>
      <c r="I304" s="39">
        <v>0</v>
      </c>
      <c r="J304" s="267"/>
    </row>
    <row r="305" spans="1:10" s="40" customFormat="1" ht="24" customHeight="1" x14ac:dyDescent="0.25">
      <c r="A305" s="299"/>
      <c r="B305" s="37" t="s">
        <v>364</v>
      </c>
      <c r="C305" s="38">
        <v>0</v>
      </c>
      <c r="D305" s="38">
        <v>0</v>
      </c>
      <c r="E305" s="39">
        <v>0</v>
      </c>
      <c r="F305" s="40">
        <v>0</v>
      </c>
      <c r="G305" s="45">
        <v>0</v>
      </c>
      <c r="H305" s="38">
        <v>0</v>
      </c>
      <c r="I305" s="39">
        <v>0</v>
      </c>
      <c r="J305" s="267"/>
    </row>
    <row r="306" spans="1:10" s="40" customFormat="1" ht="24" customHeight="1" x14ac:dyDescent="0.25">
      <c r="A306" s="299"/>
      <c r="B306" s="37" t="s">
        <v>365</v>
      </c>
      <c r="C306" s="38">
        <v>0</v>
      </c>
      <c r="D306" s="38">
        <v>0</v>
      </c>
      <c r="E306" s="39">
        <v>0</v>
      </c>
      <c r="F306" s="40">
        <v>0</v>
      </c>
      <c r="G306" s="45">
        <v>0</v>
      </c>
      <c r="H306" s="38">
        <v>0</v>
      </c>
      <c r="I306" s="39">
        <v>0</v>
      </c>
      <c r="J306" s="267"/>
    </row>
    <row r="307" spans="1:10" s="40" customFormat="1" ht="24" customHeight="1" x14ac:dyDescent="0.25">
      <c r="A307" s="299"/>
      <c r="B307" s="37" t="s">
        <v>366</v>
      </c>
      <c r="C307" s="38">
        <v>0</v>
      </c>
      <c r="D307" s="38">
        <v>0</v>
      </c>
      <c r="E307" s="39">
        <v>0</v>
      </c>
      <c r="F307" s="40">
        <v>0</v>
      </c>
      <c r="G307" s="45">
        <v>0</v>
      </c>
      <c r="H307" s="38">
        <v>0</v>
      </c>
      <c r="I307" s="39">
        <v>0</v>
      </c>
      <c r="J307" s="267"/>
    </row>
    <row r="308" spans="1:10" s="40" customFormat="1" ht="24" customHeight="1" x14ac:dyDescent="0.25">
      <c r="A308" s="299"/>
      <c r="B308" s="37" t="s">
        <v>367</v>
      </c>
      <c r="C308" s="38">
        <v>0</v>
      </c>
      <c r="D308" s="38">
        <v>0</v>
      </c>
      <c r="E308" s="39">
        <v>0</v>
      </c>
      <c r="F308" s="40">
        <v>0</v>
      </c>
      <c r="G308" s="45">
        <v>0</v>
      </c>
      <c r="H308" s="38">
        <v>0</v>
      </c>
      <c r="I308" s="39">
        <v>0</v>
      </c>
      <c r="J308" s="267"/>
    </row>
    <row r="309" spans="1:10" s="40" customFormat="1" ht="24" customHeight="1" x14ac:dyDescent="0.25">
      <c r="A309" s="299"/>
      <c r="B309" s="37" t="s">
        <v>368</v>
      </c>
      <c r="C309" s="38">
        <v>0</v>
      </c>
      <c r="D309" s="38">
        <v>0</v>
      </c>
      <c r="E309" s="39">
        <v>0</v>
      </c>
      <c r="F309" s="40">
        <v>0</v>
      </c>
      <c r="G309" s="45">
        <v>0</v>
      </c>
      <c r="H309" s="38">
        <v>0</v>
      </c>
      <c r="I309" s="39">
        <v>0</v>
      </c>
      <c r="J309" s="267"/>
    </row>
    <row r="310" spans="1:10" s="40" customFormat="1" ht="24" customHeight="1" x14ac:dyDescent="0.25">
      <c r="A310" s="299"/>
      <c r="B310" s="37" t="s">
        <v>369</v>
      </c>
      <c r="C310" s="38">
        <v>0</v>
      </c>
      <c r="D310" s="38">
        <v>0</v>
      </c>
      <c r="E310" s="39">
        <v>0</v>
      </c>
      <c r="F310" s="40">
        <v>0</v>
      </c>
      <c r="G310" s="45">
        <v>0</v>
      </c>
      <c r="H310" s="38">
        <v>0</v>
      </c>
      <c r="I310" s="39">
        <v>0</v>
      </c>
      <c r="J310" s="267"/>
    </row>
    <row r="311" spans="1:10" s="40" customFormat="1" ht="24" customHeight="1" x14ac:dyDescent="0.25">
      <c r="A311" s="299"/>
      <c r="B311" s="37" t="s">
        <v>370</v>
      </c>
      <c r="C311" s="38">
        <v>0</v>
      </c>
      <c r="D311" s="38">
        <v>0</v>
      </c>
      <c r="E311" s="39">
        <v>0</v>
      </c>
      <c r="F311" s="40">
        <v>0</v>
      </c>
      <c r="G311" s="45">
        <v>0</v>
      </c>
      <c r="H311" s="38">
        <v>0</v>
      </c>
      <c r="I311" s="39">
        <v>0</v>
      </c>
      <c r="J311" s="267"/>
    </row>
    <row r="312" spans="1:10" s="40" customFormat="1" ht="24" customHeight="1" x14ac:dyDescent="0.25">
      <c r="A312" s="300" t="s">
        <v>371</v>
      </c>
      <c r="B312" s="37" t="s">
        <v>372</v>
      </c>
      <c r="C312" s="38">
        <v>0</v>
      </c>
      <c r="D312" s="38">
        <v>0</v>
      </c>
      <c r="E312" s="39">
        <v>0</v>
      </c>
      <c r="F312" s="40">
        <v>0</v>
      </c>
      <c r="G312" s="45">
        <v>0</v>
      </c>
      <c r="H312" s="38">
        <v>0</v>
      </c>
      <c r="I312" s="39">
        <v>0</v>
      </c>
      <c r="J312" s="267"/>
    </row>
    <row r="313" spans="1:10" s="40" customFormat="1" ht="24" customHeight="1" x14ac:dyDescent="0.25">
      <c r="A313" s="301"/>
      <c r="B313" s="37" t="s">
        <v>373</v>
      </c>
      <c r="C313" s="38">
        <v>0</v>
      </c>
      <c r="D313" s="38">
        <v>0</v>
      </c>
      <c r="E313" s="39">
        <v>0</v>
      </c>
      <c r="F313" s="40">
        <v>0</v>
      </c>
      <c r="G313" s="45">
        <v>0</v>
      </c>
      <c r="H313" s="38">
        <v>0</v>
      </c>
      <c r="I313" s="39">
        <v>0</v>
      </c>
      <c r="J313" s="267"/>
    </row>
    <row r="314" spans="1:10" s="40" customFormat="1" ht="24" customHeight="1" x14ac:dyDescent="0.25">
      <c r="A314" s="301"/>
      <c r="B314" s="37" t="s">
        <v>374</v>
      </c>
      <c r="C314" s="38">
        <v>0</v>
      </c>
      <c r="D314" s="38">
        <v>0</v>
      </c>
      <c r="E314" s="39">
        <v>0</v>
      </c>
      <c r="F314" s="40">
        <v>0</v>
      </c>
      <c r="G314" s="45">
        <v>0</v>
      </c>
      <c r="H314" s="38">
        <v>0</v>
      </c>
      <c r="I314" s="39">
        <v>0</v>
      </c>
      <c r="J314" s="267"/>
    </row>
    <row r="315" spans="1:10" s="40" customFormat="1" ht="24" customHeight="1" x14ac:dyDescent="0.25">
      <c r="A315" s="301"/>
      <c r="B315" s="37" t="s">
        <v>375</v>
      </c>
      <c r="C315" s="38">
        <v>0</v>
      </c>
      <c r="D315" s="38">
        <v>0</v>
      </c>
      <c r="E315" s="39">
        <v>0</v>
      </c>
      <c r="F315" s="40">
        <v>0</v>
      </c>
      <c r="G315" s="45">
        <v>0</v>
      </c>
      <c r="H315" s="38">
        <v>0</v>
      </c>
      <c r="I315" s="39">
        <v>0</v>
      </c>
      <c r="J315" s="267"/>
    </row>
    <row r="316" spans="1:10" s="40" customFormat="1" ht="24" customHeight="1" x14ac:dyDescent="0.25">
      <c r="A316" s="301"/>
      <c r="B316" s="37" t="s">
        <v>376</v>
      </c>
      <c r="C316" s="38">
        <v>2</v>
      </c>
      <c r="D316" s="38">
        <v>0</v>
      </c>
      <c r="E316" s="39">
        <v>0</v>
      </c>
      <c r="F316" s="40">
        <v>0</v>
      </c>
      <c r="G316" s="45">
        <v>0</v>
      </c>
      <c r="H316" s="38">
        <v>1</v>
      </c>
      <c r="I316" s="39">
        <v>50</v>
      </c>
      <c r="J316" s="267"/>
    </row>
    <row r="317" spans="1:10" s="40" customFormat="1" ht="24" customHeight="1" x14ac:dyDescent="0.25">
      <c r="A317" s="301"/>
      <c r="B317" s="37" t="s">
        <v>377</v>
      </c>
      <c r="C317" s="38">
        <v>1</v>
      </c>
      <c r="D317" s="38">
        <v>0</v>
      </c>
      <c r="E317" s="39">
        <v>0</v>
      </c>
      <c r="F317" s="40">
        <v>1</v>
      </c>
      <c r="G317" s="45">
        <v>100</v>
      </c>
      <c r="H317" s="38">
        <v>0</v>
      </c>
      <c r="I317" s="39">
        <v>0</v>
      </c>
      <c r="J317" s="267"/>
    </row>
    <row r="318" spans="1:10" s="40" customFormat="1" ht="24" customHeight="1" x14ac:dyDescent="0.25">
      <c r="A318" s="301"/>
      <c r="B318" s="37" t="s">
        <v>378</v>
      </c>
      <c r="C318" s="38">
        <v>0</v>
      </c>
      <c r="D318" s="38">
        <v>0</v>
      </c>
      <c r="E318" s="39">
        <v>0</v>
      </c>
      <c r="F318" s="40">
        <v>0</v>
      </c>
      <c r="G318" s="45">
        <v>0</v>
      </c>
      <c r="H318" s="38">
        <v>0</v>
      </c>
      <c r="I318" s="39">
        <v>0</v>
      </c>
      <c r="J318" s="267"/>
    </row>
    <row r="319" spans="1:10" s="40" customFormat="1" ht="24" customHeight="1" x14ac:dyDescent="0.25">
      <c r="A319" s="301"/>
      <c r="B319" s="37" t="s">
        <v>379</v>
      </c>
      <c r="C319" s="38">
        <v>0</v>
      </c>
      <c r="D319" s="38">
        <v>0</v>
      </c>
      <c r="E319" s="39">
        <v>0</v>
      </c>
      <c r="F319" s="40">
        <v>0</v>
      </c>
      <c r="G319" s="45">
        <v>0</v>
      </c>
      <c r="H319" s="38">
        <v>0</v>
      </c>
      <c r="I319" s="39">
        <v>0</v>
      </c>
      <c r="J319" s="267"/>
    </row>
    <row r="320" spans="1:10" s="40" customFormat="1" ht="24" customHeight="1" x14ac:dyDescent="0.25">
      <c r="A320" s="301"/>
      <c r="B320" s="37" t="s">
        <v>380</v>
      </c>
      <c r="C320" s="38">
        <v>0</v>
      </c>
      <c r="D320" s="38">
        <v>0</v>
      </c>
      <c r="E320" s="39">
        <v>0</v>
      </c>
      <c r="F320" s="40">
        <v>0</v>
      </c>
      <c r="G320" s="45">
        <v>0</v>
      </c>
      <c r="H320" s="38">
        <v>0</v>
      </c>
      <c r="I320" s="39">
        <v>0</v>
      </c>
      <c r="J320" s="267"/>
    </row>
    <row r="321" spans="1:10" s="40" customFormat="1" ht="24" customHeight="1" x14ac:dyDescent="0.25">
      <c r="A321" s="301"/>
      <c r="B321" s="37" t="s">
        <v>381</v>
      </c>
      <c r="C321" s="38">
        <v>1</v>
      </c>
      <c r="D321" s="38">
        <v>0</v>
      </c>
      <c r="E321" s="39">
        <v>0</v>
      </c>
      <c r="F321" s="40">
        <v>1</v>
      </c>
      <c r="G321" s="45">
        <v>100</v>
      </c>
      <c r="H321" s="38">
        <v>0</v>
      </c>
      <c r="I321" s="39">
        <v>0</v>
      </c>
      <c r="J321" s="267"/>
    </row>
    <row r="322" spans="1:10" s="40" customFormat="1" ht="24" customHeight="1" x14ac:dyDescent="0.25">
      <c r="A322" s="301"/>
      <c r="B322" s="37" t="s">
        <v>382</v>
      </c>
      <c r="C322" s="38">
        <v>22</v>
      </c>
      <c r="D322" s="38">
        <v>1</v>
      </c>
      <c r="E322" s="39">
        <v>4.5454545454545459</v>
      </c>
      <c r="F322" s="40">
        <v>1</v>
      </c>
      <c r="G322" s="45">
        <v>4.5454545454545459</v>
      </c>
      <c r="H322" s="38">
        <v>0</v>
      </c>
      <c r="I322" s="39">
        <v>0</v>
      </c>
      <c r="J322" s="267"/>
    </row>
    <row r="323" spans="1:10" s="40" customFormat="1" ht="24" customHeight="1" x14ac:dyDescent="0.25">
      <c r="A323" s="301"/>
      <c r="B323" s="37" t="s">
        <v>383</v>
      </c>
      <c r="C323" s="38">
        <v>2</v>
      </c>
      <c r="D323" s="38">
        <v>1</v>
      </c>
      <c r="E323" s="39">
        <v>50</v>
      </c>
      <c r="F323" s="40">
        <v>1</v>
      </c>
      <c r="G323" s="45">
        <v>50</v>
      </c>
      <c r="H323" s="38">
        <v>0</v>
      </c>
      <c r="I323" s="39">
        <v>0</v>
      </c>
      <c r="J323" s="267"/>
    </row>
    <row r="324" spans="1:10" s="40" customFormat="1" ht="24" customHeight="1" x14ac:dyDescent="0.25">
      <c r="A324" s="301"/>
      <c r="B324" s="37" t="s">
        <v>384</v>
      </c>
      <c r="C324" s="38">
        <v>11</v>
      </c>
      <c r="D324" s="38">
        <v>0</v>
      </c>
      <c r="E324" s="39">
        <v>0</v>
      </c>
      <c r="F324" s="40">
        <v>0</v>
      </c>
      <c r="G324" s="45">
        <v>0</v>
      </c>
      <c r="H324" s="38">
        <v>2</v>
      </c>
      <c r="I324" s="39">
        <v>18.181818181818183</v>
      </c>
      <c r="J324" s="267"/>
    </row>
    <row r="325" spans="1:10" s="40" customFormat="1" ht="24" customHeight="1" x14ac:dyDescent="0.25">
      <c r="A325" s="301"/>
      <c r="B325" s="37" t="s">
        <v>385</v>
      </c>
      <c r="C325" s="38">
        <v>11</v>
      </c>
      <c r="D325" s="38">
        <v>0</v>
      </c>
      <c r="E325" s="39">
        <v>0</v>
      </c>
      <c r="F325" s="40">
        <v>1</v>
      </c>
      <c r="G325" s="45">
        <v>9.0909090909090917</v>
      </c>
      <c r="H325" s="38">
        <v>1</v>
      </c>
      <c r="I325" s="39">
        <v>9.0909090909090917</v>
      </c>
      <c r="J325" s="267"/>
    </row>
    <row r="326" spans="1:10" s="40" customFormat="1" ht="24" customHeight="1" x14ac:dyDescent="0.25">
      <c r="A326" s="301"/>
      <c r="B326" s="37" t="s">
        <v>386</v>
      </c>
      <c r="C326" s="38">
        <v>2</v>
      </c>
      <c r="D326" s="38">
        <v>0</v>
      </c>
      <c r="E326" s="39">
        <v>0</v>
      </c>
      <c r="F326" s="40">
        <v>0</v>
      </c>
      <c r="G326" s="45">
        <v>0</v>
      </c>
      <c r="H326" s="38">
        <v>0</v>
      </c>
      <c r="I326" s="39">
        <v>0</v>
      </c>
      <c r="J326" s="267"/>
    </row>
    <row r="327" spans="1:10" s="40" customFormat="1" ht="24" customHeight="1" x14ac:dyDescent="0.25">
      <c r="A327" s="301"/>
      <c r="B327" s="37" t="s">
        <v>387</v>
      </c>
      <c r="C327" s="38">
        <v>8</v>
      </c>
      <c r="D327" s="38">
        <v>1</v>
      </c>
      <c r="E327" s="39">
        <v>12.5</v>
      </c>
      <c r="F327" s="40">
        <v>1</v>
      </c>
      <c r="G327" s="45">
        <v>12.5</v>
      </c>
      <c r="H327" s="38">
        <v>0</v>
      </c>
      <c r="I327" s="39">
        <v>0</v>
      </c>
      <c r="J327" s="267"/>
    </row>
    <row r="328" spans="1:10" s="40" customFormat="1" ht="24" customHeight="1" x14ac:dyDescent="0.25">
      <c r="A328" s="301"/>
      <c r="B328" s="37" t="s">
        <v>388</v>
      </c>
      <c r="C328" s="38">
        <v>7</v>
      </c>
      <c r="D328" s="38">
        <v>1</v>
      </c>
      <c r="E328" s="39">
        <v>14.285714285714285</v>
      </c>
      <c r="F328" s="40">
        <v>1</v>
      </c>
      <c r="G328" s="45">
        <v>14.285714285714285</v>
      </c>
      <c r="H328" s="38">
        <v>0</v>
      </c>
      <c r="I328" s="39">
        <v>0</v>
      </c>
      <c r="J328" s="267"/>
    </row>
    <row r="329" spans="1:10" s="40" customFormat="1" ht="24" customHeight="1" x14ac:dyDescent="0.25">
      <c r="A329" s="301"/>
      <c r="B329" s="37" t="s">
        <v>389</v>
      </c>
      <c r="C329" s="38">
        <v>0</v>
      </c>
      <c r="D329" s="38">
        <v>0</v>
      </c>
      <c r="E329" s="39">
        <v>0</v>
      </c>
      <c r="F329" s="40">
        <v>0</v>
      </c>
      <c r="G329" s="45">
        <v>0</v>
      </c>
      <c r="H329" s="38">
        <v>0</v>
      </c>
      <c r="I329" s="39">
        <v>0</v>
      </c>
      <c r="J329" s="267"/>
    </row>
    <row r="330" spans="1:10" s="40" customFormat="1" ht="24" customHeight="1" x14ac:dyDescent="0.25">
      <c r="A330" s="301"/>
      <c r="B330" s="37" t="s">
        <v>390</v>
      </c>
      <c r="C330" s="38">
        <v>0</v>
      </c>
      <c r="D330" s="38">
        <v>0</v>
      </c>
      <c r="E330" s="39">
        <v>0</v>
      </c>
      <c r="F330" s="40">
        <v>0</v>
      </c>
      <c r="G330" s="45">
        <v>0</v>
      </c>
      <c r="H330" s="38">
        <v>0</v>
      </c>
      <c r="I330" s="39">
        <v>0</v>
      </c>
      <c r="J330" s="267"/>
    </row>
    <row r="331" spans="1:10" s="40" customFormat="1" ht="24" customHeight="1" x14ac:dyDescent="0.25">
      <c r="A331" s="301"/>
      <c r="B331" s="37" t="s">
        <v>391</v>
      </c>
      <c r="C331" s="38">
        <v>0</v>
      </c>
      <c r="D331" s="38">
        <v>0</v>
      </c>
      <c r="E331" s="39">
        <v>0</v>
      </c>
      <c r="F331" s="40">
        <v>0</v>
      </c>
      <c r="G331" s="45">
        <v>0</v>
      </c>
      <c r="H331" s="38">
        <v>0</v>
      </c>
      <c r="I331" s="39">
        <v>0</v>
      </c>
      <c r="J331" s="267"/>
    </row>
    <row r="332" spans="1:10" s="40" customFormat="1" ht="24" customHeight="1" x14ac:dyDescent="0.25">
      <c r="A332" s="301"/>
      <c r="B332" s="37" t="s">
        <v>392</v>
      </c>
      <c r="C332" s="38">
        <v>0</v>
      </c>
      <c r="D332" s="38">
        <v>0</v>
      </c>
      <c r="E332" s="39">
        <v>0</v>
      </c>
      <c r="F332" s="40">
        <v>0</v>
      </c>
      <c r="G332" s="45">
        <v>0</v>
      </c>
      <c r="H332" s="38">
        <v>0</v>
      </c>
      <c r="I332" s="39">
        <v>0</v>
      </c>
      <c r="J332" s="267"/>
    </row>
    <row r="333" spans="1:10" s="40" customFormat="1" ht="24" customHeight="1" x14ac:dyDescent="0.25">
      <c r="A333" s="301"/>
      <c r="B333" s="37" t="s">
        <v>393</v>
      </c>
      <c r="C333" s="38">
        <v>0</v>
      </c>
      <c r="D333" s="38">
        <v>0</v>
      </c>
      <c r="E333" s="39">
        <v>0</v>
      </c>
      <c r="F333" s="40">
        <v>0</v>
      </c>
      <c r="G333" s="45">
        <v>0</v>
      </c>
      <c r="H333" s="38">
        <v>0</v>
      </c>
      <c r="I333" s="39">
        <v>0</v>
      </c>
      <c r="J333" s="267"/>
    </row>
    <row r="334" spans="1:10" s="40" customFormat="1" ht="24" customHeight="1" x14ac:dyDescent="0.25">
      <c r="A334" s="301"/>
      <c r="B334" s="37" t="s">
        <v>394</v>
      </c>
      <c r="C334" s="38">
        <v>0</v>
      </c>
      <c r="D334" s="38">
        <v>0</v>
      </c>
      <c r="E334" s="39">
        <v>0</v>
      </c>
      <c r="F334" s="40">
        <v>0</v>
      </c>
      <c r="G334" s="45">
        <v>0</v>
      </c>
      <c r="H334" s="38">
        <v>0</v>
      </c>
      <c r="I334" s="39">
        <v>0</v>
      </c>
      <c r="J334" s="267"/>
    </row>
    <row r="335" spans="1:10" s="40" customFormat="1" ht="24" customHeight="1" x14ac:dyDescent="0.25">
      <c r="A335" s="301"/>
      <c r="B335" s="37" t="s">
        <v>395</v>
      </c>
      <c r="C335" s="38">
        <v>0</v>
      </c>
      <c r="D335" s="38">
        <v>0</v>
      </c>
      <c r="E335" s="39">
        <v>0</v>
      </c>
      <c r="F335" s="40">
        <v>0</v>
      </c>
      <c r="G335" s="45">
        <v>0</v>
      </c>
      <c r="H335" s="38">
        <v>0</v>
      </c>
      <c r="I335" s="39">
        <v>0</v>
      </c>
      <c r="J335" s="267"/>
    </row>
    <row r="336" spans="1:10" s="40" customFormat="1" ht="24" customHeight="1" x14ac:dyDescent="0.25">
      <c r="A336" s="301"/>
      <c r="B336" s="37" t="s">
        <v>396</v>
      </c>
      <c r="C336" s="38">
        <v>0</v>
      </c>
      <c r="D336" s="38">
        <v>0</v>
      </c>
      <c r="E336" s="39">
        <v>0</v>
      </c>
      <c r="F336" s="40">
        <v>0</v>
      </c>
      <c r="G336" s="45">
        <v>0</v>
      </c>
      <c r="H336" s="38">
        <v>0</v>
      </c>
      <c r="I336" s="39">
        <v>0</v>
      </c>
      <c r="J336" s="267"/>
    </row>
    <row r="337" spans="1:10" s="40" customFormat="1" ht="24" customHeight="1" x14ac:dyDescent="0.25">
      <c r="A337" s="301"/>
      <c r="B337" s="37" t="s">
        <v>397</v>
      </c>
      <c r="C337" s="38">
        <v>0</v>
      </c>
      <c r="D337" s="38">
        <v>0</v>
      </c>
      <c r="E337" s="39">
        <v>0</v>
      </c>
      <c r="F337" s="40">
        <v>0</v>
      </c>
      <c r="G337" s="45">
        <v>0</v>
      </c>
      <c r="H337" s="38">
        <v>0</v>
      </c>
      <c r="I337" s="39">
        <v>0</v>
      </c>
      <c r="J337" s="267"/>
    </row>
    <row r="338" spans="1:10" s="34" customFormat="1" ht="24" customHeight="1" x14ac:dyDescent="0.2">
      <c r="A338" s="301"/>
      <c r="B338" s="37" t="s">
        <v>398</v>
      </c>
      <c r="C338" s="38">
        <v>0</v>
      </c>
      <c r="D338" s="38">
        <v>0</v>
      </c>
      <c r="E338" s="39">
        <v>0</v>
      </c>
      <c r="F338" s="40">
        <v>0</v>
      </c>
      <c r="G338" s="45">
        <v>0</v>
      </c>
      <c r="H338" s="38">
        <v>0</v>
      </c>
      <c r="I338" s="39">
        <v>0</v>
      </c>
      <c r="J338" s="267"/>
    </row>
    <row r="339" spans="1:10" s="34" customFormat="1" ht="24" customHeight="1" x14ac:dyDescent="0.2">
      <c r="A339" s="301"/>
      <c r="B339" s="37" t="s">
        <v>399</v>
      </c>
      <c r="C339" s="38">
        <v>0</v>
      </c>
      <c r="D339" s="38">
        <v>0</v>
      </c>
      <c r="E339" s="39">
        <v>0</v>
      </c>
      <c r="F339" s="40">
        <v>0</v>
      </c>
      <c r="G339" s="45">
        <v>0</v>
      </c>
      <c r="H339" s="38">
        <v>0</v>
      </c>
      <c r="I339" s="39">
        <v>0</v>
      </c>
      <c r="J339" s="267"/>
    </row>
    <row r="340" spans="1:10" s="34" customFormat="1" ht="24" customHeight="1" x14ac:dyDescent="0.2">
      <c r="A340" s="302"/>
      <c r="B340" s="37" t="s">
        <v>400</v>
      </c>
      <c r="C340" s="38">
        <v>0</v>
      </c>
      <c r="D340" s="38">
        <v>0</v>
      </c>
      <c r="E340" s="39">
        <v>0</v>
      </c>
      <c r="F340" s="40">
        <v>0</v>
      </c>
      <c r="G340" s="45">
        <v>0</v>
      </c>
      <c r="H340" s="38">
        <v>0</v>
      </c>
      <c r="I340" s="39">
        <v>0</v>
      </c>
      <c r="J340" s="267"/>
    </row>
    <row r="341" spans="1:10" s="34" customFormat="1" ht="24" customHeight="1" x14ac:dyDescent="0.2">
      <c r="A341" s="42" t="s">
        <v>401</v>
      </c>
      <c r="B341" s="37" t="s">
        <v>402</v>
      </c>
      <c r="C341" s="38">
        <v>0</v>
      </c>
      <c r="D341" s="38">
        <v>0</v>
      </c>
      <c r="E341" s="39">
        <v>0</v>
      </c>
      <c r="F341" s="40">
        <v>0</v>
      </c>
      <c r="G341" s="45">
        <v>0</v>
      </c>
      <c r="H341" s="38">
        <v>0</v>
      </c>
      <c r="I341" s="39">
        <v>0</v>
      </c>
      <c r="J341" s="267"/>
    </row>
    <row r="342" spans="1:10" ht="5.85" customHeight="1" x14ac:dyDescent="0.25">
      <c r="A342" s="297"/>
      <c r="B342" s="297"/>
      <c r="C342" s="297"/>
      <c r="D342" s="297"/>
      <c r="E342" s="297"/>
      <c r="F342" s="297"/>
      <c r="G342" s="297"/>
      <c r="H342" s="297"/>
      <c r="I342" s="297"/>
      <c r="J342" s="297"/>
    </row>
  </sheetData>
  <autoFilter ref="D3:I341"/>
  <mergeCells count="19">
    <mergeCell ref="A342:J342"/>
    <mergeCell ref="A123:A162"/>
    <mergeCell ref="A163:A197"/>
    <mergeCell ref="A198:A207"/>
    <mergeCell ref="A208:A250"/>
    <mergeCell ref="A251:A274"/>
    <mergeCell ref="A275:A288"/>
    <mergeCell ref="A1:I1"/>
    <mergeCell ref="J1:J341"/>
    <mergeCell ref="A2:A3"/>
    <mergeCell ref="B2:B3"/>
    <mergeCell ref="C2:C3"/>
    <mergeCell ref="D2:I2"/>
    <mergeCell ref="A4:A40"/>
    <mergeCell ref="A41:A67"/>
    <mergeCell ref="A68:A75"/>
    <mergeCell ref="A76:A122"/>
    <mergeCell ref="A289:A311"/>
    <mergeCell ref="A312:A340"/>
  </mergeCells>
  <pageMargins left="0.7" right="0.7" top="0.75" bottom="0.75" header="0.3" footer="0.3"/>
  <pageSetup paperSize="9" scale="84" fitToHeight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29</vt:i4>
      </vt:variant>
      <vt:variant>
        <vt:lpstr>Pomenované rozsahy</vt:lpstr>
      </vt:variant>
      <vt:variant>
        <vt:i4>7</vt:i4>
      </vt:variant>
    </vt:vector>
  </HeadingPairs>
  <TitlesOfParts>
    <vt:vector size="36" baseType="lpstr">
      <vt:lpstr>titul</vt:lpstr>
      <vt:lpstr>Komentár</vt:lpstr>
      <vt:lpstr>Vysvetlivky</vt:lpstr>
      <vt:lpstr>01.Obeh agendy T - OS</vt:lpstr>
      <vt:lpstr>02.Obeh agendy T - KS</vt:lpstr>
      <vt:lpstr>3. Odsúdenia</vt:lpstr>
      <vt:lpstr>4. Odsúdenia - recidivisti</vt:lpstr>
      <vt:lpstr>5. Spôsoby vybavenia</vt:lpstr>
      <vt:lpstr>6.Odsúdení spolu § NTZ</vt:lpstr>
      <vt:lpstr>7.Odsúdení spolu § STZ</vt:lpstr>
      <vt:lpstr>8. Štátna príslušnosť </vt:lpstr>
      <vt:lpstr>9.Druh trestu I.</vt:lpstr>
      <vt:lpstr>9.Druh trestu II.</vt:lpstr>
      <vt:lpstr>10. Ochranné opatrenia </vt:lpstr>
      <vt:lpstr>11.Vplyv alkoholu drogy</vt:lpstr>
      <vt:lpstr>12. Nereal. OL príčina</vt:lpstr>
      <vt:lpstr>13. NEPO</vt:lpstr>
      <vt:lpstr>14.Prípravná väz.</vt:lpstr>
      <vt:lpstr>15. Súdna väz.</vt:lpstr>
      <vt:lpstr>16. Odvolania-T </vt:lpstr>
      <vt:lpstr>17. Odsúdenia PO</vt:lpstr>
      <vt:lpstr>17. Odsúdenia PO podľa §</vt:lpstr>
      <vt:lpstr>18. VYBAV PO_Tresty PO</vt:lpstr>
      <vt:lpstr>19. Rýchlosť konania - odsúdení</vt:lpstr>
      <vt:lpstr>20. Rýchlosť konania - všetko</vt:lpstr>
      <vt:lpstr>21a. Prehľad agendy probácie</vt:lpstr>
      <vt:lpstr>21b. Prehľad agendy probácie</vt:lpstr>
      <vt:lpstr>22a. Prehľad agendy mediácie</vt:lpstr>
      <vt:lpstr>22b. Prehľad agendy mediácie</vt:lpstr>
      <vt:lpstr>'02.Obeh agendy T - KS'!Oblasť_tlače</vt:lpstr>
      <vt:lpstr>'13. NEPO'!Oblasť_tlače</vt:lpstr>
      <vt:lpstr>'21a. Prehľad agendy probácie'!Oblasť_tlače</vt:lpstr>
      <vt:lpstr>'21b. Prehľad agendy probácie'!Oblasť_tlače</vt:lpstr>
      <vt:lpstr>'22a. Prehľad agendy mediácie'!Oblasť_tlače</vt:lpstr>
      <vt:lpstr>'5. Spôsoby vybavenia'!Oblasť_tlače</vt:lpstr>
      <vt:lpstr>titul!Oblasť_tlače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2025-07-24T13:27:27Z</dcterms:modified>
</cp:coreProperties>
</file>