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9" activeTab="21"/>
  </bookViews>
  <sheets>
    <sheet name="titul" sheetId="31" r:id="rId1"/>
    <sheet name="Komentár" sheetId="3" r:id="rId2"/>
    <sheet name="vysvetlivky" sheetId="4" r:id="rId3"/>
    <sheet name="Registre OS MS ŠTS" sheetId="7" r:id="rId4"/>
    <sheet name="Registre KS" sheetId="8" r:id="rId5"/>
    <sheet name="Registre SS" sheetId="9" r:id="rId6"/>
    <sheet name="Registre NSSR" sheetId="10" r:id="rId7"/>
    <sheet name="Prehlad OS MS KS SS ŠTS" sheetId="11" r:id="rId8"/>
    <sheet name="Register-SR_OS" sheetId="13" r:id="rId9"/>
    <sheet name="Agendy-Obvod OS" sheetId="14" r:id="rId10"/>
    <sheet name="OS_T" sheetId="15" r:id="rId11"/>
    <sheet name="OS_C" sheetId="16" r:id="rId12"/>
    <sheet name="OS_D_E_Up_S" sheetId="17" r:id="rId13"/>
    <sheet name="OS_Cb" sheetId="18" r:id="rId14"/>
    <sheet name="OS_P_Em" sheetId="19" r:id="rId15"/>
    <sheet name="OS_K_OR" sheetId="20" r:id="rId16"/>
    <sheet name="Agendy-KS" sheetId="22" r:id="rId17"/>
    <sheet name="KS_T" sheetId="23" r:id="rId18"/>
    <sheet name="KS_C_P" sheetId="24" r:id="rId19"/>
    <sheet name="KS_Cb" sheetId="25" r:id="rId20"/>
    <sheet name="KS_K" sheetId="26" r:id="rId21"/>
    <sheet name="SS_S" sheetId="27" r:id="rId22"/>
    <sheet name="ŠTS " sheetId="28" r:id="rId23"/>
    <sheet name="03 NS SR" sheetId="29" r:id="rId24"/>
    <sheet name="06 EXEKUCIE" sheetId="30" r:id="rId25"/>
  </sheets>
  <definedNames>
    <definedName name="_xlnm.Print_Area" localSheetId="23">'03 NS SR'!$A$1:$S$20</definedName>
    <definedName name="_xlnm.Print_Area" localSheetId="24">'06 EXEKUCIE'!$A$1:$I$13</definedName>
    <definedName name="_xlnm.Print_Area" localSheetId="16">'Agendy-KS'!$A$1:$N$51</definedName>
    <definedName name="_xlnm.Print_Area" localSheetId="9">'Agendy-Obvod OS'!$A$1:$P$56</definedName>
    <definedName name="_xlnm.Print_Area" localSheetId="1">Komentár!$A$1:$A$39</definedName>
    <definedName name="_xlnm.Print_Area" localSheetId="18">KS_C_P!$A$1:$X$57</definedName>
    <definedName name="_xlnm.Print_Area" localSheetId="19">KS_Cb!$A$1:$O$57</definedName>
    <definedName name="_xlnm.Print_Area" localSheetId="20">KS_K!$A$1:$H$56</definedName>
    <definedName name="_xlnm.Print_Area" localSheetId="17">KS_T!$A$1:$R$57</definedName>
    <definedName name="_xlnm.Print_Area" localSheetId="13">OS_Cb!$A$1:$P$51</definedName>
    <definedName name="_xlnm.Print_Area" localSheetId="12">OS_D_E_Up_S!$A$1:$S$51</definedName>
    <definedName name="_xlnm.Print_Area" localSheetId="15">OS_K_OR!$A$1:$S$51</definedName>
    <definedName name="_xlnm.Print_Area" localSheetId="14">OS_P_Em!$A$1:$Q$51</definedName>
    <definedName name="_xlnm.Print_Area" localSheetId="7">'Prehlad OS MS KS SS ŠTS'!$A$1:$G$35</definedName>
    <definedName name="_xlnm.Print_Area" localSheetId="8">'Register-SR_OS'!$A$1:$H$98</definedName>
    <definedName name="_xlnm.Print_Area" localSheetId="4">'Registre KS'!$A$1:$C$77</definedName>
    <definedName name="_xlnm.Print_Area" localSheetId="6">'Registre NSSR'!$A$1:$C$83</definedName>
    <definedName name="_xlnm.Print_Area" localSheetId="22">'ŠTS '!$A$1:$I$9</definedName>
    <definedName name="_xlnm.Print_Area" localSheetId="0">titul!$A$1:$A$5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8" l="1"/>
  <c r="O6" i="18"/>
  <c r="O7" i="18"/>
  <c r="O8" i="18"/>
  <c r="C53" i="24" l="1"/>
  <c r="O17" i="29"/>
  <c r="O18" i="29"/>
  <c r="O19" i="29"/>
  <c r="S5" i="29"/>
  <c r="S6" i="29"/>
  <c r="S7" i="29"/>
  <c r="I12" i="30"/>
  <c r="H12" i="30"/>
  <c r="G12" i="30"/>
  <c r="F12" i="30"/>
  <c r="E12" i="30"/>
  <c r="D12" i="30"/>
  <c r="C12" i="30"/>
  <c r="B12" i="30"/>
  <c r="S13" i="29"/>
  <c r="S12" i="29"/>
  <c r="S11" i="29"/>
  <c r="H8" i="28"/>
  <c r="H7" i="28"/>
  <c r="H6" i="28"/>
  <c r="H5" i="28"/>
  <c r="H4" i="28"/>
  <c r="N26" i="27"/>
  <c r="M26" i="27"/>
  <c r="L26" i="27"/>
  <c r="K26" i="27"/>
  <c r="J26" i="27"/>
  <c r="I26" i="27"/>
  <c r="H26" i="27"/>
  <c r="G26" i="27"/>
  <c r="F26" i="27"/>
  <c r="E26" i="27"/>
  <c r="D26" i="27"/>
  <c r="C26" i="27"/>
  <c r="N25" i="27"/>
  <c r="M25" i="27"/>
  <c r="L25" i="27"/>
  <c r="K25" i="27"/>
  <c r="J25" i="27"/>
  <c r="I25" i="27"/>
  <c r="H25" i="27"/>
  <c r="G25" i="27"/>
  <c r="F25" i="27"/>
  <c r="E25" i="27"/>
  <c r="D25" i="27"/>
  <c r="C25" i="27"/>
  <c r="N24" i="27"/>
  <c r="M24" i="27"/>
  <c r="L24" i="27"/>
  <c r="K24" i="27"/>
  <c r="J24" i="27"/>
  <c r="I24" i="27"/>
  <c r="H24" i="27"/>
  <c r="G24" i="27"/>
  <c r="F24" i="27"/>
  <c r="E24" i="27"/>
  <c r="D24" i="27"/>
  <c r="C24" i="27"/>
  <c r="N23" i="27"/>
  <c r="M23" i="27"/>
  <c r="L23" i="27"/>
  <c r="K23" i="27"/>
  <c r="J23" i="27"/>
  <c r="I23" i="27"/>
  <c r="H23" i="27"/>
  <c r="G23" i="27"/>
  <c r="F23" i="27"/>
  <c r="E23" i="27"/>
  <c r="D23" i="27"/>
  <c r="C23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O20" i="27"/>
  <c r="O19" i="27"/>
  <c r="O18" i="27"/>
  <c r="O17" i="27"/>
  <c r="O16" i="27"/>
  <c r="O8" i="27"/>
  <c r="O7" i="27"/>
  <c r="O6" i="27"/>
  <c r="O5" i="27"/>
  <c r="O4" i="27"/>
  <c r="O14" i="27"/>
  <c r="O13" i="27"/>
  <c r="O12" i="27"/>
  <c r="O11" i="27"/>
  <c r="O10" i="27"/>
  <c r="E56" i="26"/>
  <c r="D56" i="26"/>
  <c r="C56" i="26"/>
  <c r="E55" i="26"/>
  <c r="D55" i="26"/>
  <c r="C55" i="26"/>
  <c r="E54" i="26"/>
  <c r="D54" i="26"/>
  <c r="C54" i="26"/>
  <c r="E53" i="26"/>
  <c r="D53" i="26"/>
  <c r="C53" i="26"/>
  <c r="E52" i="26"/>
  <c r="D52" i="26"/>
  <c r="C52" i="26"/>
  <c r="F50" i="26"/>
  <c r="F49" i="26"/>
  <c r="F48" i="26"/>
  <c r="F47" i="26"/>
  <c r="F46" i="26"/>
  <c r="F44" i="26"/>
  <c r="F43" i="26"/>
  <c r="F42" i="26"/>
  <c r="F41" i="26"/>
  <c r="F40" i="26"/>
  <c r="F38" i="26"/>
  <c r="F37" i="26"/>
  <c r="F36" i="26"/>
  <c r="F35" i="26"/>
  <c r="F34" i="26"/>
  <c r="F32" i="26"/>
  <c r="F31" i="26"/>
  <c r="F30" i="26"/>
  <c r="F29" i="26"/>
  <c r="F28" i="26"/>
  <c r="F26" i="26"/>
  <c r="F25" i="26"/>
  <c r="F24" i="26"/>
  <c r="F23" i="26"/>
  <c r="F22" i="26"/>
  <c r="F20" i="26"/>
  <c r="F19" i="26"/>
  <c r="F18" i="26"/>
  <c r="F17" i="26"/>
  <c r="F16" i="26"/>
  <c r="F14" i="26"/>
  <c r="F13" i="26"/>
  <c r="F12" i="26"/>
  <c r="F11" i="26"/>
  <c r="F10" i="26"/>
  <c r="F8" i="26"/>
  <c r="F7" i="26"/>
  <c r="F6" i="26"/>
  <c r="F5" i="26"/>
  <c r="F4" i="26"/>
  <c r="M57" i="25"/>
  <c r="L57" i="25"/>
  <c r="K57" i="25"/>
  <c r="J57" i="25"/>
  <c r="I57" i="25"/>
  <c r="H57" i="25"/>
  <c r="G57" i="25"/>
  <c r="F57" i="25"/>
  <c r="E57" i="25"/>
  <c r="D57" i="25"/>
  <c r="C57" i="25"/>
  <c r="M56" i="25"/>
  <c r="L56" i="25"/>
  <c r="K56" i="25"/>
  <c r="J56" i="25"/>
  <c r="I56" i="25"/>
  <c r="H56" i="25"/>
  <c r="G56" i="25"/>
  <c r="F56" i="25"/>
  <c r="E56" i="25"/>
  <c r="D56" i="25"/>
  <c r="C56" i="25"/>
  <c r="M55" i="25"/>
  <c r="L55" i="25"/>
  <c r="K55" i="25"/>
  <c r="J55" i="25"/>
  <c r="I55" i="25"/>
  <c r="H55" i="25"/>
  <c r="G55" i="25"/>
  <c r="F55" i="25"/>
  <c r="E55" i="25"/>
  <c r="D55" i="25"/>
  <c r="C55" i="25"/>
  <c r="M54" i="25"/>
  <c r="L54" i="25"/>
  <c r="K54" i="25"/>
  <c r="J54" i="25"/>
  <c r="I54" i="25"/>
  <c r="H54" i="25"/>
  <c r="G54" i="25"/>
  <c r="F54" i="25"/>
  <c r="E54" i="25"/>
  <c r="D54" i="25"/>
  <c r="C54" i="25"/>
  <c r="M53" i="25"/>
  <c r="L53" i="25"/>
  <c r="K53" i="25"/>
  <c r="J53" i="25"/>
  <c r="I53" i="25"/>
  <c r="H53" i="25"/>
  <c r="G53" i="25"/>
  <c r="F53" i="25"/>
  <c r="E53" i="25"/>
  <c r="D53" i="25"/>
  <c r="C53" i="25"/>
  <c r="N51" i="25"/>
  <c r="N50" i="25"/>
  <c r="N49" i="25"/>
  <c r="N48" i="25"/>
  <c r="N47" i="25"/>
  <c r="N45" i="25"/>
  <c r="N44" i="25"/>
  <c r="N43" i="25"/>
  <c r="N42" i="25"/>
  <c r="N41" i="25"/>
  <c r="N39" i="25"/>
  <c r="N38" i="25"/>
  <c r="N37" i="25"/>
  <c r="N36" i="25"/>
  <c r="N35" i="25"/>
  <c r="N33" i="25"/>
  <c r="N32" i="25"/>
  <c r="N31" i="25"/>
  <c r="N30" i="25"/>
  <c r="N29" i="25"/>
  <c r="N27" i="25"/>
  <c r="N26" i="25"/>
  <c r="N25" i="25"/>
  <c r="N24" i="25"/>
  <c r="N23" i="25"/>
  <c r="N21" i="25"/>
  <c r="N20" i="25"/>
  <c r="N19" i="25"/>
  <c r="N18" i="25"/>
  <c r="N17" i="25"/>
  <c r="N15" i="25"/>
  <c r="N14" i="25"/>
  <c r="N13" i="25"/>
  <c r="N12" i="25"/>
  <c r="N11" i="25"/>
  <c r="N9" i="25"/>
  <c r="N8" i="25"/>
  <c r="N7" i="25"/>
  <c r="N6" i="25"/>
  <c r="N5" i="25"/>
  <c r="V57" i="24"/>
  <c r="U57" i="24"/>
  <c r="T57" i="24"/>
  <c r="S57" i="24"/>
  <c r="R57" i="24"/>
  <c r="Q57" i="24"/>
  <c r="O57" i="24"/>
  <c r="N57" i="24"/>
  <c r="M57" i="24"/>
  <c r="L57" i="24"/>
  <c r="K57" i="24"/>
  <c r="J57" i="24"/>
  <c r="I57" i="24"/>
  <c r="H57" i="24"/>
  <c r="G57" i="24"/>
  <c r="F57" i="24"/>
  <c r="E57" i="24"/>
  <c r="D57" i="24"/>
  <c r="C57" i="24"/>
  <c r="V56" i="24"/>
  <c r="U56" i="24"/>
  <c r="T56" i="24"/>
  <c r="S56" i="24"/>
  <c r="R56" i="24"/>
  <c r="Q56" i="24"/>
  <c r="O56" i="24"/>
  <c r="N56" i="24"/>
  <c r="M56" i="24"/>
  <c r="L56" i="24"/>
  <c r="K56" i="24"/>
  <c r="J56" i="24"/>
  <c r="I56" i="24"/>
  <c r="H56" i="24"/>
  <c r="G56" i="24"/>
  <c r="F56" i="24"/>
  <c r="E56" i="24"/>
  <c r="D56" i="24"/>
  <c r="C56" i="24"/>
  <c r="V55" i="24"/>
  <c r="U55" i="24"/>
  <c r="T55" i="24"/>
  <c r="S55" i="24"/>
  <c r="R55" i="24"/>
  <c r="Q55" i="24"/>
  <c r="O55" i="24"/>
  <c r="N55" i="24"/>
  <c r="M55" i="24"/>
  <c r="L55" i="24"/>
  <c r="K55" i="24"/>
  <c r="J55" i="24"/>
  <c r="I55" i="24"/>
  <c r="H55" i="24"/>
  <c r="G55" i="24"/>
  <c r="F55" i="24"/>
  <c r="E55" i="24"/>
  <c r="D55" i="24"/>
  <c r="C55" i="24"/>
  <c r="V54" i="24"/>
  <c r="U54" i="24"/>
  <c r="T54" i="24"/>
  <c r="S54" i="24"/>
  <c r="R54" i="24"/>
  <c r="Q54" i="24"/>
  <c r="O54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V53" i="24"/>
  <c r="U53" i="24"/>
  <c r="T53" i="24"/>
  <c r="S53" i="24"/>
  <c r="R53" i="24"/>
  <c r="Q53" i="24"/>
  <c r="O53" i="24"/>
  <c r="N53" i="24"/>
  <c r="M53" i="24"/>
  <c r="L53" i="24"/>
  <c r="K53" i="24"/>
  <c r="J53" i="24"/>
  <c r="I53" i="24"/>
  <c r="H53" i="24"/>
  <c r="G53" i="24"/>
  <c r="F53" i="24"/>
  <c r="E53" i="24"/>
  <c r="D53" i="24"/>
  <c r="W51" i="24"/>
  <c r="P51" i="24"/>
  <c r="W50" i="24"/>
  <c r="P50" i="24"/>
  <c r="W49" i="24"/>
  <c r="P49" i="24"/>
  <c r="W48" i="24"/>
  <c r="P48" i="24"/>
  <c r="W47" i="24"/>
  <c r="P47" i="24"/>
  <c r="W45" i="24"/>
  <c r="P45" i="24"/>
  <c r="W44" i="24"/>
  <c r="P44" i="24"/>
  <c r="W43" i="24"/>
  <c r="P43" i="24"/>
  <c r="W42" i="24"/>
  <c r="P42" i="24"/>
  <c r="W41" i="24"/>
  <c r="P41" i="24"/>
  <c r="W39" i="24"/>
  <c r="P39" i="24"/>
  <c r="W38" i="24"/>
  <c r="P38" i="24"/>
  <c r="W37" i="24"/>
  <c r="P37" i="24"/>
  <c r="W36" i="24"/>
  <c r="P36" i="24"/>
  <c r="W35" i="24"/>
  <c r="P35" i="24"/>
  <c r="W33" i="24"/>
  <c r="P33" i="24"/>
  <c r="W32" i="24"/>
  <c r="P32" i="24"/>
  <c r="W31" i="24"/>
  <c r="P31" i="24"/>
  <c r="W30" i="24"/>
  <c r="P30" i="24"/>
  <c r="W29" i="24"/>
  <c r="P29" i="24"/>
  <c r="W27" i="24"/>
  <c r="P27" i="24"/>
  <c r="W26" i="24"/>
  <c r="P26" i="24"/>
  <c r="W25" i="24"/>
  <c r="P25" i="24"/>
  <c r="W24" i="24"/>
  <c r="P24" i="24"/>
  <c r="W23" i="24"/>
  <c r="P23" i="24"/>
  <c r="W21" i="24"/>
  <c r="P21" i="24"/>
  <c r="W20" i="24"/>
  <c r="P20" i="24"/>
  <c r="W19" i="24"/>
  <c r="P19" i="24"/>
  <c r="W18" i="24"/>
  <c r="P18" i="24"/>
  <c r="W17" i="24"/>
  <c r="P17" i="24"/>
  <c r="W15" i="24"/>
  <c r="P15" i="24"/>
  <c r="W14" i="24"/>
  <c r="P14" i="24"/>
  <c r="W13" i="24"/>
  <c r="P13" i="24"/>
  <c r="W12" i="24"/>
  <c r="P12" i="24"/>
  <c r="W11" i="24"/>
  <c r="P11" i="24"/>
  <c r="W9" i="24"/>
  <c r="P9" i="24"/>
  <c r="W8" i="24"/>
  <c r="P8" i="24"/>
  <c r="W7" i="24"/>
  <c r="P7" i="24"/>
  <c r="W6" i="24"/>
  <c r="P6" i="24"/>
  <c r="W5" i="24"/>
  <c r="P5" i="24"/>
  <c r="P57" i="23"/>
  <c r="O57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P53" i="23"/>
  <c r="O53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Q51" i="23"/>
  <c r="Q50" i="23"/>
  <c r="Q49" i="23"/>
  <c r="Q48" i="23"/>
  <c r="Q47" i="23"/>
  <c r="Q45" i="23"/>
  <c r="Q44" i="23"/>
  <c r="Q43" i="23"/>
  <c r="Q42" i="23"/>
  <c r="Q41" i="23"/>
  <c r="Q39" i="23"/>
  <c r="Q38" i="23"/>
  <c r="Q37" i="23"/>
  <c r="Q36" i="23"/>
  <c r="Q35" i="23"/>
  <c r="Q33" i="23"/>
  <c r="Q32" i="23"/>
  <c r="Q31" i="23"/>
  <c r="Q30" i="23"/>
  <c r="Q29" i="23"/>
  <c r="Q27" i="23"/>
  <c r="Q26" i="23"/>
  <c r="Q25" i="23"/>
  <c r="Q24" i="23"/>
  <c r="Q23" i="23"/>
  <c r="Q21" i="23"/>
  <c r="Q20" i="23"/>
  <c r="Q19" i="23"/>
  <c r="Q18" i="23"/>
  <c r="Q17" i="23"/>
  <c r="Q15" i="23"/>
  <c r="Q14" i="23"/>
  <c r="Q13" i="23"/>
  <c r="Q12" i="23"/>
  <c r="Q11" i="23"/>
  <c r="Q9" i="23"/>
  <c r="Q8" i="23"/>
  <c r="Q7" i="23"/>
  <c r="Q6" i="23"/>
  <c r="Q5" i="23"/>
  <c r="M50" i="22"/>
  <c r="M49" i="22"/>
  <c r="M48" i="22"/>
  <c r="M47" i="22"/>
  <c r="M46" i="22"/>
  <c r="M44" i="22"/>
  <c r="M43" i="22"/>
  <c r="M42" i="22"/>
  <c r="M41" i="22"/>
  <c r="M40" i="22"/>
  <c r="M38" i="22"/>
  <c r="M37" i="22"/>
  <c r="M36" i="22"/>
  <c r="M35" i="22"/>
  <c r="M34" i="22"/>
  <c r="M32" i="22"/>
  <c r="M31" i="22"/>
  <c r="M30" i="22"/>
  <c r="M29" i="22"/>
  <c r="M28" i="22"/>
  <c r="M26" i="22"/>
  <c r="M25" i="22"/>
  <c r="M24" i="22"/>
  <c r="M23" i="22"/>
  <c r="M22" i="22"/>
  <c r="M20" i="22"/>
  <c r="M19" i="22"/>
  <c r="M18" i="22"/>
  <c r="M17" i="22"/>
  <c r="M16" i="22"/>
  <c r="M14" i="22"/>
  <c r="M13" i="22"/>
  <c r="M12" i="22"/>
  <c r="M11" i="22"/>
  <c r="M10" i="22"/>
  <c r="M8" i="22"/>
  <c r="M7" i="22"/>
  <c r="M6" i="22"/>
  <c r="M5" i="22"/>
  <c r="M4" i="22"/>
  <c r="O22" i="27" l="1"/>
  <c r="O25" i="27"/>
  <c r="O26" i="27"/>
  <c r="O24" i="27"/>
  <c r="O23" i="27"/>
  <c r="F52" i="26"/>
  <c r="F53" i="26"/>
  <c r="F54" i="26"/>
  <c r="F55" i="26"/>
  <c r="F56" i="26"/>
  <c r="N54" i="25"/>
  <c r="N57" i="25"/>
  <c r="N53" i="25"/>
  <c r="N56" i="25"/>
  <c r="N55" i="25"/>
  <c r="W57" i="24"/>
  <c r="P55" i="24"/>
  <c r="W54" i="24"/>
  <c r="W53" i="24"/>
  <c r="W55" i="24"/>
  <c r="W56" i="24"/>
  <c r="P56" i="24"/>
  <c r="P54" i="24"/>
  <c r="P53" i="24"/>
  <c r="P57" i="24"/>
  <c r="Q56" i="23"/>
  <c r="Q53" i="23"/>
  <c r="Q54" i="23"/>
  <c r="Q57" i="23"/>
  <c r="Q55" i="23"/>
  <c r="R50" i="20"/>
  <c r="J50" i="20"/>
  <c r="R49" i="20"/>
  <c r="J49" i="20"/>
  <c r="R48" i="20"/>
  <c r="J48" i="20"/>
  <c r="R47" i="20"/>
  <c r="J47" i="20"/>
  <c r="R46" i="20"/>
  <c r="J46" i="20"/>
  <c r="R44" i="20"/>
  <c r="J44" i="20"/>
  <c r="R43" i="20"/>
  <c r="J43" i="20"/>
  <c r="R42" i="20"/>
  <c r="J42" i="20"/>
  <c r="R41" i="20"/>
  <c r="J41" i="20"/>
  <c r="R40" i="20"/>
  <c r="J40" i="20"/>
  <c r="R38" i="20"/>
  <c r="J38" i="20"/>
  <c r="R37" i="20"/>
  <c r="J37" i="20"/>
  <c r="R36" i="20"/>
  <c r="J36" i="20"/>
  <c r="R35" i="20"/>
  <c r="J35" i="20"/>
  <c r="R34" i="20"/>
  <c r="J34" i="20"/>
  <c r="R32" i="20"/>
  <c r="J32" i="20"/>
  <c r="R31" i="20"/>
  <c r="J31" i="20"/>
  <c r="R30" i="20"/>
  <c r="J30" i="20"/>
  <c r="R29" i="20"/>
  <c r="J29" i="20"/>
  <c r="R28" i="20"/>
  <c r="J28" i="20"/>
  <c r="R26" i="20"/>
  <c r="J26" i="20"/>
  <c r="R25" i="20"/>
  <c r="J25" i="20"/>
  <c r="R24" i="20"/>
  <c r="J24" i="20"/>
  <c r="R23" i="20"/>
  <c r="J23" i="20"/>
  <c r="R22" i="20"/>
  <c r="J22" i="20"/>
  <c r="R20" i="20"/>
  <c r="J20" i="20"/>
  <c r="R19" i="20"/>
  <c r="J19" i="20"/>
  <c r="R18" i="20"/>
  <c r="J18" i="20"/>
  <c r="R17" i="20"/>
  <c r="J17" i="20"/>
  <c r="R16" i="20"/>
  <c r="J16" i="20"/>
  <c r="R14" i="20"/>
  <c r="J14" i="20"/>
  <c r="R13" i="20"/>
  <c r="J13" i="20"/>
  <c r="R12" i="20"/>
  <c r="J12" i="20"/>
  <c r="R11" i="20"/>
  <c r="J11" i="20"/>
  <c r="R10" i="20"/>
  <c r="J10" i="20"/>
  <c r="R8" i="20"/>
  <c r="J8" i="20"/>
  <c r="R7" i="20"/>
  <c r="J7" i="20"/>
  <c r="R6" i="20"/>
  <c r="J6" i="20"/>
  <c r="R5" i="20"/>
  <c r="J5" i="20"/>
  <c r="R4" i="20"/>
  <c r="J4" i="20"/>
  <c r="P50" i="19"/>
  <c r="P49" i="19"/>
  <c r="P48" i="19"/>
  <c r="P47" i="19"/>
  <c r="P46" i="19"/>
  <c r="P44" i="19"/>
  <c r="P43" i="19"/>
  <c r="P42" i="19"/>
  <c r="P41" i="19"/>
  <c r="P40" i="19"/>
  <c r="P38" i="19"/>
  <c r="P37" i="19"/>
  <c r="P36" i="19"/>
  <c r="P35" i="19"/>
  <c r="P34" i="19"/>
  <c r="P32" i="19"/>
  <c r="P31" i="19"/>
  <c r="P30" i="19"/>
  <c r="P29" i="19"/>
  <c r="P28" i="19"/>
  <c r="P26" i="19"/>
  <c r="P25" i="19"/>
  <c r="P24" i="19"/>
  <c r="P23" i="19"/>
  <c r="P22" i="19"/>
  <c r="P20" i="19"/>
  <c r="P19" i="19"/>
  <c r="P18" i="19"/>
  <c r="P17" i="19"/>
  <c r="P16" i="19"/>
  <c r="P14" i="19"/>
  <c r="P13" i="19"/>
  <c r="P12" i="19"/>
  <c r="P11" i="19"/>
  <c r="P10" i="19"/>
  <c r="P8" i="19"/>
  <c r="P7" i="19"/>
  <c r="P6" i="19"/>
  <c r="P5" i="19"/>
  <c r="P4" i="19"/>
  <c r="O50" i="18"/>
  <c r="O49" i="18"/>
  <c r="O48" i="18"/>
  <c r="O47" i="18"/>
  <c r="O46" i="18"/>
  <c r="O44" i="18"/>
  <c r="O43" i="18"/>
  <c r="O42" i="18"/>
  <c r="O41" i="18"/>
  <c r="O40" i="18"/>
  <c r="O38" i="18"/>
  <c r="O37" i="18"/>
  <c r="O36" i="18"/>
  <c r="O35" i="18"/>
  <c r="O34" i="18"/>
  <c r="O32" i="18"/>
  <c r="O31" i="18"/>
  <c r="O30" i="18"/>
  <c r="O29" i="18"/>
  <c r="O28" i="18"/>
  <c r="O26" i="18"/>
  <c r="O25" i="18"/>
  <c r="O24" i="18"/>
  <c r="O23" i="18"/>
  <c r="O22" i="18"/>
  <c r="O20" i="18"/>
  <c r="O19" i="18"/>
  <c r="O18" i="18"/>
  <c r="O17" i="18"/>
  <c r="O16" i="18"/>
  <c r="O14" i="18"/>
  <c r="O13" i="18"/>
  <c r="O12" i="18"/>
  <c r="O11" i="18"/>
  <c r="O10" i="18"/>
  <c r="O4" i="18"/>
  <c r="R50" i="17"/>
  <c r="L50" i="17"/>
  <c r="F50" i="17"/>
  <c r="R49" i="17"/>
  <c r="L49" i="17"/>
  <c r="F49" i="17"/>
  <c r="R48" i="17"/>
  <c r="L48" i="17"/>
  <c r="F48" i="17"/>
  <c r="R47" i="17"/>
  <c r="L47" i="17"/>
  <c r="F47" i="17"/>
  <c r="R46" i="17"/>
  <c r="L46" i="17"/>
  <c r="F46" i="17"/>
  <c r="R44" i="17"/>
  <c r="L44" i="17"/>
  <c r="F44" i="17"/>
  <c r="R43" i="17"/>
  <c r="L43" i="17"/>
  <c r="F43" i="17"/>
  <c r="R42" i="17"/>
  <c r="L42" i="17"/>
  <c r="F42" i="17"/>
  <c r="R41" i="17"/>
  <c r="L41" i="17"/>
  <c r="F41" i="17"/>
  <c r="R40" i="17"/>
  <c r="L40" i="17"/>
  <c r="F40" i="17"/>
  <c r="R38" i="17"/>
  <c r="L38" i="17"/>
  <c r="F38" i="17"/>
  <c r="R37" i="17"/>
  <c r="L37" i="17"/>
  <c r="F37" i="17"/>
  <c r="R36" i="17"/>
  <c r="L36" i="17"/>
  <c r="F36" i="17"/>
  <c r="R35" i="17"/>
  <c r="L35" i="17"/>
  <c r="F35" i="17"/>
  <c r="R34" i="17"/>
  <c r="L34" i="17"/>
  <c r="F34" i="17"/>
  <c r="R32" i="17"/>
  <c r="L32" i="17"/>
  <c r="F32" i="17"/>
  <c r="R31" i="17"/>
  <c r="L31" i="17"/>
  <c r="F31" i="17"/>
  <c r="R30" i="17"/>
  <c r="L30" i="17"/>
  <c r="F30" i="17"/>
  <c r="R29" i="17"/>
  <c r="L29" i="17"/>
  <c r="F29" i="17"/>
  <c r="R28" i="17"/>
  <c r="L28" i="17"/>
  <c r="F28" i="17"/>
  <c r="R26" i="17"/>
  <c r="L26" i="17"/>
  <c r="F26" i="17"/>
  <c r="R25" i="17"/>
  <c r="L25" i="17"/>
  <c r="F25" i="17"/>
  <c r="R24" i="17"/>
  <c r="L24" i="17"/>
  <c r="F24" i="17"/>
  <c r="R23" i="17"/>
  <c r="L23" i="17"/>
  <c r="F23" i="17"/>
  <c r="R22" i="17"/>
  <c r="L22" i="17"/>
  <c r="F22" i="17"/>
  <c r="R20" i="17"/>
  <c r="L20" i="17"/>
  <c r="F20" i="17"/>
  <c r="R19" i="17"/>
  <c r="L19" i="17"/>
  <c r="F19" i="17"/>
  <c r="R18" i="17"/>
  <c r="L18" i="17"/>
  <c r="F18" i="17"/>
  <c r="R17" i="17"/>
  <c r="L17" i="17"/>
  <c r="F17" i="17"/>
  <c r="R16" i="17"/>
  <c r="L16" i="17"/>
  <c r="F16" i="17"/>
  <c r="R14" i="17"/>
  <c r="L14" i="17"/>
  <c r="F14" i="17"/>
  <c r="R13" i="17"/>
  <c r="L13" i="17"/>
  <c r="F13" i="17"/>
  <c r="R12" i="17"/>
  <c r="L12" i="17"/>
  <c r="F12" i="17"/>
  <c r="R11" i="17"/>
  <c r="L11" i="17"/>
  <c r="F11" i="17"/>
  <c r="R10" i="17"/>
  <c r="L10" i="17"/>
  <c r="F10" i="17"/>
  <c r="R8" i="17"/>
  <c r="L8" i="17"/>
  <c r="F8" i="17"/>
  <c r="R7" i="17"/>
  <c r="L7" i="17"/>
  <c r="F7" i="17"/>
  <c r="R6" i="17"/>
  <c r="L6" i="17"/>
  <c r="F6" i="17"/>
  <c r="R5" i="17"/>
  <c r="L5" i="17"/>
  <c r="F5" i="17"/>
  <c r="R4" i="17"/>
  <c r="L4" i="17"/>
  <c r="F4" i="17"/>
  <c r="P50" i="16"/>
  <c r="P49" i="16"/>
  <c r="P48" i="16"/>
  <c r="P47" i="16"/>
  <c r="P46" i="16"/>
  <c r="P44" i="16"/>
  <c r="P43" i="16"/>
  <c r="P42" i="16"/>
  <c r="P41" i="16"/>
  <c r="P40" i="16"/>
  <c r="P38" i="16"/>
  <c r="P37" i="16"/>
  <c r="P36" i="16"/>
  <c r="P35" i="16"/>
  <c r="P34" i="16"/>
  <c r="P32" i="16"/>
  <c r="P31" i="16"/>
  <c r="P30" i="16"/>
  <c r="P29" i="16"/>
  <c r="P28" i="16"/>
  <c r="P26" i="16"/>
  <c r="P25" i="16"/>
  <c r="P24" i="16"/>
  <c r="P23" i="16"/>
  <c r="P22" i="16"/>
  <c r="P20" i="16"/>
  <c r="P19" i="16"/>
  <c r="P18" i="16"/>
  <c r="P17" i="16"/>
  <c r="P16" i="16"/>
  <c r="P14" i="16"/>
  <c r="P13" i="16"/>
  <c r="P12" i="16"/>
  <c r="P11" i="16"/>
  <c r="P10" i="16"/>
  <c r="P8" i="16"/>
  <c r="P7" i="16"/>
  <c r="P6" i="16"/>
  <c r="P5" i="16"/>
  <c r="P4" i="16"/>
  <c r="O50" i="15"/>
  <c r="O49" i="15"/>
  <c r="O48" i="15"/>
  <c r="O47" i="15"/>
  <c r="O46" i="15"/>
  <c r="O44" i="15"/>
  <c r="O43" i="15"/>
  <c r="O42" i="15"/>
  <c r="O41" i="15"/>
  <c r="O40" i="15"/>
  <c r="O38" i="15"/>
  <c r="O37" i="15"/>
  <c r="O36" i="15"/>
  <c r="O35" i="15"/>
  <c r="O34" i="15"/>
  <c r="O32" i="15"/>
  <c r="O31" i="15"/>
  <c r="O30" i="15"/>
  <c r="O29" i="15"/>
  <c r="O28" i="15"/>
  <c r="O26" i="15"/>
  <c r="O25" i="15"/>
  <c r="O24" i="15"/>
  <c r="O23" i="15"/>
  <c r="O22" i="15"/>
  <c r="O20" i="15"/>
  <c r="O19" i="15"/>
  <c r="O18" i="15"/>
  <c r="O17" i="15"/>
  <c r="O16" i="15"/>
  <c r="O14" i="15"/>
  <c r="O13" i="15"/>
  <c r="O12" i="15"/>
  <c r="O11" i="15"/>
  <c r="O10" i="15"/>
  <c r="O8" i="15"/>
  <c r="O7" i="15"/>
  <c r="O6" i="15"/>
  <c r="O5" i="15"/>
  <c r="O4" i="15"/>
  <c r="N55" i="14"/>
  <c r="M55" i="14"/>
  <c r="L55" i="14"/>
  <c r="K55" i="14"/>
  <c r="J55" i="14"/>
  <c r="I55" i="14"/>
  <c r="H55" i="14"/>
  <c r="G55" i="14"/>
  <c r="F55" i="14"/>
  <c r="E55" i="14"/>
  <c r="D55" i="14"/>
  <c r="C55" i="14"/>
  <c r="N54" i="14"/>
  <c r="M54" i="14"/>
  <c r="L54" i="14"/>
  <c r="K54" i="14"/>
  <c r="J54" i="14"/>
  <c r="I54" i="14"/>
  <c r="H54" i="14"/>
  <c r="G54" i="14"/>
  <c r="F54" i="14"/>
  <c r="E54" i="14"/>
  <c r="D54" i="14"/>
  <c r="C54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O49" i="14"/>
  <c r="O48" i="14"/>
  <c r="O47" i="14"/>
  <c r="O46" i="14"/>
  <c r="O45" i="14"/>
  <c r="O43" i="14"/>
  <c r="O42" i="14"/>
  <c r="O41" i="14"/>
  <c r="O40" i="14"/>
  <c r="O39" i="14"/>
  <c r="O37" i="14"/>
  <c r="O36" i="14"/>
  <c r="O35" i="14"/>
  <c r="O34" i="14"/>
  <c r="O33" i="14"/>
  <c r="O31" i="14"/>
  <c r="O30" i="14"/>
  <c r="O29" i="14"/>
  <c r="O28" i="14"/>
  <c r="O27" i="14"/>
  <c r="O25" i="14"/>
  <c r="O24" i="14"/>
  <c r="O23" i="14"/>
  <c r="O22" i="14"/>
  <c r="O21" i="14"/>
  <c r="O19" i="14"/>
  <c r="O18" i="14"/>
  <c r="O17" i="14"/>
  <c r="O16" i="14"/>
  <c r="O15" i="14"/>
  <c r="O13" i="14"/>
  <c r="O12" i="14"/>
  <c r="O11" i="14"/>
  <c r="O10" i="14"/>
  <c r="O9" i="14"/>
  <c r="O7" i="14"/>
  <c r="O6" i="14"/>
  <c r="O5" i="14"/>
  <c r="O4" i="14"/>
  <c r="O3" i="14"/>
  <c r="G98" i="13"/>
  <c r="F98" i="13"/>
  <c r="E98" i="13"/>
  <c r="D98" i="13"/>
  <c r="C98" i="13"/>
  <c r="F35" i="11"/>
  <c r="E35" i="11"/>
  <c r="D35" i="11"/>
  <c r="C35" i="11"/>
  <c r="B35" i="11"/>
  <c r="F30" i="11"/>
  <c r="E30" i="11"/>
  <c r="D30" i="11"/>
  <c r="C30" i="11"/>
  <c r="B30" i="11"/>
  <c r="F25" i="11"/>
  <c r="E25" i="11"/>
  <c r="D25" i="11"/>
  <c r="C25" i="11"/>
  <c r="B25" i="11"/>
  <c r="F15" i="11"/>
  <c r="E15" i="11"/>
  <c r="D15" i="11"/>
  <c r="C15" i="11"/>
  <c r="B15" i="11"/>
  <c r="O51" i="14" l="1"/>
  <c r="O54" i="14"/>
  <c r="O53" i="14"/>
  <c r="O52" i="14"/>
  <c r="O55" i="14"/>
</calcChain>
</file>

<file path=xl/sharedStrings.xml><?xml version="1.0" encoding="utf-8"?>
<sst xmlns="http://schemas.openxmlformats.org/spreadsheetml/2006/main" count="1881" uniqueCount="585">
  <si>
    <t>B. Vybavovanie súdnej agendy v SR</t>
  </si>
  <si>
    <t>Okresné a mestské súdy</t>
  </si>
  <si>
    <t>Krajské súdy</t>
  </si>
  <si>
    <t>Správne súdy</t>
  </si>
  <si>
    <t>Najvyšší súd Slovenskej republiky</t>
  </si>
  <si>
    <t>Vysvetlivky</t>
  </si>
  <si>
    <t>Registre</t>
  </si>
  <si>
    <t>-</t>
  </si>
  <si>
    <t>sledované súdne registre podľa 543/2005 Z. z. (Vyhláška Ministerstva spravodlivosti Slovenskej republiky o Spravovacom a kancelárskom poriadku pre okresné súdy, krajské súdy, Špecializovaný trestný súd a vojenské súdy)</t>
  </si>
  <si>
    <t>Agendy</t>
  </si>
  <si>
    <t>zoskupenia registrov podľa ich obsahu</t>
  </si>
  <si>
    <t>Vec</t>
  </si>
  <si>
    <t xml:space="preserve">prípad registrovaný na súde. </t>
  </si>
  <si>
    <t>Obeh</t>
  </si>
  <si>
    <t>ročný cyklus vecí na súde od času ich doručenia (nápad) až po vybavenie (nadobudnutie právoplatnosti rozhodnutia) resp. nevybavenie ku koncu sledovaného obdobia (kalendárny rok).</t>
  </si>
  <si>
    <t>Nápad</t>
  </si>
  <si>
    <t xml:space="preserve">počet došlých vecí na súd v sledovanom období. </t>
  </si>
  <si>
    <t>Rozhodnuté</t>
  </si>
  <si>
    <t xml:space="preserve">počet rozhodnutých vecí v sledovanom období. Rozhodnutou vecou sa rozumie vec, o ktorej súd rozhodol (bolo vynesené rozhodnutie vo veci samej alebo sa rozhodlo o vybavení veci iným spôsobom), bez ohľadu na to, či sa rozhodnutie k poslednému dňu vykazovaného obdobia stalo právoplatným. </t>
  </si>
  <si>
    <t>Vybavené</t>
  </si>
  <si>
    <t xml:space="preserve">počet vybavených vecí v sledovanom období. Vybavenou vecou sa rozumie každá vec, ktorej rozhodnutie nadobudlo právoplatnosť. </t>
  </si>
  <si>
    <t>Nerozhodnuté</t>
  </si>
  <si>
    <t xml:space="preserve">celkový počet zostávajúcich vecí ku koncu sledovaného obdobia, o ktorých ešte nebolo rozhodnuté. </t>
  </si>
  <si>
    <t>Nevybavené</t>
  </si>
  <si>
    <t>celkový počet zostávajúcich vecí ku koncu sledovaného obdobia, ktoré ešte neboli vybavené. (Množina vecí nerozhodnutých alebo rozhodnutých, ktoré ešte nenadobudli právoplatnosť.)</t>
  </si>
  <si>
    <t>Agenda okresných súdov</t>
  </si>
  <si>
    <t>Agenda C - Civilná agenda</t>
  </si>
  <si>
    <t>C</t>
  </si>
  <si>
    <t>občianskoprávne veci, pokiaľ nároky v nich uplatnené sú upravené Občianskym zákonníkom, Zákonníkom práce, Zákonom o rodine, ako aj ostatné nároky občianskoprávnej povahy upravené inými zákonmi a sú zapísané v registri C, vrátane vecí vedených v súdnom registri Cos</t>
  </si>
  <si>
    <t>Ca</t>
  </si>
  <si>
    <t>spory z autorského práva a spory z práv súvisiacich s autorským právom (autorskoprávne spory)</t>
  </si>
  <si>
    <t>Ccud</t>
  </si>
  <si>
    <t>dožiadania cudzích orgánov v občianskych veciach a iné úkony vo vzťahu k cudzine</t>
  </si>
  <si>
    <t>Cd</t>
  </si>
  <si>
    <t>dožiadania iných súdov o vypočutie svedkov, znalcov, dožiadania o právnu pomoc v cudzine, dožiadania cudzozemských súdov o doručenie písomností a pod.</t>
  </si>
  <si>
    <t>Cpr</t>
  </si>
  <si>
    <t xml:space="preserve">návrhy v pracovnoprávnych a obdobných sporoch podľa osobitných predpisov </t>
  </si>
  <si>
    <t>Cr</t>
  </si>
  <si>
    <t>žaloby a rozhodnutia podľa zákona č. 244/2002 Z. z. o rozhodcovskom konaní v znení neskorších predpisov</t>
  </si>
  <si>
    <t>Csp</t>
  </si>
  <si>
    <t>spory zo spotrebiteľských zmlúv</t>
  </si>
  <si>
    <t>Csr</t>
  </si>
  <si>
    <t>žaloby a návrhy podľa zákona č. 335/2014 Z. z. o spotrebiteľskom rozhodcovskom konaní a o zmene a doplnení niektorých zákonov v znení neskorších predpisov</t>
  </si>
  <si>
    <t>Ro</t>
  </si>
  <si>
    <t xml:space="preserve">občianskoprávne veci, v ktorých súd využil možnosť vydať rozhodnutie v skrátenom konaní - platobný rozkaz - ak pohľadávka nepresahovala určenú sumu podľa § 172 O.s.p. </t>
  </si>
  <si>
    <t>U</t>
  </si>
  <si>
    <t>námietky a podnety týkajúce sa notárskej úschovy</t>
  </si>
  <si>
    <t>UL</t>
  </si>
  <si>
    <t>návrhy na umorenie listiny</t>
  </si>
  <si>
    <t>Up</t>
  </si>
  <si>
    <t xml:space="preserve">návrhy na vydanie platobného rozkazu podľa zákona č. 307/2016 Z. z. o upomínacom konaní </t>
  </si>
  <si>
    <t>Vyd</t>
  </si>
  <si>
    <t>návrh na začatie konania o potvrdení vydržania</t>
  </si>
  <si>
    <t>Agenda Cb - Obchodná agenda</t>
  </si>
  <si>
    <t>Cb</t>
  </si>
  <si>
    <t>obchodné veci</t>
  </si>
  <si>
    <t>CbBu</t>
  </si>
  <si>
    <t>žaloby, ktorých predmet vyplýva z burzových obchodov a ich sprostredkovania</t>
  </si>
  <si>
    <t>Cbcud</t>
  </si>
  <si>
    <t>dožiadania cudzích orgánov v obchodných veciach a iné úkony vo vzťahu k cudzine</t>
  </si>
  <si>
    <t>Cbd</t>
  </si>
  <si>
    <t>tuzemské dožiadania v obchodnoprávnej veci</t>
  </si>
  <si>
    <t>CbHs</t>
  </si>
  <si>
    <t>žaloby, ktorých predmetom je ochrana práv z hospodárskej súťaže</t>
  </si>
  <si>
    <t>Cbi</t>
  </si>
  <si>
    <t>žaloby v sporoch vyvolaných konkurzom a reštrukturalizáciou alebo súvisiacich s konkurzom a reštrukturalizáciou.</t>
  </si>
  <si>
    <t>CbPv</t>
  </si>
  <si>
    <t>spory o patentoch, o dodatkových ochranných osvedčeniach, o dizajnoch, o ochranných známkach,  o úžitkových vzoroch,  o ochrane topografií polovodičových výrobkov, o označeniach pôvodu výrobkov a zemepisných označeniach výrobkov, o právnej ochrane odrôd rastlín a o presadzovaní práv duševného vlastníctva colnými orgánmi.</t>
  </si>
  <si>
    <t>CbR</t>
  </si>
  <si>
    <t>návrhy na začatie konania, v ktorých je daná príslušnosť registrového súdu podľa § 304 Civilného mimosporového poriadku</t>
  </si>
  <si>
    <t>CbVO</t>
  </si>
  <si>
    <t>žaloby na určenie neplatnosti zmluvy, koncesnej zmluvy na práce alebo rámcovej dohody podľa predpisov o verejnom obstarávaní.</t>
  </si>
  <si>
    <t>CbZm</t>
  </si>
  <si>
    <t>žaloby a návrhy, ktorých predmet vyplýva zo zmenky alebo šeku podľa zákona zmenkového a šekového</t>
  </si>
  <si>
    <t>Zm</t>
  </si>
  <si>
    <t>zmenkový (šekový) platobný rozkaz</t>
  </si>
  <si>
    <t>Rob</t>
  </si>
  <si>
    <t>obchodné veci v skrátenom konaní (platobné rozkazy)</t>
  </si>
  <si>
    <t>Agenda D - Dedičská</t>
  </si>
  <si>
    <t>D</t>
  </si>
  <si>
    <t>dedičské konania (podnet na dodatočné konanie, návrh na obnovu právoplatne skončeného konania) , oznámenie a ohlásenie o úmrtí</t>
  </si>
  <si>
    <t>Dcud</t>
  </si>
  <si>
    <t xml:space="preserve">dožiadania do cudziny od cudzích orgánov v dedičských veciach </t>
  </si>
  <si>
    <t>Dd</t>
  </si>
  <si>
    <t>dožiadanie, ktoré sa týka dedičského konania</t>
  </si>
  <si>
    <t>Agenda E - Exekučná agenda</t>
  </si>
  <si>
    <t>Ek (žiad. o pover.)</t>
  </si>
  <si>
    <t>návrhy na vykonanie exekúcie v exekučných konaniach, v ktorých sa súdny exekútor ustanovuje náhodným výberom</t>
  </si>
  <si>
    <t>Ercud</t>
  </si>
  <si>
    <t>návrh na výkon cudzieho rozhodnutia, ktoré bolo uznané, vyhlásené za vykonateľné alebo pri ktorom sa uznanie osobitným rozhodnutím alebo vyhlásenie vykonateľnosti nevyžaduje</t>
  </si>
  <si>
    <t>Erd</t>
  </si>
  <si>
    <t>dožiadanie v exekučných veciach</t>
  </si>
  <si>
    <t>Er (žiad. o pover.)</t>
  </si>
  <si>
    <t>žiadosti o udelenie poverenia na vykonanie exekúcie, návrh exekútorov na zastavenie exekučného konania pred vydaním poverenia z dôvodu nezloženia preddavku na odmenu exekútora a na náhradu hotových výdavkov, návrh exekútorov na zastavenie exekučného konania, ak návrh nebol opravený alebo doplnený alebo ak nebol priložený exekučný titul</t>
  </si>
  <si>
    <t>Agenda Em - Výkon rozhodnutia</t>
  </si>
  <si>
    <t>E</t>
  </si>
  <si>
    <t>veci výkonu rozhodnutia súdu v občianskoprávnych veciach - exekúcie</t>
  </si>
  <si>
    <t>Ecud</t>
  </si>
  <si>
    <t>návrhy na uznanie cudzieho rozhodnutia osobitným rozhodnutím alebo návrh na vyhlásenie vykonateľnosti cudzieho rozhodnutia</t>
  </si>
  <si>
    <t>Ed</t>
  </si>
  <si>
    <t>dožiadania vo veciach výkonu rozhodnutia vo veciach maloletých</t>
  </si>
  <si>
    <t>Em</t>
  </si>
  <si>
    <t>návrhy na súdny výkon rozhodnutia vo veciach maloletých</t>
  </si>
  <si>
    <t>Agenda K - Konkurz a reštrukturalizácia</t>
  </si>
  <si>
    <t>K</t>
  </si>
  <si>
    <t>návrhy na vyhlásenie konkurzu</t>
  </si>
  <si>
    <t>NcKR</t>
  </si>
  <si>
    <t>iné podania okrem návrhov na vyhlásenie konkurzu a na povolenie reštrukturalizácie</t>
  </si>
  <si>
    <t>Odi</t>
  </si>
  <si>
    <t>návrhy a podnety na zrušenie oddlženia</t>
  </si>
  <si>
    <t>OdK</t>
  </si>
  <si>
    <t>návrhy na vyhlásene konkurzu v konaní o oddlžení</t>
  </si>
  <si>
    <t>OdS</t>
  </si>
  <si>
    <t>návrhy na určenie splátkového kalendára v konaní o oddlžení</t>
  </si>
  <si>
    <t>R</t>
  </si>
  <si>
    <t>návrhy na povolenie reštrukturalizácie</t>
  </si>
  <si>
    <t>Vpr</t>
  </si>
  <si>
    <t>verejná preventívna reštrukturalizácia</t>
  </si>
  <si>
    <t>Agenda OR - Agenda obchodného registra</t>
  </si>
  <si>
    <t>Exre</t>
  </si>
  <si>
    <t xml:space="preserve">návrhy a podnety na začatie konania o zosúladení stavu zápisov v obchodnom registri so skutočným stavom </t>
  </si>
  <si>
    <t>Nre</t>
  </si>
  <si>
    <t>námietky proti odmietnutiu vykonania zápisu</t>
  </si>
  <si>
    <t>Nsre</t>
  </si>
  <si>
    <t>námietky proti odmietnutiu vykonania zápisu zo súdneho registra „Nre“, ktorým súdny úradník v rámci postupu podľa § 278 ods. 2 CMP nevyhovel</t>
  </si>
  <si>
    <t>Pok</t>
  </si>
  <si>
    <t>podnety, ktoré odôvodňujú postup v zmysle § 11 zákona č. 530/2003 Z. z. o obchodnom registri v platnom znení  (ukladanie pokút)</t>
  </si>
  <si>
    <t>Re</t>
  </si>
  <si>
    <t>návrhy na zápis/zmenu/výmaz údajov z obchodného registra</t>
  </si>
  <si>
    <t>Vym</t>
  </si>
  <si>
    <t>právoplatné rozhodnutia súdov, na základe ktorých súd vykonáva výmaz spoločnosti z obchodného registra</t>
  </si>
  <si>
    <t>Agenda P - Agenda rodinných vecí, opatrovníckych vecí a vecí starostlivosti súdu o maloletých</t>
  </si>
  <si>
    <t>P</t>
  </si>
  <si>
    <t>rodinné a opatrovnícke veci podľa zákona č. 36/2005 Z.z. o rodine a o zmene a doplnení niektorých zákonov (ak sa nezapisujú do iných súdnych registrov) a vyhlášky Ministerstva spravodlivosti SR z 13. mája 2011 č. 148/2011 Z.z.</t>
  </si>
  <si>
    <t>Pc</t>
  </si>
  <si>
    <t>návrhy na rozvod manželstva (okrem návrhu na rozvod manželstva rodičov maloletého dieťaťa), návrh na konanie o určenie neplatnosti alebo neexistencii manželstva, návrh v ostatných veciach týkajúcich sa manželov a rozvedených manželov, návrh na určenie/ zapretie otcovstva a určenie materstva, návrh týkajúce sa určenia výživného a iné obdobné návrhy</t>
  </si>
  <si>
    <t>Pcud</t>
  </si>
  <si>
    <t xml:space="preserve">dožiadania cudzích orgánov vo veciach opatrovníckych a starostlivosti o maloletých </t>
  </si>
  <si>
    <t>Pd</t>
  </si>
  <si>
    <t>žiadosti o právnu pomoc tuzemských súdov vo veciach opatrovníckych a starostlivosti o maloletých</t>
  </si>
  <si>
    <t>Po</t>
  </si>
  <si>
    <t>veci vyhlásenia o uznaní otcovstva</t>
  </si>
  <si>
    <t>Pm</t>
  </si>
  <si>
    <t>návrhy na vyhlásenie za mŕtveho</t>
  </si>
  <si>
    <t>PPOm</t>
  </si>
  <si>
    <t>návrhy na nariadenie neodkladného opatrenia vo veciach maloletých podľa § 365 a § 368 Civilného mimosporového poriadku</t>
  </si>
  <si>
    <t>Ps</t>
  </si>
  <si>
    <t>návrhy na vyhlásenie za mŕtveho, návrh na konanie o spôsobilosti na právne úkony a návrh na konanie o ustanovení opatrovníka</t>
  </si>
  <si>
    <t>Pu</t>
  </si>
  <si>
    <t>vyslovenie prípustnosti prevzatia alebo držania v ústave zdravotníckej starostlivosti</t>
  </si>
  <si>
    <t>Agenda RPVS - Agenda registra partnerov verejného sektora</t>
  </si>
  <si>
    <t>PExre</t>
  </si>
  <si>
    <t>uznesenie súdu, ktorý začal konanie podľa § 12 zákona č. 315/2016 Z.z.</t>
  </si>
  <si>
    <t>PNre</t>
  </si>
  <si>
    <t>PNsre</t>
  </si>
  <si>
    <t>námietky proti odmietnutiu vykonania zápisu zo súdneho registra „PNre“, ktorým súdny úradník nevyhovel</t>
  </si>
  <si>
    <t>PPok</t>
  </si>
  <si>
    <t>podnet, ktorý odôvodňuje postup podľa § 13 zákona č. 315/2016 Z. z.</t>
  </si>
  <si>
    <t>PRe</t>
  </si>
  <si>
    <t>návrhy na zápis, zmenu a výmaz z registra partnerov verejného sektora</t>
  </si>
  <si>
    <t>PVym</t>
  </si>
  <si>
    <t>právoplatné rozhodnutie o pokute, ktoré je podkladom pre výmaz subjektu z registra partnerov verejného sektora.</t>
  </si>
  <si>
    <t>Agenda S - Správna agenda</t>
  </si>
  <si>
    <t>S</t>
  </si>
  <si>
    <t>žaloby vo volebných veciach</t>
  </si>
  <si>
    <t>Scud</t>
  </si>
  <si>
    <t>dožiadania cudzích orgánov vo veciach správneho súdnictva</t>
  </si>
  <si>
    <t>Agenda T - Trestná agenda</t>
  </si>
  <si>
    <t>M</t>
  </si>
  <si>
    <t>pokyny a podnety na vykonanie mediácie v trestných veciach</t>
  </si>
  <si>
    <t>Nt</t>
  </si>
  <si>
    <t>návrhy na povolenie obnovy konania, návrh na uloženie ochranných opatrení, návrhy na prerušenie, upustenie alebo zmenu spôsobu výkonu trestu a  ďalšie trestné veci</t>
  </si>
  <si>
    <t>Ntt</t>
  </si>
  <si>
    <t>veci podľa § 24 ods. 4 Trestného poriadku, ak o nich rozhoduje okresný súd.</t>
  </si>
  <si>
    <t>Pp</t>
  </si>
  <si>
    <t>veci podmienečného prepustenia z výkonu trestu odňatia slobody</t>
  </si>
  <si>
    <t>Pr</t>
  </si>
  <si>
    <t>veci súvisiace s probáciou</t>
  </si>
  <si>
    <t>Tcud</t>
  </si>
  <si>
    <t>konanie o uznanie a výkon cudzieho rozhodnutia v trestnej veci</t>
  </si>
  <si>
    <t>Td</t>
  </si>
  <si>
    <t>dožiadania iných súdov o vypočutie svedkov, znalcov, dožiadania cudzozemských súdov o doručenie písomností a pod.</t>
  </si>
  <si>
    <t>Tk veci</t>
  </si>
  <si>
    <t>trestné veci podľa § 16 ods. 1 Trestného poriadku</t>
  </si>
  <si>
    <t>Tp</t>
  </si>
  <si>
    <t>trestné veci týkajúce sa prípravného konania</t>
  </si>
  <si>
    <t>T veci</t>
  </si>
  <si>
    <t>trestné veci v ktorej prokurátor podal obžalobu alebo návrh na schválenie dohody o uznaní viny a prijatí trestu.</t>
  </si>
  <si>
    <t>Tv veci</t>
  </si>
  <si>
    <t>trestné veci podľa § 16 ods. 2 Trestného poriadku</t>
  </si>
  <si>
    <t>Ntd</t>
  </si>
  <si>
    <t>návrhy týkajúce sa výkonu detencie</t>
  </si>
  <si>
    <t>Agenda Špecializovaného trestného súdu</t>
  </si>
  <si>
    <t>T</t>
  </si>
  <si>
    <t>trestné veci, v ktorej prokurátor Úradu špeciálnej prokuratúry podá obžalobu alebo veci postúpené Špecializovanému trestnému súdu z dôvodu príslušnosti</t>
  </si>
  <si>
    <t>návrhy podľa § 24 ods. 3 a 4 Trestného poriadku</t>
  </si>
  <si>
    <t>návrhy na povolenie obnovy konania, návrh na uloženie alebo prepustenie z výkonu ochranného dohľadu alebo ostatných ochranných opatrení</t>
  </si>
  <si>
    <t>veci, v ktorej prokurátor Úradu špeciálnej prokuratúry podá návrh podľa Trestného poriadku, ktorá je pôvodcom určená ako utajovaná skutočnosť podľa predpisov o ochrane utajovaných skutočností</t>
  </si>
  <si>
    <t>Ont</t>
  </si>
  <si>
    <t>návrhy na vydanie príkazu na zistenie a oznámenie údajov o uskutočnenej telekomunikačnej prevádzke</t>
  </si>
  <si>
    <t>Agenda krajských súdov</t>
  </si>
  <si>
    <t>prvostupňová</t>
  </si>
  <si>
    <t>žaloby v konaní o abstraktnej kontrole v spotrebiteľských veciach</t>
  </si>
  <si>
    <t>dožiadania v občianskoprávnych a obchodných veciach</t>
  </si>
  <si>
    <t>Cudz</t>
  </si>
  <si>
    <t>návrhy účastníkov na uznanie vybraných cudzích rozhodnutí podľa zákona č. 97/1963 Zb.</t>
  </si>
  <si>
    <t>Cn</t>
  </si>
  <si>
    <t xml:space="preserve"> -</t>
  </si>
  <si>
    <t>obchodnoprávne spory, ktoré sa na kauzálne príslušnom súde zapisujú do súdneho registra „Cb“</t>
  </si>
  <si>
    <t>odvolacia</t>
  </si>
  <si>
    <t>Co</t>
  </si>
  <si>
    <t>odvolania proti rozhodnutiam okresných súdov v občianskoprávnych veciach v registri C, Ca (do roku 2019 aj v registri Csp)</t>
  </si>
  <si>
    <t>CoCsp</t>
  </si>
  <si>
    <t>odvolania proti rozhodnutiam okresných súdov v občianskoprávnych veciach v registri Csp</t>
  </si>
  <si>
    <t>CoSr</t>
  </si>
  <si>
    <t>odvolania proti rozhodnutiam okresných súdov vo veciach v registri Csr (do 31.5.2023)</t>
  </si>
  <si>
    <t>CoPr</t>
  </si>
  <si>
    <t>odvolania proti rozhodnutiam okresných súdov v občianskoprávnych veciach v registri Cpr</t>
  </si>
  <si>
    <t>CoD</t>
  </si>
  <si>
    <t>odvolania proti rozhodnutiam okresných súdov v občianskoprávnych veciach v registri D, U, UL</t>
  </si>
  <si>
    <t>CoEk</t>
  </si>
  <si>
    <t>odvolania proti rozhodnutiam okresných súdov v občianskoprávnych veciach v registri Ek</t>
  </si>
  <si>
    <t>CoR</t>
  </si>
  <si>
    <t>odvolania proti rozhodnutiam okresných súdov v občianskoprávnych veciach v registri Cr</t>
  </si>
  <si>
    <t>CoUp</t>
  </si>
  <si>
    <t>odvolania proti rozhodnutiam okresných súdov v občianskoprávnych veciach v registri Up</t>
  </si>
  <si>
    <t>NcC</t>
  </si>
  <si>
    <t>spory o príslušnosť a námietky zaujatosti</t>
  </si>
  <si>
    <t>Agenda P - Rodinnoprávna agenda</t>
  </si>
  <si>
    <t>CoE</t>
  </si>
  <si>
    <t>odvolania proti rozhodnutiam okresných súdov vo veciach v registri Em, Ecud (do 31.5.2023 aj v registri E a Er)</t>
  </si>
  <si>
    <t>CoP</t>
  </si>
  <si>
    <t>odvolania proti rozhodnutiam okresných súdov vo veciach v registri P, Pc (do 31.5.2023 aj v registri Ps a Pu)</t>
  </si>
  <si>
    <t>CoPs</t>
  </si>
  <si>
    <t>odvolania proti rozhodnutiam okresných súdov vo veciach v registri Pm, Ps, Pu</t>
  </si>
  <si>
    <t>CoPno</t>
  </si>
  <si>
    <t>veci podľa § 362 Civilného mimosporového poriadku.</t>
  </si>
  <si>
    <t>CoPom</t>
  </si>
  <si>
    <t>odvolania proti rozhodnutiam, ktoré sa týkajú neodkladných opatrení nariadených okresným súdom podľa § 365 a 368 Civilného mimosporového poriadku</t>
  </si>
  <si>
    <t>NcP</t>
  </si>
  <si>
    <t>spor o príslušnosť a námietka zaujatosti, o ktorej rozhoduje nadriadený súd podľa § 54 Civilného sporového poriadku</t>
  </si>
  <si>
    <t>Cb Cbm Cbs</t>
  </si>
  <si>
    <t>obchodné veci na krajských súdoch</t>
  </si>
  <si>
    <t xml:space="preserve">návrhy v sporoch vyvolaných konkurzom a vyrovnaním </t>
  </si>
  <si>
    <t>Cbnl</t>
  </si>
  <si>
    <t xml:space="preserve">návrhy týkajúce sa námorných lodí, námornej plavby a právnych vzťahov s tým spojených </t>
  </si>
  <si>
    <t>NcCb</t>
  </si>
  <si>
    <t>obchodné veci, v ktorých od 1. januára 2005 nie je daná vecná príslušnosť krajského súdu</t>
  </si>
  <si>
    <t>Cob</t>
  </si>
  <si>
    <t>odvolania proti rozhodnutiam okresných súdov v občianskoprávnych veciach v registri Cb, CbPv, CbCud, CbR, Nre, Exre</t>
  </si>
  <si>
    <t>CobVO</t>
  </si>
  <si>
    <t>odvolania proti rozhodnutiam okresných súdov v občianskoprávnych veciach v registri CbVo</t>
  </si>
  <si>
    <t>CoKR</t>
  </si>
  <si>
    <t>odvolania proti rozhodnutiam okresných súdov v občianskoprávnych veciach v registri K, R, NcKr, Cbi</t>
  </si>
  <si>
    <t>CoPv</t>
  </si>
  <si>
    <t>odvolania proti rozhodnutiam okresných súdov v občianskoprávnych veciach v registri CbPv</t>
  </si>
  <si>
    <t>CoZm</t>
  </si>
  <si>
    <t>odvolania proti rozhodnutiam okresných súdov v občianskoprávnych veciach v registri Zm</t>
  </si>
  <si>
    <t>Ncb</t>
  </si>
  <si>
    <t>spory o príslušnosť a námietky zaujatosti v obchodných veciach</t>
  </si>
  <si>
    <t>návrhy na vyhlásenie konkurzu podľa zákona č. 328/1991 Zb.</t>
  </si>
  <si>
    <t>NcKV</t>
  </si>
  <si>
    <t>iné podania okrem návrhov na vyhlásenie konkurzu a návrhov na vyrovnanie</t>
  </si>
  <si>
    <t>V</t>
  </si>
  <si>
    <t>návrhy na vyrovnanie podľa zákona č. 328/1991 Zb.</t>
  </si>
  <si>
    <t>Agenda S - Správna agenda (do 31.5.2023)</t>
  </si>
  <si>
    <t>správne veci, o ktorých podľa Správneho súdneho poriadku rozhoduje krajský súd.</t>
  </si>
  <si>
    <t>Sa</t>
  </si>
  <si>
    <t>sudcovské veci, o ktorých podľa Správneho súdneho poriadku rozhoduje krajský súd</t>
  </si>
  <si>
    <t>SaZ</t>
  </si>
  <si>
    <t>veci s azylovou problematikou</t>
  </si>
  <si>
    <t>Sd</t>
  </si>
  <si>
    <t>samosudcovské veci týkajúce sa dôchodkového zabezpečenia</t>
  </si>
  <si>
    <t>Sn</t>
  </si>
  <si>
    <t xml:space="preserve">veci týkajúce sa sporov medzi príslušným orgánom nemocenského poistenia a zamestnávateľom o náhradu škody vzniknutej nesprávnym úradným postupom pri vykonávaní nemocenského poistenia. </t>
  </si>
  <si>
    <t>Sp</t>
  </si>
  <si>
    <t>samosudcovské veci, v ktorej krajský súd preskúmava rozhodnutia a postupy správnych orgánov</t>
  </si>
  <si>
    <t>NcS</t>
  </si>
  <si>
    <t>námietky zaujatosti v správnych veciach</t>
  </si>
  <si>
    <t>So</t>
  </si>
  <si>
    <t>odvolania proti rozhodnutiam okresných súdov v občianskoprávnych veciach v registri S</t>
  </si>
  <si>
    <t>Agenda T - trestná agenda</t>
  </si>
  <si>
    <t>Ntc</t>
  </si>
  <si>
    <t>konania vo veci žiadosti cudzích orgánov o vydanie osoby zo Slovenskej republiky do cudziny na trestné stíhanie alebo výkon trestu, návrh na rozhodnutie o výkone európskeho zatýkacieho rozkazu</t>
  </si>
  <si>
    <t>Ntn</t>
  </si>
  <si>
    <t>návrhy na vydanie príkazov podľa zákona č. 171/2005 Z. z. o hazardných hrách</t>
  </si>
  <si>
    <t>Ntod</t>
  </si>
  <si>
    <t>návrhy na uloženie alebo prepustenie z výkonu ochranného dohľadu</t>
  </si>
  <si>
    <t>Ntok</t>
  </si>
  <si>
    <t xml:space="preserve">návrhy na povolenie obnovy konania, v ktorých konajú krajské súdy ako súdy 1. stupňa (podľa § 17 Tr. por. z. č. 141/1961 Zb.) </t>
  </si>
  <si>
    <t>Ntol</t>
  </si>
  <si>
    <t>návrhy na uloženie ochrannej liečby</t>
  </si>
  <si>
    <t>návrhy a podania, ktoré obsahujú rôzny stupeň utajenia</t>
  </si>
  <si>
    <t xml:space="preserve">trestné veci, v ktorých konajú krajské súdy ako súdy 1. stupňa (podľa § 17 Tr. por. z. č. 141/1961 Zb.) </t>
  </si>
  <si>
    <t>Nto</t>
  </si>
  <si>
    <t>veci, v ktorých odvolací súd rozhoduje o sporoch týkajúcich sa príslušnosti a o námietkach zaujatosti.</t>
  </si>
  <si>
    <t>Ntro</t>
  </si>
  <si>
    <t xml:space="preserve">sťažnosti pre nečinnosť podľa § 55 ods. 3 Trestného poriadku </t>
  </si>
  <si>
    <t>Tos veci</t>
  </si>
  <si>
    <t>veci, v ktorých rozhoduje odvolací súd o sťažnostiach</t>
  </si>
  <si>
    <t>Tov</t>
  </si>
  <si>
    <t>veci, v ktorých bola podaná sťažnosť proti uzneseniu okresného súdu o vzatí do väzby v prípravnom konaní a ostatné veci v ktorých je prípustný opravný prostriedok v prípravnom konaní</t>
  </si>
  <si>
    <t>To veci</t>
  </si>
  <si>
    <t>odvolania a sťažnosti proti rozhodnutiam okresných súdov v trestných veciach</t>
  </si>
  <si>
    <t>Tpo</t>
  </si>
  <si>
    <t>sťažnosti proti uzneseniu okresného súdu o vzatí do väzby v prípravnom konaní</t>
  </si>
  <si>
    <t>JP</t>
  </si>
  <si>
    <t>Justičná pokladnica - oddelenie Krajského súdu v Bratislave, ktoré spravuje a vymáha súdne pohľadávky pre celé územie Slovenskej republiky (súdne poplatky, trovy trestného konania, svedočné, znalecké a rôzne iné náklady vznikajúce v súvislosti so súdnym konaním).</t>
  </si>
  <si>
    <t>Agenda správnych súdov (od 1.6.2023)</t>
  </si>
  <si>
    <t>správne žaloby v senátnych veciach (vrátane vecí vedených v súdnom registri Sps</t>
  </si>
  <si>
    <t>správne žaloby v samosudcovských veciach (vrátane vecí vedených v súdnom registri Spa)</t>
  </si>
  <si>
    <t>Shs</t>
  </si>
  <si>
    <t>správne žaloby v oblasti hospodárskej súťaže, jadrových udalostí a vydania súhlasu s inšpekciou</t>
  </si>
  <si>
    <t>Spv</t>
  </si>
  <si>
    <t>správne žaloby v oblasti priemyselného vlastníctva</t>
  </si>
  <si>
    <t>správne žaloby vo veciach azylu, zaistenia a administratívneho vyhostenia</t>
  </si>
  <si>
    <t>Sf</t>
  </si>
  <si>
    <t>správne žaloby vo veciach daní, poplatkov a colníctva, ak je žalovaným orgán štátnej správy v oblasti daní, poplatkov a colníctva</t>
  </si>
  <si>
    <t>Svo</t>
  </si>
  <si>
    <t>správne žaloby vo veciach verejného obstarávania</t>
  </si>
  <si>
    <t>Sas</t>
  </si>
  <si>
    <t>správne žaloby v sociálnych veciach</t>
  </si>
  <si>
    <t>dožiadania cudzích orgánov vo veciach správneho súdnictva, ako aj návrhy na konanie o vykonateľnosti rozhodnutí cudzích orgánov verejnej správy</t>
  </si>
  <si>
    <t>Sd - dožiadania - dožiadanie tuzemských súdov v agende správneho súdnictva</t>
  </si>
  <si>
    <t>Sd - dôchodkové zabezpečenie - samosudcovské veci týkajúce sa dôchodkového zabezpečenia</t>
  </si>
  <si>
    <t>Agenda najvyššieho súdu</t>
  </si>
  <si>
    <t>Agendy občianskoprávneho kolégia</t>
  </si>
  <si>
    <t>odvolania v občianskoprávnych veciach proti rozhodnutiam krajských súdov ako súdov prvého stupňa (§ 10 ods. 2 O.s.p.); register sa vedie v elektronickej podobe.</t>
  </si>
  <si>
    <t>Cdo</t>
  </si>
  <si>
    <t>dovolania v občianskoprávnych veciach proti právoplatným rozhodnutiam krajských súdov (§ 10a ods. 1 O.s.p.); register sa vedie v elektronickej podobe.</t>
  </si>
  <si>
    <t>CdoV</t>
  </si>
  <si>
    <t>dovolania v občianskoprávnych veciach proti rozhodnutiam najvyššieho súdu ako odvolacieho súdu (§ 10a ods. 2 O.s.p.); register sa vedie v elektronickej podobe.</t>
  </si>
  <si>
    <t>MCdo</t>
  </si>
  <si>
    <t>mimoriadne dovolania v občianskoprávnych veciach proti rozhodnutiam súdov podané generálnym prokurátorom Slovenskej republiky (§ 10a ods. 3 O.s.p.); register sa vedie v elektronickej podobe.</t>
  </si>
  <si>
    <t xml:space="preserve"> +Cpj, Nco, Ncv</t>
  </si>
  <si>
    <t>Uro</t>
  </si>
  <si>
    <t>odvolania proti rozhodnutiam krajských súdov vo veciach uznania cudzozemských rozhodnutí (§ 10 ods. 2 O.s.p.), register sa vedie v elektronickej podobe.</t>
  </si>
  <si>
    <t>UroV</t>
  </si>
  <si>
    <t>dovolania proti rozhodnutiam senátov NS SR vo veciach uznania cudzozemských rozhodnutí (§ 10a ods. 2 O.s.p.); register sa vedie v elektronickej podobe.</t>
  </si>
  <si>
    <t>Ndc</t>
  </si>
  <si>
    <t>spory medzi súdmi o vecnú a miestnu príslušnosť podľa § 104a ods. 3 a § 105 ods. 3 O.s.p., návrhy na prikázanie veci inému súdu toho istého stupňa z dôvodov uvedených v § 12 ods. 1 a 2 O.s.p., o určení súdu, ktorý vec prejedná a rozhodne (§ 11 ods. 3 O.s.p.); register sa vedie v elektronickej podobe</t>
  </si>
  <si>
    <t>Nc</t>
  </si>
  <si>
    <t>námietky zaujatosti sudcov krajských súdov a sudcov najvyššieho súdu a návrhy na ich vylúčenie z prejednávania a rozhodovania veci (§ 14 a § 16 O.s.p.); register sa vedie v elektronickej podobe.</t>
  </si>
  <si>
    <t>odvolania proti rozhodnutiam krajských súdov vo veciach zapisovaných na krajských súdoch do registra CoE; register sa vedie v elektronickej podobe.</t>
  </si>
  <si>
    <t>ECdo</t>
  </si>
  <si>
    <t>dovolania proti právoplatným rozhodnutiam krajských súdov vo veciach zapisovaných na okresných súdoch do registra Er (§ 10a ods. 1 O.s.p.); register sa vedie v elektronickej podobe.</t>
  </si>
  <si>
    <t>CdoGP</t>
  </si>
  <si>
    <t>dovolania generálneho prokurátora Slovenskej republiky v občianskoprávnych veciach (§ 458 Civilného sporového poriadku); register sa vedie v elektronickej podobe.</t>
  </si>
  <si>
    <t>KO</t>
  </si>
  <si>
    <t>veci alebo spory o právomoc medzi súdmi a inými orgánmi podľa § 10 a 11 Civilného sporového poriadku vrátane sporov o vecnú príslušnosť medzi civilným súdom a správnym súdom, ak je sporné, či vec patrí do správneho súdnictva; register sa vedie v elektronickej podobe.</t>
  </si>
  <si>
    <t>VCdo</t>
  </si>
  <si>
    <t>sa zapisujú veci postúpené senátmi občianskoprávneho kolégia najvyššieho súdu, ktoré pri svojom rozhodovaní dospeli k právnemu názoru, ktorý je odlišný od právneho názoru, ktorý už bol vyjadrený v rozhodnutí iného senátu občianskoprávneho kolégia alebo ak sa senát občianskoprávneho kolégia pri svojom rozhodovaní chce odchýliť od právneho názoru vyjadreného v rozhodnutí veľkého senátu; register sa vedie v elektronickej podobe.</t>
  </si>
  <si>
    <t>XCdo</t>
  </si>
  <si>
    <t>dovolania v občianskoprávnych veciach proti právoplatným rozhodnutiam krajských súdov (§ 10a ods. 1 O.s.p.), v ktorých dovolateľom je subjekt uvedený v prílohe č. 2 k rozvrhu práce; register sa vedie v elektronickej podobe.</t>
  </si>
  <si>
    <t>XCoE</t>
  </si>
  <si>
    <t>zapisujú odvolania proti rozhodnutiam krajských súdov vo veciach zapisovaných na krajských súdoch do registra CoE, v ktorých odvolateľom je subjekt uvedený v prílohe č. 2 k rozvrhu práce; register sa vedie v elektronickej podobe.</t>
  </si>
  <si>
    <t>XECdo</t>
  </si>
  <si>
    <t>dovolania proti právoplatným rozhodnutiam krajských súdov vo veciach zapisovaných na okresných súdoch do registra Er (§ 10a ods. 1 O.s.p.), v ktorých dovolateľom je subjekt uvedený v prílohe č. 2 k rozvrhu práce; register sa vedie v elektronickej podobe.</t>
  </si>
  <si>
    <t>Agendy trestnoprávneho kolégia</t>
  </si>
  <si>
    <t>Ndt</t>
  </si>
  <si>
    <t>vedie sa v trestnoprávnom kolégiu, do registra sa zapisujú spory o príslušnosť medzi súdmi nižších stupňov (§ 22 Tr. por.), návrhy súdov nižších stupňov na odňatie a prikázanie veci (§ 23 Tr. por.), návrhy na vylúčenie sudcov krajského súdu alebo</t>
  </si>
  <si>
    <t>Ntv</t>
  </si>
  <si>
    <t>do registra sa zapisujú veci, v ktorých je podaný návrh na predĺženie lehoty trvania väzby v zmysle § 71 ods. 2 Tr. por. účinného do 1. 1. 2006.</t>
  </si>
  <si>
    <t>Tdo</t>
  </si>
  <si>
    <t>do registra sa zapisujú dovolania podľa § 368 a nasl. Tr. por. účinného od 1. 1. 2006; register sa vedie v elektronickej podobe.</t>
  </si>
  <si>
    <t>TdoV</t>
  </si>
  <si>
    <t>do registra sa zapisujú dovolania proti rozhodnutiam senátov NS SR rozhodujúcich o riadnom opravnom prostriedku podľa Tr. por. účinného od 1. 1. 2006; register sa vedie v elektronickej podobe.</t>
  </si>
  <si>
    <t>To</t>
  </si>
  <si>
    <t>do registra sa zapisujú odvolania proti rozhodnutiam krajských súdov v trestných veciach, ak tieto súdy rozhodovali v prvom stupni; register sa vedie v elektronickej podobe. K registru To sa vedie zoznam väzieb.</t>
  </si>
  <si>
    <t>Tost</t>
  </si>
  <si>
    <t>do registra sa zapisujú sťažnosti proti rozhodnutiam krajských súdov v trestných veciach, ak tieto súdy rozhodovali v prvom stupni a nejde o sťažnosti zapisované do registra Urtost; register sa vedie v elektronickej podobe.</t>
  </si>
  <si>
    <t>Urto</t>
  </si>
  <si>
    <t>do registra sa zapisujú odvolania proti rozhodnutiam krajských súdov o uznaniach cudzozemských rozhodnutí; register sa vedie v elektronickej podobe.</t>
  </si>
  <si>
    <t>TdoV-S</t>
  </si>
  <si>
    <t>do registra sa zapisujú sťažnosti proti rozhodnutiam senátov najvyššieho súdu v konaní podľa Tr. por. účinného od 1. 1. 2006; register sa vedie v elektronickej podobe.</t>
  </si>
  <si>
    <t>TdoV-N</t>
  </si>
  <si>
    <t xml:space="preserve">do registra sa zapisujú oznámenia členov päťčlenných senátov
o ich vylúčení z vykonávania úkonov trestného konania podľa Tr. por. účinného
od 1. 1. 2006; register sa vedie v elektronickej podobe.
</t>
  </si>
  <si>
    <t>Tpr</t>
  </si>
  <si>
    <t>do registra sa zapisujú návrhy na preskúmanie zákonnosti príkazov podľa § 362f ods. 1 a 2 Trestného poriadku; register sa vedie v elektronickej podobe.</t>
  </si>
  <si>
    <t>Urtost</t>
  </si>
  <si>
    <t>do registra sa zapisujú sťažnosti proti rozhodnutiam krajských súdov po uznaniach cudzozemských rozhodnutí; register sa vedie v elektronickej podobe.</t>
  </si>
  <si>
    <t>Tor</t>
  </si>
  <si>
    <t>vedie sa v trestnoprávnom kolégiu, do registra sa zapisujú trestné veci o sťažnostiach, odvolania a námietkach podľa zákona č. 119/1990 Zb. v znení neskorších predpisov.</t>
  </si>
  <si>
    <t>Agendy obchodnoprávneho kolégia</t>
  </si>
  <si>
    <t>Obo</t>
  </si>
  <si>
    <t>odvolania v obchodnoprávnych veciach proti rozhodnutiam krajských súdov ako súdov prvého stupňa (§10 ods. 2 O.s.p.); register sa vedie v elektronickej podobe.</t>
  </si>
  <si>
    <t>Obdo</t>
  </si>
  <si>
    <t>dovolania v obchodnoprávnych veciach proti právoplatným rozhodnutiam krajských súdov (§ 10a ods. 1 O.s.p.); register sa vedie v elektronickej podobe.</t>
  </si>
  <si>
    <t>ObdoV</t>
  </si>
  <si>
    <t>dovolania v obchodnoprávnych veciach proti rozhodnutiam najvyššieho súdu ako odvolacieho súdu (§ 10a ods. 2 O.s.p.); register sa vedie v elektronickej podobe.</t>
  </si>
  <si>
    <t>Mobdo</t>
  </si>
  <si>
    <t>mimoriadne dovolania v obchodnoprávnych veciach proti rozhodnutiam súdov podané generálnym prokurátorom (§ 10a ods. 3 O.s.p.); register sa vedie v elektronickej podobe.</t>
  </si>
  <si>
    <t>MobdV</t>
  </si>
  <si>
    <t>mimoriadne dovolania v obchodnoprávnych veciach proti rozhodnutiam najvyššieho súdu ako odvolacieho súdu podané generálnym prokurátorom (§ 10a ods. 4 O.s.p.); register sa vedie v elektronickej podobe.</t>
  </si>
  <si>
    <t>Ndob</t>
  </si>
  <si>
    <t>spory medzi súdmi o vecnú a miestnu príslušnosť podľa § 104a ods. 3 a § 105 ods. 3 O.s.p., návrhy na prikázanie veci inému súdu toho istého stupňa z dôvodov uvedených v § 12 ods. 1 a 2 O.s.p., o určení súdu, ktorý vec prejedná a rozhodne (§11 ods. 3 O.s.p.), námietky zaujatosti sudcov krajských súdov a sudcov NS SR (§ 14 a § 16 O.s.p.); register sa vedie v elektronickej podobe.</t>
  </si>
  <si>
    <t>OboE</t>
  </si>
  <si>
    <t>odvolania proti právoplatným rozhodnutiam krajských súdov vo veciach zapisovaných na okresných súdoch do registra Er (§ 10a ods. 1 O.s.p.); register sa vedie v elektronickej podobe.</t>
  </si>
  <si>
    <t>Oboer</t>
  </si>
  <si>
    <t>MOboer</t>
  </si>
  <si>
    <t>mimoriadne dovolania proti právoplatným rozhodnutiam krajských súdov vo veciach zapisovaných na okresných súdoch do registra Er (§ 10a ods. 3 O.s.p.); register sa vedie v elektronickej podobe.</t>
  </si>
  <si>
    <t>ObdoG</t>
  </si>
  <si>
    <t>dovolania generálneho prokurátora Slovenskej republiky v obchodnoprávnych veciach (§ 458 Civilného sporového poriadku); register sa vedie v elektronickej podobe.</t>
  </si>
  <si>
    <t>XEObd</t>
  </si>
  <si>
    <t>dovolania proti právoplatným rozhodnutiam krajských súdov vo veciach zapisovaných na okresných súdoch do registra Er, v ktorých dovolateľom je subjekt uvedený v prílohe č. 2 k rozvrhu práce; register sa vedie v elektronickej podobe.</t>
  </si>
  <si>
    <t>Xobdo</t>
  </si>
  <si>
    <t xml:space="preserve">dovolania proti právoplatným rozhodnutiam krajských súdov, v ktorých dovolateľom je subjekt uvedený v prílohe č. 2 k rozvrhu práce; register sa vedie v elektronickej podobe. </t>
  </si>
  <si>
    <t>XOboE</t>
  </si>
  <si>
    <t xml:space="preserve">odvolania proti rozhodnutiam krajských súdov vo veciach zapisovaných na krajských súdoch do registra CoE, v ktorých odvolateľom je subjekt uvedený v prílohe č. 2 k rozvrhu práce; register sa vedie v elektronickej podobe. </t>
  </si>
  <si>
    <t>VObdo</t>
  </si>
  <si>
    <t>veci postúpené senátmi obchodnoprávneho kolégia najvyššieho súdu, ktoré pri svojom rozhodovaní dospeli k právnemu názoru, ktorý je odlišný od právneho názoru, ktorý už bol vyjadrený v rozhodnutí iného senátu obchodnoprávneho kolégia alebo ak sa senát obchodnoprávneho kolégia pri svojom rozhodovaní chce odchýliť od právneho názoru vyjadreného v rozhodnutí veľkého senátu; register sa vedie v elektronickej podobe</t>
  </si>
  <si>
    <t>ObdGV</t>
  </si>
  <si>
    <t>dovolania generálneho prokurátora v obchodnoprávnych veciach proti rozhodnutiam najvyššieho súdu ako súdu odvolacieho; register sa vedie v elektronickej podobe</t>
  </si>
  <si>
    <t>Agendy správneho kolégia</t>
  </si>
  <si>
    <t>Asan</t>
  </si>
  <si>
    <t>rozhodovanie o priestupkoch, správnych deliktoch a sankcii za iné podobné protiprávne konanie,</t>
  </si>
  <si>
    <t>Komp</t>
  </si>
  <si>
    <t>veci týkajúce sa kompetenčných žalôb (§ 412 až 419 SSP),</t>
  </si>
  <si>
    <t>Nds</t>
  </si>
  <si>
    <t>postúpenie veci inému správnemu súdu tej istej inštancie z dôvodov uvedených v § 18 ods.3 SSP,</t>
  </si>
  <si>
    <t>Ndz</t>
  </si>
  <si>
    <t>námietky zaujatosti proti sudcom krajských súdov a sudcom najvyššieho súdu a návrhy na ich vylúčenie z prejednávania a rozhodovania veci.</t>
  </si>
  <si>
    <t>Sdo</t>
  </si>
  <si>
    <t>podania označené ako dovolania a opravné prostriedky proti rozhodnutiam senátov správneho kolégia najvyššieho súdu,</t>
  </si>
  <si>
    <t>Sk</t>
  </si>
  <si>
    <t>dávkové veci sociálneho poistenia (dôchodkového zabezpečenia) vrátane konania o nečinnosti a inom zásahu,</t>
  </si>
  <si>
    <t>Snr</t>
  </si>
  <si>
    <t>rozhodovanie o správnej žalobe proti rozhodnutiu výboru NR SR na preskúmavanie rozhodnutí NBÚ (§ 11 písm. a) SSP),</t>
  </si>
  <si>
    <t>dávkové veci sociálneho poistenia (dôchodkového zabezpečenia) vrátane konania o nečinnosti a nezákonnom zásahu,</t>
  </si>
  <si>
    <t>Svzn</t>
  </si>
  <si>
    <t>všeobecne záväzné nariadenia obcí.</t>
  </si>
  <si>
    <t>Szak</t>
  </si>
  <si>
    <t>rozhodovanie o kasačných sťažnostiach vo veciach zaistenia, administratívneho vyhostenia cudzincov a pobytu cudzincov,</t>
  </si>
  <si>
    <t>Sž</t>
  </si>
  <si>
    <t>rozhodnutia a postup ústredných orgánov štátnej správy a iných orgánov s celoslovenskou pôsobnosťou, ak to ustanoví zákon (§246 ods. 2 písm. a) a § 250l OSP),</t>
  </si>
  <si>
    <t>Sža</t>
  </si>
  <si>
    <t>odvolania proti rozhodnutiam krajských súdov vo veciach azylu a poskytovania doplnkovej ochrany cudzincom</t>
  </si>
  <si>
    <t>Sžak</t>
  </si>
  <si>
    <t>rozhodovanie o kasačných sťažnostiach vo veciach azylu a poskytovania doplnkovej ochrany cudzincom,</t>
  </si>
  <si>
    <t>Sžf</t>
  </si>
  <si>
    <t>veci finančné (najmä daňové, colné, dotácie, subvencie, vratky rozpočtu, ceny, verejné obstarávanie, finančný a kapitálový trh a pod.),</t>
  </si>
  <si>
    <t>Sžfk</t>
  </si>
  <si>
    <t>Sžh</t>
  </si>
  <si>
    <t>agenda hospodárskej súťaže a priemyslových práv. Rozhodovanie proti Protimonopolnému úradu (PMÚ) a Úradu priemyselného vlastníctva (ÚPV),</t>
  </si>
  <si>
    <t>Sžhk</t>
  </si>
  <si>
    <t>agenda hospodárskej súťaže, jadrových udalostí a súhlasu súdu s inšpekciou (§ 15 SSP),</t>
  </si>
  <si>
    <t>Sži</t>
  </si>
  <si>
    <t>vo veciach podľa zákona č. 211/2000 Z.z. o slobodnom prístupe k informáciám vrátane odvolaní proti rozhodnutiu o nečinnosti a nezákonnom zásahu</t>
  </si>
  <si>
    <t>Sžik</t>
  </si>
  <si>
    <t>rozhodovanie vo veciach podľa zákona č. 211/2000 Z.z. o slobodnom prístupe k informáciám,</t>
  </si>
  <si>
    <t>Sžk</t>
  </si>
  <si>
    <t>veci životného prostredia, poľovníctvo, rybárstvo a lesníctvo, stavebné konanie, zbrane a strelivo, súkromné bezpečnostné služby, vrátane konania o nečinnosti a inom zásahu, rozhodnutia krajských súdov v agende Spr a Centra právnej pomoci s prednostným vybavovaním, ostatné veci neuvedené v predchádzajúcich registroch,</t>
  </si>
  <si>
    <t>Sžnz</t>
  </si>
  <si>
    <t>návrhy proti nečinnosti orgánu verejnej správy (štvrtá hlava piatej časti OSP), návrhy na odstránenie nezákonného zásahu (piata hlava piatej časti OSP),</t>
  </si>
  <si>
    <t>Sžo</t>
  </si>
  <si>
    <t>veci životného prostredia, poľovníctvo, rybárstvo a lesníctvo, stavebné konanie, priestupky, dopravné priestupky (krajské dopravné inšpektoráty), zbrane a strelivo, súkromné bezpečnostné služby, sankcie vo veciach dohľadu nad zdravotnou starostlivosťou a ochranou zdravia v pôsobnosti Sociálnej poisťovne, zdravotných poisťovní, Úradu práce, sociálnych vecí a rodiny, Ústredia práce, sociálnych vecí a rodiny, MPSVR SR, ÚDZS, MZ SR, MS SR, VÚC, miest a obcí vo veciach sociálnych, vrátane konania o nečinnosti a nezákonnom zásahu, rozhodnutia krajských súdov v agende Spr a Centra právnej pomoci s prednostným vybavovaním, ostatné veci neuvedené v predchádzajúcich registroch,</t>
  </si>
  <si>
    <t>Sžr</t>
  </si>
  <si>
    <t>veci katastra nehnuteľností, pozemky a reštitúcie.</t>
  </si>
  <si>
    <t>Sžrk</t>
  </si>
  <si>
    <t>rozhodovanie vo veciach katastra nehnuteľností, pozemky a reštitúcie,</t>
  </si>
  <si>
    <t>Sžsk</t>
  </si>
  <si>
    <t>nedávkové veci sociálneho poistenia, zdravotné a nemocenské poistenie, iná sociálna agenda, sociálne dávky, sociálna pomoc, sociálna starostlivosť a hmotná núdza, vojenské a policajné dôchodky, dávky sudcov, prokurátorov, odškodňovanie podľa osobitných predpisov, dohľad nad zdravotnou starostlivosťou a ochranou zdravia v pôsobnosti Sociálnej poisťovne, zdravotných poisťovní, Úradu práce, sociálnych vecí a rodiny, Ústredia práce, sociálnych vecí a rodiny, MPSVR SR, ÚDZS, MZ SR, MS SR, VÚC, miest a obcí vo veciach sociálnych, s výnimkou sankcií,</t>
  </si>
  <si>
    <t>Sžz</t>
  </si>
  <si>
    <t>návrhy na ochranu pred nezákonným zásahom orgánu verejnej správy (piata hlava piatej časti Občianskeho súdneho poriadku)</t>
  </si>
  <si>
    <t>Sžso</t>
  </si>
  <si>
    <t>Usam</t>
  </si>
  <si>
    <t>rozhodovanie vo veciach územnej samosprávy (§ 313 až 374 SSP),</t>
  </si>
  <si>
    <t>Volpp</t>
  </si>
  <si>
    <t>rozhodovanie vo veciach volebných (§ 264 až 312 SSP) a vo veciach politických práv (§ 375 až 383 SSP),</t>
  </si>
  <si>
    <t>Vs</t>
  </si>
  <si>
    <t>rozhodovanie vo veciach patriacich do pôsobnosti veľkého senátu (§ 22 ods. 1 písm. a) až c) SSP)</t>
  </si>
  <si>
    <t>PREHĽAD O OBEHU VECÍ NA OKRESNÝCH A MESTSKÝCH SÚDOCH V SR</t>
  </si>
  <si>
    <t>Agenda T</t>
  </si>
  <si>
    <t>Agenda C</t>
  </si>
  <si>
    <t>Agenda D</t>
  </si>
  <si>
    <t>Agenda E</t>
  </si>
  <si>
    <t>Agenda Up</t>
  </si>
  <si>
    <t>Agenda P</t>
  </si>
  <si>
    <t>Agenda Em</t>
  </si>
  <si>
    <t>Agenda Cb</t>
  </si>
  <si>
    <t>Agenda K</t>
  </si>
  <si>
    <t>Agenda OR</t>
  </si>
  <si>
    <t>Agenda RPVS</t>
  </si>
  <si>
    <t>Agenda S</t>
  </si>
  <si>
    <t>Spolu</t>
  </si>
  <si>
    <t>PREHĽAD O OBEHU VECÍ NA KRAJSKÝCH SÚDOCH V SR</t>
  </si>
  <si>
    <t>Agenda Justičná pokladnica</t>
  </si>
  <si>
    <t>PREHĽAD O OBEHU VECÍ NA SPRÁVNYCH SÚDOCH V SR</t>
  </si>
  <si>
    <t>PREHĽAD O OBEHU VECÍ ŠPECIALIZOVANÉHO TRESTNÉHO SÚDU</t>
  </si>
  <si>
    <t>PREHĽAD O OBEHU VECÍ V JEDNOTLIVÝCH SÚDNYCH REGISTROV OKRESNÝCH A MESTSKÝCH SÚDOV V SR</t>
  </si>
  <si>
    <t>Agenda</t>
  </si>
  <si>
    <t>Register</t>
  </si>
  <si>
    <t xml:space="preserve">PREHĽAD O OBEHU VECÍ NA OKRESNÝCH A MESTSKÝCH SÚDOCH V OBVODE KRAJSKÉHO SÚDU  </t>
  </si>
  <si>
    <t>Obvod</t>
  </si>
  <si>
    <t>BA</t>
  </si>
  <si>
    <t>TT</t>
  </si>
  <si>
    <t>TN</t>
  </si>
  <si>
    <t>NR</t>
  </si>
  <si>
    <t>ZA</t>
  </si>
  <si>
    <t>BB</t>
  </si>
  <si>
    <t>PO</t>
  </si>
  <si>
    <t>KE</t>
  </si>
  <si>
    <t>SR</t>
  </si>
  <si>
    <t xml:space="preserve">PREHĽAD O POHYBE VECI V TRESTNEJ AGENDE NA OKRESNÝCH A MESTSKÝCH SÚDOCH </t>
  </si>
  <si>
    <t>PREHĽAD O POHYBE VECI V CIVILNEJ AGENDE NA OKRESNÝCH A MESTSKÝCH SÚDOCH</t>
  </si>
  <si>
    <t>PREHĽAD O POHYBE VECI V DEDIČSKEJ AGENDE,  EXEKUČNEJ AGENDE A UPOMÍNACEJ AGENDE NA OKRESNÝCH A MESTSKÝCH SÚDOCH</t>
  </si>
  <si>
    <t>PREHĽAD O POHYBE VECI V OBCHODNEJ AGENDE NA OKRESNÝCH A MESTSKÝCH SÚDOCH</t>
  </si>
  <si>
    <t>PREHĽAD O POHYBE VECI V AGENDE RODINNÝCH VECÍ, OPATROVNÍCKYCH VECÍ A VECÍ STAROSTLIVOSTI SÚDU O MALOLETÝCH A VÝKONU ROZHODNUTIA VO VECIACH MALOLETÝCH NA OKRESNÝCH A MESTSKÝCH SÚDOCH</t>
  </si>
  <si>
    <t>PREHĽAD O POHYBE VECI V KONKURZNEJ A REŠTRUKTURALIZAČNEJ AGENDE A AGENDE OBCHODNÉHO REGISTRA NA OKRESNÝCH A MESTSKÝCH SÚDOCH</t>
  </si>
  <si>
    <t>PREHĽAD O POBYHE VECÍ NA KRAJSKÝCH SÚDOCH V SR</t>
  </si>
  <si>
    <t>Krajský súd</t>
  </si>
  <si>
    <t>Agenda JP</t>
  </si>
  <si>
    <t>KS Bratislava</t>
  </si>
  <si>
    <t>KS Trnava</t>
  </si>
  <si>
    <t>KS Trenčín</t>
  </si>
  <si>
    <t>KS Nitra</t>
  </si>
  <si>
    <t>KS Žilina</t>
  </si>
  <si>
    <t>KS Banská Bystrica</t>
  </si>
  <si>
    <t>KS Prešov</t>
  </si>
  <si>
    <t>KS Košice</t>
  </si>
  <si>
    <t>PREHĽAD O POBYHE VECÍ V TRESTNEJ AGENDE NA KRAJSKÝCH SÚDOCH V SR</t>
  </si>
  <si>
    <t>prvostupňová agenda</t>
  </si>
  <si>
    <t>odvolacia agenda</t>
  </si>
  <si>
    <t>Tos</t>
  </si>
  <si>
    <t>PREHĽAD O POBYHE VECÍ V CIVILNEJ a RODINNEJ AGENDE NA KRAJSKÝCH SÚDOCH V SR</t>
  </si>
  <si>
    <t>PREHĽAD O POBYHE VECÍ V OBCHODNEJ AGENDE NA KRAJSKÝCH SÚDOCH V SR</t>
  </si>
  <si>
    <t>KS 
Banská Bystrica</t>
  </si>
  <si>
    <t>PREHĽAD O POBYHE VECÍ V KONKURZNEJ AGENDE A V SPRÁVNEJ AGENDE NA KRAJSKÝCH SÚDOCH V SR</t>
  </si>
  <si>
    <t>Nerozhodnuté*</t>
  </si>
  <si>
    <t>Nevybavené*</t>
  </si>
  <si>
    <t>*nerozhodnuté a nevybavené veci v agende S predstavujú stav k 31.5.2023</t>
  </si>
  <si>
    <t>PREHĽAD O POBYHE VECÍ V SPRÁVNEJ AGENDY NA SPRÁVNYCH SÚDOCH V SR</t>
  </si>
  <si>
    <t>Správny súd</t>
  </si>
  <si>
    <t>S (vrátane Sps)</t>
  </si>
  <si>
    <t>Sa (vrátane Spa)</t>
  </si>
  <si>
    <t>Sd - dožiadania</t>
  </si>
  <si>
    <t>Sd dôchodkové zabezpečenie</t>
  </si>
  <si>
    <t>SS Bratislava</t>
  </si>
  <si>
    <t>SS
Banská Bystrica</t>
  </si>
  <si>
    <t>PREHĽAD O POBYHE VECI V TRESTNEJ AGENDE NA ŠPECIALIZOVANOM TRESTNOM SÚDE V SR</t>
  </si>
  <si>
    <t>ŠTS</t>
  </si>
  <si>
    <t>PREHĽAD O AGENDÁCH NAJVYŠŠIEHO SÚDU V ROKU 2023</t>
  </si>
  <si>
    <t>Obchodnoprávne kolégium</t>
  </si>
  <si>
    <t>MObdo</t>
  </si>
  <si>
    <t>MObdV</t>
  </si>
  <si>
    <t>MOber</t>
  </si>
  <si>
    <t>ObdoK</t>
  </si>
  <si>
    <t>ObdoZ</t>
  </si>
  <si>
    <t>XObdo</t>
  </si>
  <si>
    <t>Občianskoprávne kolégium</t>
  </si>
  <si>
    <t>CdoPr</t>
  </si>
  <si>
    <t>CdoR</t>
  </si>
  <si>
    <t>Ecdo</t>
  </si>
  <si>
    <t>Vcdo</t>
  </si>
  <si>
    <t>Trestnoprávne kolégium</t>
  </si>
  <si>
    <t>Tdov</t>
  </si>
  <si>
    <t>Tdov -N</t>
  </si>
  <si>
    <t>Tdov -S</t>
  </si>
  <si>
    <t>Tostš</t>
  </si>
  <si>
    <t>SÚDNI EXEKÚTORI A EXEKUČNÁ ČINNOSŤ - OKRESNÉ SÚDY - SÚDNY REGISTER Er*</t>
  </si>
  <si>
    <t>Kraj</t>
  </si>
  <si>
    <t>Počet žiadostí o poverenie na vykonanie exekúcie</t>
  </si>
  <si>
    <t>Exekúcie vybavené súdnymi exekútormi</t>
  </si>
  <si>
    <t>došlých</t>
  </si>
  <si>
    <t>rozhodnutých</t>
  </si>
  <si>
    <t>z toho udelením poverenia</t>
  </si>
  <si>
    <t>spolu</t>
  </si>
  <si>
    <t>vrátením poverenia po upustení exekútora od vykonania (§46 ods. 8)</t>
  </si>
  <si>
    <t>vrátením poverenia po skončení exekučného konania</t>
  </si>
  <si>
    <t>inak</t>
  </si>
  <si>
    <t>* staré exekúcie t.j. exekúcie začaté pred 1. aprílom 2017 a vedené podľa predpisov účinných do 31.marca 2017.</t>
  </si>
  <si>
    <t>Nevybavené exekúcie 
k 31.12.2024</t>
  </si>
  <si>
    <t>V roku 2024 bolo v registri T okresným súdom Slovenskej republiky doručených 20 143 vecí, v registri Tk 92 vecí, v registri Tv 69 vecí. Vybavených vecí v  registri T  bolo 21 448 vecí , v registri Tk 93 vecí a v registri Tv 71 vecí.</t>
  </si>
  <si>
    <t>V roku 2024 v registri C bolo okresným súdom Slovenskej republiky doručených 32 222 vecí, vybavených vecí bolo 34 434 vecí. V registri Cpr bolo doručených 846 vecí, vybavených bolo 1 064 vecí.</t>
  </si>
  <si>
    <t>V registri Cb bolo v roku 2024 doručených 8 788 vecí, vybavených vecí bolo 9 686 vecí.</t>
  </si>
  <si>
    <t xml:space="preserve">V registri P napadlo v roku 2024 29 692 vecí, vybavených bolo 30 170 vecí. </t>
  </si>
  <si>
    <t>V registri S bolo doručených v roku 2024 0 vecí, vybavených v tomto registri bolo 6 vecí.</t>
  </si>
  <si>
    <t>V registri D v roku 2024 došlo na okresné súdy spolu 69 986 vecí, vybavených bolo 77 627 vecí.</t>
  </si>
  <si>
    <t>V roku 2024 boli krajským súdom Slovenskej republiky v registri T doručených 0 vecí. Špecializovanému trestnému súdu bolo doručených v registri T 178 vecí. 
V roku 2024 na krajských súdoch boli v registri T vybavené 3 veci. Na Špecializovanom trestnom súde bolo v registri T vybavených 169 vecí.</t>
  </si>
  <si>
    <t>Na krajské súdy v SR v roku 2024 v registri C došlo 0 vecí,  krajské súdy vybavili  v tomto registri 14 vecí. V registri Cb bola krajským súdom doručených 0 vecí, vybavených bolo 15 vecí.</t>
  </si>
  <si>
    <t>Do registra Co v roku 2024 došlo 7  486 vecí,  vybavených bolo 7 854 vecí.</t>
  </si>
  <si>
    <t>Do registra Cob došlo v roku 2024 na krajské súdy 2 421 vecí, vybavených bolo v tomto registri 2 371 vecí.</t>
  </si>
  <si>
    <t xml:space="preserve">Do registra S bolo v roku 2024 doručených 0 vecí, vybavených bolo 0 vecí. </t>
  </si>
  <si>
    <t>V roku 2024 bolo správnym súdom Slovenskej republiky celkovo doručených 4 562 vecí. V súdnom registri S bolo doručených 1 750 vecí, v registri Sf 1 586 vecí, v registri Sas 740 vecí. Celkovo správne súdy vybavili 4 156 vecí, z toho v registri S bolo vybavených 2 587 vecí, v registri Sf 232 a v registri Sas 277 vybavených vecí.</t>
  </si>
  <si>
    <t>V roku 2024 bolo v agende občianskoprávneho kolégia doručených 2 161 vecí  (rozhodnutých 2 185 vecí), v agendách trestnoprávneho kolégia doručených 1 035 vecí (rozhodnutých 1 008 vecí), v agendách obchodnoprávneho kolégia doručených 822 vecí (rozhodnutých 945 vecí).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</si>
</sst>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2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28"/>
      <color rgb="FF0B64A0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1"/>
      <name val="Ariual"/>
      <charset val="238"/>
    </font>
    <font>
      <b/>
      <i/>
      <sz val="10"/>
      <name val="Ariual"/>
      <charset val="238"/>
    </font>
    <font>
      <sz val="11"/>
      <color indexed="8"/>
      <name val="Calibri"/>
      <family val="2"/>
      <charset val="238"/>
    </font>
    <font>
      <b/>
      <sz val="11"/>
      <color theme="0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FFFFFF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rgb="FFFFFFFF"/>
      <name val="Arial"/>
      <family val="2"/>
      <charset val="238"/>
    </font>
    <font>
      <sz val="11"/>
      <color rgb="FFFFFFFF"/>
      <name val="Arial"/>
      <family val="2"/>
      <charset val="238"/>
    </font>
    <font>
      <sz val="11"/>
      <name val="Arial"/>
      <family val="2"/>
      <charset val="238"/>
    </font>
    <font>
      <b/>
      <sz val="11"/>
      <color rgb="FF333333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9"/>
      <color rgb="FF333333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333333"/>
      <name val="Arial"/>
      <family val="2"/>
      <charset val="238"/>
    </font>
    <font>
      <b/>
      <sz val="12"/>
      <color rgb="FFFFFFFF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FFFFFF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1"/>
      <color rgb="FF000000"/>
      <name val="Arial"/>
      <family val="2"/>
      <charset val="238"/>
    </font>
    <font>
      <sz val="12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B64A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0A64A0"/>
        <bgColor indexed="64"/>
      </patternFill>
    </fill>
    <fill>
      <patternFill patternType="solid">
        <fgColor rgb="FF00C7FF"/>
        <bgColor rgb="FFFFFFFF"/>
      </patternFill>
    </fill>
    <fill>
      <patternFill patternType="solid">
        <fgColor rgb="FF00C7FF"/>
        <bgColor indexed="64"/>
      </patternFill>
    </fill>
    <fill>
      <patternFill patternType="solid">
        <fgColor rgb="FF0A64A0"/>
        <bgColor rgb="FFFFFFFF"/>
      </patternFill>
    </fill>
  </fills>
  <borders count="2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/>
      <diagonal/>
    </border>
    <border>
      <left style="thin">
        <color rgb="FFDDDDDD"/>
      </left>
      <right/>
      <top/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  <border>
      <left/>
      <right/>
      <top style="thin">
        <color rgb="FFDDDDDD"/>
      </top>
      <bottom/>
      <diagonal/>
    </border>
    <border>
      <left/>
      <right style="thin">
        <color rgb="FFDDDDDD"/>
      </right>
      <top style="thin">
        <color rgb="FFDDDDDD"/>
      </top>
      <bottom/>
      <diagonal/>
    </border>
    <border>
      <left/>
      <right/>
      <top/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/>
      <diagonal/>
    </border>
    <border>
      <left style="thin">
        <color rgb="FFDDDDDD"/>
      </left>
      <right style="thin">
        <color rgb="FFDDDDDD"/>
      </right>
      <top/>
      <bottom style="thin">
        <color rgb="FFCAC9D9"/>
      </bottom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 style="thin">
        <color rgb="FFDDDDDD"/>
      </left>
      <right/>
      <top style="thin">
        <color theme="0"/>
      </top>
      <bottom style="thin">
        <color rgb="FFDDDDDD"/>
      </bottom>
      <diagonal/>
    </border>
    <border>
      <left/>
      <right/>
      <top style="thin">
        <color theme="0"/>
      </top>
      <bottom style="thin">
        <color rgb="FFDDDDDD"/>
      </bottom>
      <diagonal/>
    </border>
    <border>
      <left/>
      <right style="thin">
        <color rgb="FFDDDDDD"/>
      </right>
      <top style="thin">
        <color theme="0"/>
      </top>
      <bottom style="thin">
        <color rgb="FFDDDDDD"/>
      </bottom>
      <diagonal/>
    </border>
    <border>
      <left style="thin">
        <color rgb="FFDDDDDD"/>
      </left>
      <right/>
      <top/>
      <bottom style="thin">
        <color rgb="FFCAC9D9"/>
      </bottom>
      <diagonal/>
    </border>
    <border>
      <left/>
      <right style="thin">
        <color rgb="FFDDDDDD"/>
      </right>
      <top/>
      <bottom/>
      <diagonal/>
    </border>
  </borders>
  <cellStyleXfs count="9">
    <xf numFmtId="0" fontId="0" fillId="0" borderId="0"/>
    <xf numFmtId="0" fontId="3" fillId="0" borderId="0"/>
    <xf numFmtId="0" fontId="7" fillId="0" borderId="0"/>
    <xf numFmtId="0" fontId="2" fillId="0" borderId="0"/>
    <xf numFmtId="0" fontId="10" fillId="0" borderId="0"/>
    <xf numFmtId="0" fontId="16" fillId="0" borderId="0"/>
    <xf numFmtId="43" fontId="10" fillId="0" borderId="0" applyFont="0" applyFill="0" applyBorder="0" applyAlignment="0" applyProtection="0"/>
    <xf numFmtId="0" fontId="8" fillId="0" borderId="0">
      <alignment horizontal="center" vertical="top"/>
    </xf>
    <xf numFmtId="0" fontId="1" fillId="0" borderId="0"/>
  </cellStyleXfs>
  <cellXfs count="270">
    <xf numFmtId="0" fontId="0" fillId="0" borderId="0" xfId="0"/>
    <xf numFmtId="0" fontId="4" fillId="2" borderId="0" xfId="1" applyFont="1" applyFill="1" applyBorder="1" applyAlignment="1">
      <alignment horizontal="left" vertical="center"/>
    </xf>
    <xf numFmtId="0" fontId="5" fillId="3" borderId="0" xfId="1" applyFont="1" applyFill="1" applyAlignment="1">
      <alignment horizontal="left"/>
    </xf>
    <xf numFmtId="49" fontId="6" fillId="3" borderId="0" xfId="1" applyNumberFormat="1" applyFont="1" applyFill="1" applyAlignment="1">
      <alignment horizontal="center" vertical="center"/>
    </xf>
    <xf numFmtId="0" fontId="3" fillId="0" borderId="0" xfId="1"/>
    <xf numFmtId="0" fontId="8" fillId="0" borderId="0" xfId="2" applyFont="1" applyAlignment="1">
      <alignment horizontal="justify" vertical="top" wrapText="1"/>
    </xf>
    <xf numFmtId="0" fontId="10" fillId="0" borderId="0" xfId="2" applyFont="1" applyAlignment="1">
      <alignment horizontal="justify" vertical="top"/>
    </xf>
    <xf numFmtId="0" fontId="8" fillId="0" borderId="0" xfId="3" applyFont="1" applyAlignment="1">
      <alignment vertical="center"/>
    </xf>
    <xf numFmtId="0" fontId="10" fillId="0" borderId="0" xfId="3" applyFont="1" applyAlignment="1">
      <alignment horizontal="left" vertical="center" wrapText="1"/>
    </xf>
    <xf numFmtId="0" fontId="10" fillId="0" borderId="0" xfId="2" applyFont="1" applyAlignment="1">
      <alignment horizontal="justify" vertical="top" wrapText="1"/>
    </xf>
    <xf numFmtId="0" fontId="11" fillId="0" borderId="0" xfId="2" applyFont="1"/>
    <xf numFmtId="0" fontId="7" fillId="0" borderId="0" xfId="2" applyAlignment="1">
      <alignment wrapText="1"/>
    </xf>
    <xf numFmtId="0" fontId="7" fillId="0" borderId="0" xfId="2"/>
    <xf numFmtId="0" fontId="12" fillId="0" borderId="0" xfId="2" applyFont="1" applyAlignment="1">
      <alignment horizontal="left" vertical="top"/>
    </xf>
    <xf numFmtId="0" fontId="10" fillId="0" borderId="0" xfId="2" applyFont="1" applyAlignment="1">
      <alignment horizontal="center" vertical="top"/>
    </xf>
    <xf numFmtId="0" fontId="12" fillId="0" borderId="0" xfId="2" applyFont="1" applyAlignment="1">
      <alignment wrapText="1"/>
    </xf>
    <xf numFmtId="0" fontId="12" fillId="0" borderId="0" xfId="2" applyFont="1" applyAlignment="1">
      <alignment vertical="top" wrapText="1"/>
    </xf>
    <xf numFmtId="0" fontId="10" fillId="0" borderId="0" xfId="2" applyFont="1"/>
    <xf numFmtId="0" fontId="7" fillId="0" borderId="0" xfId="2" applyAlignment="1">
      <alignment vertical="top" wrapText="1"/>
    </xf>
    <xf numFmtId="0" fontId="10" fillId="0" borderId="0" xfId="2" applyFont="1" applyAlignment="1">
      <alignment vertical="top"/>
    </xf>
    <xf numFmtId="0" fontId="11" fillId="0" borderId="0" xfId="2" applyFont="1" applyAlignment="1">
      <alignment horizontal="center" vertical="top"/>
    </xf>
    <xf numFmtId="0" fontId="12" fillId="0" borderId="0" xfId="2" applyFont="1" applyAlignment="1">
      <alignment vertical="top"/>
    </xf>
    <xf numFmtId="0" fontId="12" fillId="0" borderId="0" xfId="2" applyFont="1" applyAlignment="1">
      <alignment horizontal="center" vertical="top" wrapText="1"/>
    </xf>
    <xf numFmtId="0" fontId="11" fillId="0" borderId="0" xfId="2" applyFont="1" applyBorder="1" applyAlignment="1">
      <alignment horizontal="left" vertical="top"/>
    </xf>
    <xf numFmtId="0" fontId="11" fillId="0" borderId="0" xfId="2" applyFont="1" applyBorder="1" applyAlignment="1">
      <alignment horizontal="left"/>
    </xf>
    <xf numFmtId="0" fontId="12" fillId="0" borderId="0" xfId="2" applyFont="1" applyBorder="1" applyAlignment="1">
      <alignment wrapText="1"/>
    </xf>
    <xf numFmtId="49" fontId="12" fillId="3" borderId="0" xfId="2" applyNumberFormat="1" applyFont="1" applyFill="1" applyBorder="1" applyAlignment="1">
      <alignment horizontal="left" vertical="top"/>
    </xf>
    <xf numFmtId="49" fontId="10" fillId="3" borderId="0" xfId="2" applyNumberFormat="1" applyFont="1" applyFill="1" applyBorder="1" applyAlignment="1">
      <alignment horizontal="center" vertical="top"/>
    </xf>
    <xf numFmtId="0" fontId="12" fillId="0" borderId="0" xfId="4" applyFont="1" applyBorder="1" applyAlignment="1">
      <alignment vertical="top" wrapText="1"/>
    </xf>
    <xf numFmtId="0" fontId="12" fillId="0" borderId="0" xfId="4" applyFont="1" applyFill="1" applyBorder="1" applyAlignment="1">
      <alignment vertical="top" wrapText="1"/>
    </xf>
    <xf numFmtId="0" fontId="8" fillId="0" borderId="0" xfId="2" applyFont="1" applyBorder="1" applyAlignment="1">
      <alignment horizontal="center" vertical="top"/>
    </xf>
    <xf numFmtId="49" fontId="12" fillId="0" borderId="0" xfId="4" applyNumberFormat="1" applyFont="1" applyBorder="1" applyAlignment="1">
      <alignment vertical="top" wrapText="1"/>
    </xf>
    <xf numFmtId="0" fontId="12" fillId="0" borderId="0" xfId="2" applyFont="1" applyFill="1" applyBorder="1" applyAlignment="1">
      <alignment wrapText="1"/>
    </xf>
    <xf numFmtId="0" fontId="12" fillId="0" borderId="0" xfId="2" applyFont="1" applyBorder="1" applyAlignment="1">
      <alignment vertical="top"/>
    </xf>
    <xf numFmtId="0" fontId="10" fillId="0" borderId="0" xfId="2" applyFont="1" applyBorder="1" applyAlignment="1">
      <alignment horizontal="center" vertical="top"/>
    </xf>
    <xf numFmtId="0" fontId="10" fillId="0" borderId="0" xfId="2" applyFont="1" applyAlignment="1">
      <alignment wrapText="1"/>
    </xf>
    <xf numFmtId="49" fontId="12" fillId="3" borderId="1" xfId="2" applyNumberFormat="1" applyFont="1" applyFill="1" applyBorder="1" applyAlignment="1">
      <alignment horizontal="left" vertical="top"/>
    </xf>
    <xf numFmtId="49" fontId="10" fillId="3" borderId="1" xfId="2" applyNumberFormat="1" applyFont="1" applyFill="1" applyBorder="1" applyAlignment="1">
      <alignment horizontal="center" vertical="top"/>
    </xf>
    <xf numFmtId="0" fontId="12" fillId="0" borderId="0" xfId="4" applyFont="1" applyAlignment="1">
      <alignment vertical="top" wrapText="1"/>
    </xf>
    <xf numFmtId="0" fontId="12" fillId="0" borderId="0" xfId="4" applyFont="1" applyFill="1" applyAlignment="1">
      <alignment vertical="top" wrapText="1"/>
    </xf>
    <xf numFmtId="0" fontId="15" fillId="0" borderId="0" xfId="4" applyFont="1" applyFill="1" applyBorder="1" applyAlignment="1">
      <alignment horizontal="left" vertical="center" wrapText="1"/>
    </xf>
    <xf numFmtId="0" fontId="12" fillId="0" borderId="0" xfId="2" applyFont="1" applyAlignment="1">
      <alignment horizontal="left" vertical="top" wrapText="1"/>
    </xf>
    <xf numFmtId="0" fontId="10" fillId="0" borderId="0" xfId="2" applyFont="1" applyAlignment="1">
      <alignment vertical="top" wrapText="1"/>
    </xf>
    <xf numFmtId="0" fontId="12" fillId="0" borderId="0" xfId="4" applyFont="1" applyAlignment="1">
      <alignment vertical="top"/>
    </xf>
    <xf numFmtId="0" fontId="12" fillId="0" borderId="0" xfId="2" applyFont="1"/>
    <xf numFmtId="0" fontId="17" fillId="4" borderId="5" xfId="5" applyFont="1" applyFill="1" applyBorder="1" applyAlignment="1">
      <alignment horizontal="center" vertical="center"/>
    </xf>
    <xf numFmtId="49" fontId="18" fillId="2" borderId="1" xfId="2" applyNumberFormat="1" applyFont="1" applyFill="1" applyBorder="1" applyAlignment="1">
      <alignment horizontal="center" vertical="center"/>
    </xf>
    <xf numFmtId="49" fontId="19" fillId="2" borderId="1" xfId="2" applyNumberFormat="1" applyFont="1" applyFill="1" applyBorder="1" applyAlignment="1">
      <alignment horizontal="center" vertical="center"/>
    </xf>
    <xf numFmtId="3" fontId="7" fillId="0" borderId="0" xfId="2" applyNumberFormat="1"/>
    <xf numFmtId="3" fontId="20" fillId="3" borderId="1" xfId="2" applyNumberFormat="1" applyFont="1" applyFill="1" applyBorder="1" applyAlignment="1">
      <alignment horizontal="center" vertical="center"/>
    </xf>
    <xf numFmtId="49" fontId="21" fillId="5" borderId="1" xfId="2" applyNumberFormat="1" applyFont="1" applyFill="1" applyBorder="1" applyAlignment="1">
      <alignment horizontal="center" vertical="center"/>
    </xf>
    <xf numFmtId="3" fontId="21" fillId="5" borderId="1" xfId="2" applyNumberFormat="1" applyFont="1" applyFill="1" applyBorder="1" applyAlignment="1">
      <alignment horizontal="center" vertical="center"/>
    </xf>
    <xf numFmtId="0" fontId="7" fillId="4" borderId="0" xfId="2" applyFill="1" applyAlignment="1">
      <alignment wrapText="1"/>
    </xf>
    <xf numFmtId="49" fontId="22" fillId="2" borderId="1" xfId="2" applyNumberFormat="1" applyFont="1" applyFill="1" applyBorder="1" applyAlignment="1">
      <alignment horizontal="center" vertical="center"/>
    </xf>
    <xf numFmtId="49" fontId="23" fillId="2" borderId="1" xfId="2" applyNumberFormat="1" applyFont="1" applyFill="1" applyBorder="1" applyAlignment="1">
      <alignment horizontal="center" vertical="center"/>
    </xf>
    <xf numFmtId="0" fontId="7" fillId="4" borderId="0" xfId="2" applyFill="1"/>
    <xf numFmtId="3" fontId="24" fillId="3" borderId="1" xfId="2" applyNumberFormat="1" applyFont="1" applyFill="1" applyBorder="1" applyAlignment="1">
      <alignment horizontal="center" vertical="center"/>
    </xf>
    <xf numFmtId="0" fontId="7" fillId="4" borderId="0" xfId="2" applyFill="1" applyAlignment="1">
      <alignment vertical="center"/>
    </xf>
    <xf numFmtId="0" fontId="7" fillId="0" borderId="0" xfId="2" applyAlignment="1">
      <alignment vertical="center"/>
    </xf>
    <xf numFmtId="49" fontId="25" fillId="2" borderId="1" xfId="2" applyNumberFormat="1" applyFont="1" applyFill="1" applyBorder="1" applyAlignment="1">
      <alignment horizontal="left"/>
    </xf>
    <xf numFmtId="3" fontId="26" fillId="2" borderId="1" xfId="2" applyNumberFormat="1" applyFont="1" applyFill="1" applyBorder="1" applyAlignment="1">
      <alignment horizontal="left" vertical="center"/>
    </xf>
    <xf numFmtId="0" fontId="5" fillId="3" borderId="0" xfId="2" applyFont="1" applyFill="1" applyAlignment="1">
      <alignment horizontal="left"/>
    </xf>
    <xf numFmtId="0" fontId="7" fillId="4" borderId="5" xfId="2" applyFill="1" applyBorder="1" applyAlignment="1"/>
    <xf numFmtId="49" fontId="23" fillId="2" borderId="1" xfId="2" applyNumberFormat="1" applyFont="1" applyFill="1" applyBorder="1" applyAlignment="1">
      <alignment horizontal="center" vertical="center" wrapText="1"/>
    </xf>
    <xf numFmtId="3" fontId="26" fillId="6" borderId="1" xfId="2" applyNumberFormat="1" applyFont="1" applyFill="1" applyBorder="1" applyAlignment="1">
      <alignment horizontal="center" vertical="center"/>
    </xf>
    <xf numFmtId="0" fontId="27" fillId="4" borderId="0" xfId="5" applyFont="1" applyFill="1" applyBorder="1" applyAlignment="1">
      <alignment horizontal="center" vertical="center" wrapText="1"/>
    </xf>
    <xf numFmtId="0" fontId="28" fillId="0" borderId="0" xfId="2" applyFont="1"/>
    <xf numFmtId="49" fontId="29" fillId="2" borderId="1" xfId="2" applyNumberFormat="1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49" fontId="22" fillId="2" borderId="1" xfId="2" applyNumberFormat="1" applyFont="1" applyFill="1" applyBorder="1" applyAlignment="1">
      <alignment horizontal="center" vertical="center" wrapText="1"/>
    </xf>
    <xf numFmtId="49" fontId="21" fillId="5" borderId="1" xfId="2" applyNumberFormat="1" applyFont="1" applyFill="1" applyBorder="1" applyAlignment="1">
      <alignment horizontal="center" vertical="center" wrapText="1"/>
    </xf>
    <xf numFmtId="3" fontId="26" fillId="5" borderId="1" xfId="2" applyNumberFormat="1" applyFont="1" applyFill="1" applyBorder="1" applyAlignment="1">
      <alignment horizontal="center" vertical="center"/>
    </xf>
    <xf numFmtId="49" fontId="25" fillId="2" borderId="0" xfId="2" applyNumberFormat="1" applyFont="1" applyFill="1" applyAlignment="1">
      <alignment horizontal="left"/>
    </xf>
    <xf numFmtId="0" fontId="24" fillId="0" borderId="0" xfId="2" applyFont="1" applyAlignment="1">
      <alignment vertical="center"/>
    </xf>
    <xf numFmtId="3" fontId="25" fillId="2" borderId="0" xfId="2" applyNumberFormat="1" applyFont="1" applyFill="1" applyAlignment="1">
      <alignment horizontal="center"/>
    </xf>
    <xf numFmtId="49" fontId="23" fillId="2" borderId="1" xfId="2" applyNumberFormat="1" applyFont="1" applyFill="1" applyBorder="1" applyAlignment="1">
      <alignment horizontal="center" vertical="center"/>
    </xf>
    <xf numFmtId="49" fontId="30" fillId="2" borderId="0" xfId="2" applyNumberFormat="1" applyFont="1" applyFill="1" applyAlignment="1">
      <alignment horizontal="left"/>
    </xf>
    <xf numFmtId="49" fontId="22" fillId="2" borderId="8" xfId="2" applyNumberFormat="1" applyFont="1" applyFill="1" applyBorder="1" applyAlignment="1">
      <alignment horizontal="center" vertical="center"/>
    </xf>
    <xf numFmtId="49" fontId="31" fillId="5" borderId="7" xfId="2" applyNumberFormat="1" applyFont="1" applyFill="1" applyBorder="1" applyAlignment="1">
      <alignment horizontal="center" vertical="center"/>
    </xf>
    <xf numFmtId="3" fontId="26" fillId="5" borderId="11" xfId="2" applyNumberFormat="1" applyFont="1" applyFill="1" applyBorder="1" applyAlignment="1">
      <alignment horizontal="center" vertical="center"/>
    </xf>
    <xf numFmtId="49" fontId="33" fillId="2" borderId="0" xfId="2" applyNumberFormat="1" applyFont="1" applyFill="1" applyAlignment="1">
      <alignment horizontal="left"/>
    </xf>
    <xf numFmtId="0" fontId="22" fillId="2" borderId="1" xfId="2" applyNumberFormat="1" applyFont="1" applyFill="1" applyBorder="1" applyAlignment="1">
      <alignment horizontal="center" vertical="center" wrapText="1"/>
    </xf>
    <xf numFmtId="49" fontId="31" fillId="5" borderId="6" xfId="2" applyNumberFormat="1" applyFont="1" applyFill="1" applyBorder="1" applyAlignment="1">
      <alignment horizontal="center" vertical="center"/>
    </xf>
    <xf numFmtId="49" fontId="23" fillId="2" borderId="8" xfId="2" applyNumberFormat="1" applyFont="1" applyFill="1" applyBorder="1" applyAlignment="1">
      <alignment horizontal="center" vertical="center"/>
    </xf>
    <xf numFmtId="3" fontId="24" fillId="3" borderId="8" xfId="2" applyNumberFormat="1" applyFont="1" applyFill="1" applyBorder="1" applyAlignment="1">
      <alignment horizontal="center" vertical="center"/>
    </xf>
    <xf numFmtId="3" fontId="26" fillId="5" borderId="8" xfId="2" applyNumberFormat="1" applyFont="1" applyFill="1" applyBorder="1" applyAlignment="1">
      <alignment horizontal="center" vertical="center"/>
    </xf>
    <xf numFmtId="49" fontId="31" fillId="5" borderId="11" xfId="2" applyNumberFormat="1" applyFont="1" applyFill="1" applyBorder="1" applyAlignment="1">
      <alignment horizontal="center" vertical="center" wrapText="1"/>
    </xf>
    <xf numFmtId="0" fontId="31" fillId="5" borderId="11" xfId="2" applyNumberFormat="1" applyFont="1" applyFill="1" applyBorder="1" applyAlignment="1">
      <alignment horizontal="center" vertical="center" wrapText="1"/>
    </xf>
    <xf numFmtId="3" fontId="26" fillId="2" borderId="0" xfId="2" applyNumberFormat="1" applyFont="1" applyFill="1" applyAlignment="1">
      <alignment horizontal="center" vertical="center"/>
    </xf>
    <xf numFmtId="3" fontId="25" fillId="2" borderId="0" xfId="2" applyNumberFormat="1" applyFont="1" applyFill="1" applyAlignment="1">
      <alignment horizontal="center" vertical="center"/>
    </xf>
    <xf numFmtId="49" fontId="31" fillId="5" borderId="8" xfId="2" applyNumberFormat="1" applyFont="1" applyFill="1" applyBorder="1" applyAlignment="1">
      <alignment horizontal="center" vertical="center"/>
    </xf>
    <xf numFmtId="0" fontId="10" fillId="0" borderId="0" xfId="2" applyFont="1" applyAlignment="1">
      <alignment vertical="center"/>
    </xf>
    <xf numFmtId="49" fontId="34" fillId="2" borderId="1" xfId="2" applyNumberFormat="1" applyFont="1" applyFill="1" applyBorder="1" applyAlignment="1">
      <alignment horizontal="center" vertical="center"/>
    </xf>
    <xf numFmtId="49" fontId="36" fillId="2" borderId="1" xfId="2" applyNumberFormat="1" applyFont="1" applyFill="1" applyBorder="1" applyAlignment="1">
      <alignment horizontal="center" vertical="center"/>
    </xf>
    <xf numFmtId="3" fontId="28" fillId="3" borderId="1" xfId="2" applyNumberFormat="1" applyFont="1" applyFill="1" applyBorder="1" applyAlignment="1">
      <alignment horizontal="center" vertical="center"/>
    </xf>
    <xf numFmtId="3" fontId="37" fillId="5" borderId="11" xfId="2" applyNumberFormat="1" applyFont="1" applyFill="1" applyBorder="1" applyAlignment="1">
      <alignment horizontal="center" vertical="center"/>
    </xf>
    <xf numFmtId="49" fontId="38" fillId="2" borderId="0" xfId="2" applyNumberFormat="1" applyFont="1" applyFill="1" applyAlignment="1">
      <alignment horizontal="left"/>
    </xf>
    <xf numFmtId="49" fontId="38" fillId="2" borderId="0" xfId="2" applyNumberFormat="1" applyFont="1" applyFill="1" applyAlignment="1">
      <alignment horizontal="center"/>
    </xf>
    <xf numFmtId="49" fontId="31" fillId="5" borderId="11" xfId="2" applyNumberFormat="1" applyFont="1" applyFill="1" applyBorder="1" applyAlignment="1">
      <alignment horizontal="center" vertical="center"/>
    </xf>
    <xf numFmtId="0" fontId="25" fillId="2" borderId="0" xfId="2" applyNumberFormat="1" applyFont="1" applyFill="1" applyAlignment="1">
      <alignment horizontal="left"/>
    </xf>
    <xf numFmtId="49" fontId="25" fillId="2" borderId="0" xfId="2" applyNumberFormat="1" applyFont="1" applyFill="1" applyAlignment="1">
      <alignment horizontal="left" vertical="center"/>
    </xf>
    <xf numFmtId="49" fontId="36" fillId="2" borderId="9" xfId="2" applyNumberFormat="1" applyFont="1" applyFill="1" applyBorder="1" applyAlignment="1">
      <alignment horizontal="center" vertical="center"/>
    </xf>
    <xf numFmtId="164" fontId="37" fillId="5" borderId="1" xfId="6" applyNumberFormat="1" applyFont="1" applyFill="1" applyBorder="1" applyAlignment="1">
      <alignment horizontal="center" vertical="center"/>
    </xf>
    <xf numFmtId="3" fontId="38" fillId="2" borderId="0" xfId="2" applyNumberFormat="1" applyFont="1" applyFill="1" applyAlignment="1">
      <alignment horizontal="center"/>
    </xf>
    <xf numFmtId="164" fontId="28" fillId="0" borderId="0" xfId="2" applyNumberFormat="1" applyFont="1"/>
    <xf numFmtId="49" fontId="36" fillId="2" borderId="0" xfId="2" applyNumberFormat="1" applyFont="1" applyFill="1" applyBorder="1" applyAlignment="1">
      <alignment horizontal="center" vertical="center"/>
    </xf>
    <xf numFmtId="49" fontId="38" fillId="2" borderId="0" xfId="2" applyNumberFormat="1" applyFont="1" applyFill="1" applyAlignment="1">
      <alignment horizontal="left" vertical="center"/>
    </xf>
    <xf numFmtId="3" fontId="28" fillId="0" borderId="0" xfId="2" applyNumberFormat="1" applyFont="1"/>
    <xf numFmtId="49" fontId="34" fillId="2" borderId="1" xfId="1" applyNumberFormat="1" applyFont="1" applyFill="1" applyBorder="1" applyAlignment="1">
      <alignment horizontal="center" vertical="center"/>
    </xf>
    <xf numFmtId="49" fontId="36" fillId="2" borderId="1" xfId="1" applyNumberFormat="1" applyFont="1" applyFill="1" applyBorder="1" applyAlignment="1">
      <alignment horizontal="center" vertical="center"/>
    </xf>
    <xf numFmtId="3" fontId="28" fillId="3" borderId="1" xfId="1" applyNumberFormat="1" applyFont="1" applyFill="1" applyBorder="1" applyAlignment="1">
      <alignment horizontal="center" vertical="center"/>
    </xf>
    <xf numFmtId="3" fontId="37" fillId="5" borderId="11" xfId="1" applyNumberFormat="1" applyFont="1" applyFill="1" applyBorder="1" applyAlignment="1">
      <alignment horizontal="center" vertical="center"/>
    </xf>
    <xf numFmtId="3" fontId="37" fillId="5" borderId="1" xfId="1" applyNumberFormat="1" applyFont="1" applyFill="1" applyBorder="1" applyAlignment="1">
      <alignment horizontal="center" vertical="center"/>
    </xf>
    <xf numFmtId="49" fontId="36" fillId="2" borderId="0" xfId="1" applyNumberFormat="1" applyFont="1" applyFill="1" applyBorder="1" applyAlignment="1">
      <alignment horizontal="center" vertical="center" wrapText="1"/>
    </xf>
    <xf numFmtId="49" fontId="38" fillId="2" borderId="0" xfId="1" applyNumberFormat="1" applyFont="1" applyFill="1" applyAlignment="1">
      <alignment horizontal="left" vertical="center"/>
    </xf>
    <xf numFmtId="3" fontId="37" fillId="2" borderId="0" xfId="1" applyNumberFormat="1" applyFont="1" applyFill="1" applyAlignment="1">
      <alignment horizontal="left"/>
    </xf>
    <xf numFmtId="3" fontId="37" fillId="2" borderId="0" xfId="1" applyNumberFormat="1" applyFont="1" applyFill="1" applyAlignment="1">
      <alignment horizontal="center" vertical="center"/>
    </xf>
    <xf numFmtId="0" fontId="39" fillId="3" borderId="0" xfId="1" applyFont="1" applyFill="1" applyAlignment="1">
      <alignment horizontal="left"/>
    </xf>
    <xf numFmtId="3" fontId="3" fillId="0" borderId="0" xfId="1" applyNumberFormat="1"/>
    <xf numFmtId="0" fontId="4" fillId="3" borderId="0" xfId="1" applyFont="1" applyFill="1" applyAlignment="1">
      <alignment horizontal="left"/>
    </xf>
    <xf numFmtId="3" fontId="28" fillId="3" borderId="8" xfId="1" applyNumberFormat="1" applyFont="1" applyFill="1" applyBorder="1" applyAlignment="1">
      <alignment horizontal="center" vertical="center"/>
    </xf>
    <xf numFmtId="0" fontId="40" fillId="0" borderId="0" xfId="1" applyFont="1"/>
    <xf numFmtId="0" fontId="9" fillId="0" borderId="0" xfId="1" applyFont="1"/>
    <xf numFmtId="49" fontId="34" fillId="2" borderId="1" xfId="1" applyNumberFormat="1" applyFont="1" applyFill="1" applyBorder="1" applyAlignment="1">
      <alignment horizontal="center" vertical="center" wrapText="1"/>
    </xf>
    <xf numFmtId="49" fontId="37" fillId="5" borderId="11" xfId="1" applyNumberFormat="1" applyFont="1" applyFill="1" applyBorder="1" applyAlignment="1">
      <alignment horizontal="center" vertical="center"/>
    </xf>
    <xf numFmtId="49" fontId="38" fillId="2" borderId="0" xfId="1" applyNumberFormat="1" applyFont="1" applyFill="1" applyAlignment="1">
      <alignment horizontal="left"/>
    </xf>
    <xf numFmtId="49" fontId="25" fillId="2" borderId="0" xfId="2" applyNumberFormat="1" applyFont="1" applyFill="1" applyBorder="1" applyAlignment="1">
      <alignment horizontal="center"/>
    </xf>
    <xf numFmtId="0" fontId="3" fillId="0" borderId="0" xfId="1" applyFont="1" applyAlignment="1">
      <alignment vertical="center"/>
    </xf>
    <xf numFmtId="3" fontId="7" fillId="0" borderId="0" xfId="2" applyNumberFormat="1" applyAlignment="1">
      <alignment vertical="center"/>
    </xf>
    <xf numFmtId="3" fontId="7" fillId="4" borderId="1" xfId="2" applyNumberFormat="1" applyFill="1" applyBorder="1" applyAlignment="1">
      <alignment horizontal="center" vertical="center"/>
    </xf>
    <xf numFmtId="3" fontId="19" fillId="2" borderId="1" xfId="2" applyNumberFormat="1" applyFont="1" applyFill="1" applyBorder="1" applyAlignment="1">
      <alignment horizontal="center" vertical="center" wrapText="1"/>
    </xf>
    <xf numFmtId="3" fontId="43" fillId="5" borderId="1" xfId="2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3" fontId="7" fillId="4" borderId="1" xfId="2" applyNumberFormat="1" applyFill="1" applyBorder="1" applyAlignment="1">
      <alignment vertical="center"/>
    </xf>
    <xf numFmtId="3" fontId="8" fillId="0" borderId="0" xfId="8" applyNumberFormat="1" applyFont="1" applyFill="1" applyAlignment="1">
      <alignment vertical="center"/>
    </xf>
    <xf numFmtId="3" fontId="10" fillId="0" borderId="0" xfId="8" applyNumberFormat="1" applyFont="1" applyAlignment="1">
      <alignment horizontal="center" vertical="center"/>
    </xf>
    <xf numFmtId="3" fontId="44" fillId="4" borderId="1" xfId="8" applyNumberFormat="1" applyFont="1" applyFill="1" applyBorder="1" applyAlignment="1">
      <alignment horizontal="center" vertical="center" wrapText="1"/>
    </xf>
    <xf numFmtId="3" fontId="42" fillId="4" borderId="1" xfId="8" applyNumberFormat="1" applyFont="1" applyFill="1" applyBorder="1" applyAlignment="1">
      <alignment horizontal="center" vertical="center" wrapText="1"/>
    </xf>
    <xf numFmtId="3" fontId="10" fillId="0" borderId="1" xfId="8" applyNumberFormat="1" applyFont="1" applyBorder="1" applyAlignment="1">
      <alignment horizontal="center" vertical="center" wrapText="1"/>
    </xf>
    <xf numFmtId="3" fontId="8" fillId="0" borderId="1" xfId="8" applyNumberFormat="1" applyFont="1" applyBorder="1" applyAlignment="1">
      <alignment horizontal="center" vertical="center" wrapText="1"/>
    </xf>
    <xf numFmtId="3" fontId="8" fillId="6" borderId="1" xfId="8" applyNumberFormat="1" applyFont="1" applyFill="1" applyBorder="1" applyAlignment="1">
      <alignment horizontal="center" vertical="center" wrapText="1"/>
    </xf>
    <xf numFmtId="3" fontId="7" fillId="0" borderId="0" xfId="2" applyNumberFormat="1" applyBorder="1"/>
    <xf numFmtId="0" fontId="45" fillId="0" borderId="0" xfId="3" applyFont="1"/>
    <xf numFmtId="0" fontId="45" fillId="0" borderId="0" xfId="3" applyFont="1" applyAlignment="1">
      <alignment vertical="center"/>
    </xf>
    <xf numFmtId="3" fontId="7" fillId="0" borderId="0" xfId="2" applyNumberFormat="1" applyFont="1"/>
    <xf numFmtId="0" fontId="11" fillId="0" borderId="0" xfId="2" applyFont="1" applyAlignment="1">
      <alignment horizontal="center" vertical="top"/>
    </xf>
    <xf numFmtId="0" fontId="13" fillId="0" borderId="0" xfId="2" applyFont="1" applyAlignment="1">
      <alignment horizontal="center" vertical="top"/>
    </xf>
    <xf numFmtId="0" fontId="10" fillId="0" borderId="0" xfId="2" applyFont="1" applyAlignment="1">
      <alignment horizontal="center" vertical="top"/>
    </xf>
    <xf numFmtId="0" fontId="8" fillId="0" borderId="0" xfId="2" applyFont="1" applyBorder="1" applyAlignment="1">
      <alignment horizontal="center" vertical="top"/>
    </xf>
    <xf numFmtId="0" fontId="13" fillId="0" borderId="0" xfId="2" applyFont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 vertical="top"/>
    </xf>
    <xf numFmtId="0" fontId="14" fillId="0" borderId="0" xfId="4" applyFont="1" applyFill="1" applyBorder="1" applyAlignment="1">
      <alignment horizontal="center" vertical="center" wrapText="1"/>
    </xf>
    <xf numFmtId="0" fontId="17" fillId="4" borderId="1" xfId="5" applyFont="1" applyFill="1" applyBorder="1" applyAlignment="1">
      <alignment horizontal="center" vertical="center" wrapText="1"/>
    </xf>
    <xf numFmtId="0" fontId="7" fillId="4" borderId="5" xfId="2" applyFill="1" applyBorder="1" applyAlignment="1">
      <alignment horizontal="center"/>
    </xf>
    <xf numFmtId="0" fontId="17" fillId="4" borderId="2" xfId="5" applyFont="1" applyFill="1" applyBorder="1" applyAlignment="1">
      <alignment horizontal="center" vertical="center"/>
    </xf>
    <xf numFmtId="0" fontId="17" fillId="4" borderId="3" xfId="5" applyFont="1" applyFill="1" applyBorder="1" applyAlignment="1">
      <alignment horizontal="center" vertical="center"/>
    </xf>
    <xf numFmtId="0" fontId="17" fillId="4" borderId="4" xfId="5" applyFont="1" applyFill="1" applyBorder="1" applyAlignment="1">
      <alignment horizontal="center" vertical="center"/>
    </xf>
    <xf numFmtId="0" fontId="17" fillId="4" borderId="1" xfId="5" applyFont="1" applyFill="1" applyBorder="1" applyAlignment="1">
      <alignment horizontal="center" vertical="center"/>
    </xf>
    <xf numFmtId="0" fontId="26" fillId="6" borderId="1" xfId="2" applyFont="1" applyFill="1" applyBorder="1" applyAlignment="1">
      <alignment horizontal="center" vertical="center"/>
    </xf>
    <xf numFmtId="49" fontId="23" fillId="2" borderId="1" xfId="2" applyNumberFormat="1" applyFont="1" applyFill="1" applyBorder="1" applyAlignment="1">
      <alignment horizontal="center" vertical="center" wrapText="1"/>
    </xf>
    <xf numFmtId="49" fontId="25" fillId="2" borderId="2" xfId="2" applyNumberFormat="1" applyFont="1" applyFill="1" applyBorder="1" applyAlignment="1">
      <alignment horizontal="center"/>
    </xf>
    <xf numFmtId="49" fontId="25" fillId="2" borderId="3" xfId="2" applyNumberFormat="1" applyFont="1" applyFill="1" applyBorder="1" applyAlignment="1">
      <alignment horizontal="center"/>
    </xf>
    <xf numFmtId="49" fontId="25" fillId="2" borderId="4" xfId="2" applyNumberFormat="1" applyFont="1" applyFill="1" applyBorder="1" applyAlignment="1">
      <alignment horizontal="center"/>
    </xf>
    <xf numFmtId="49" fontId="25" fillId="2" borderId="0" xfId="2" applyNumberFormat="1" applyFont="1" applyFill="1" applyAlignment="1">
      <alignment horizontal="center"/>
    </xf>
    <xf numFmtId="49" fontId="19" fillId="2" borderId="2" xfId="2" applyNumberFormat="1" applyFont="1" applyFill="1" applyBorder="1" applyAlignment="1">
      <alignment horizontal="center" vertical="center"/>
    </xf>
    <xf numFmtId="49" fontId="19" fillId="2" borderId="3" xfId="2" applyNumberFormat="1" applyFont="1" applyFill="1" applyBorder="1" applyAlignment="1">
      <alignment horizontal="center" vertical="center"/>
    </xf>
    <xf numFmtId="49" fontId="19" fillId="2" borderId="4" xfId="2" applyNumberFormat="1" applyFont="1" applyFill="1" applyBorder="1" applyAlignment="1">
      <alignment horizontal="center" vertical="center"/>
    </xf>
    <xf numFmtId="49" fontId="23" fillId="2" borderId="6" xfId="2" applyNumberFormat="1" applyFont="1" applyFill="1" applyBorder="1" applyAlignment="1">
      <alignment horizontal="center" vertical="center"/>
    </xf>
    <xf numFmtId="49" fontId="23" fillId="2" borderId="7" xfId="2" applyNumberFormat="1" applyFont="1" applyFill="1" applyBorder="1" applyAlignment="1">
      <alignment horizontal="center" vertical="center"/>
    </xf>
    <xf numFmtId="49" fontId="23" fillId="2" borderId="8" xfId="2" applyNumberFormat="1" applyFont="1" applyFill="1" applyBorder="1" applyAlignment="1">
      <alignment horizontal="center" vertical="center"/>
    </xf>
    <xf numFmtId="0" fontId="27" fillId="4" borderId="2" xfId="5" applyFont="1" applyFill="1" applyBorder="1" applyAlignment="1">
      <alignment horizontal="center" vertical="center"/>
    </xf>
    <xf numFmtId="0" fontId="27" fillId="4" borderId="3" xfId="5" applyFont="1" applyFill="1" applyBorder="1" applyAlignment="1">
      <alignment horizontal="center" vertical="center"/>
    </xf>
    <xf numFmtId="0" fontId="27" fillId="4" borderId="4" xfId="5" applyFont="1" applyFill="1" applyBorder="1" applyAlignment="1">
      <alignment horizontal="center" vertical="center"/>
    </xf>
    <xf numFmtId="49" fontId="23" fillId="2" borderId="1" xfId="2" applyNumberFormat="1" applyFont="1" applyFill="1" applyBorder="1" applyAlignment="1">
      <alignment horizontal="center" vertical="center"/>
    </xf>
    <xf numFmtId="49" fontId="32" fillId="2" borderId="1" xfId="2" applyNumberFormat="1" applyFont="1" applyFill="1" applyBorder="1" applyAlignment="1">
      <alignment horizontal="center" vertical="center"/>
    </xf>
    <xf numFmtId="49" fontId="33" fillId="2" borderId="9" xfId="2" applyNumberFormat="1" applyFont="1" applyFill="1" applyBorder="1" applyAlignment="1">
      <alignment horizontal="center"/>
    </xf>
    <xf numFmtId="49" fontId="33" fillId="2" borderId="12" xfId="2" applyNumberFormat="1" applyFont="1" applyFill="1" applyBorder="1" applyAlignment="1">
      <alignment horizontal="center"/>
    </xf>
    <xf numFmtId="0" fontId="27" fillId="4" borderId="5" xfId="5" applyFont="1" applyFill="1" applyBorder="1" applyAlignment="1">
      <alignment horizontal="center" vertical="center"/>
    </xf>
    <xf numFmtId="0" fontId="27" fillId="4" borderId="0" xfId="5" applyFont="1" applyFill="1" applyBorder="1" applyAlignment="1">
      <alignment horizontal="center" vertical="center"/>
    </xf>
    <xf numFmtId="49" fontId="22" fillId="2" borderId="9" xfId="2" applyNumberFormat="1" applyFont="1" applyFill="1" applyBorder="1" applyAlignment="1">
      <alignment horizontal="center" vertical="center"/>
    </xf>
    <xf numFmtId="49" fontId="22" fillId="2" borderId="10" xfId="2" applyNumberFormat="1" applyFont="1" applyFill="1" applyBorder="1" applyAlignment="1">
      <alignment horizontal="center" vertical="center"/>
    </xf>
    <xf numFmtId="49" fontId="22" fillId="2" borderId="1" xfId="2" applyNumberFormat="1" applyFont="1" applyFill="1" applyBorder="1" applyAlignment="1">
      <alignment horizontal="center" vertical="center"/>
    </xf>
    <xf numFmtId="49" fontId="32" fillId="2" borderId="6" xfId="2" applyNumberFormat="1" applyFont="1" applyFill="1" applyBorder="1" applyAlignment="1">
      <alignment horizontal="center" vertical="center"/>
    </xf>
    <xf numFmtId="49" fontId="32" fillId="2" borderId="7" xfId="2" applyNumberFormat="1" applyFont="1" applyFill="1" applyBorder="1" applyAlignment="1">
      <alignment horizontal="center" vertical="center"/>
    </xf>
    <xf numFmtId="49" fontId="32" fillId="2" borderId="8" xfId="2" applyNumberFormat="1" applyFont="1" applyFill="1" applyBorder="1" applyAlignment="1">
      <alignment horizontal="center" vertical="center"/>
    </xf>
    <xf numFmtId="49" fontId="25" fillId="2" borderId="9" xfId="2" applyNumberFormat="1" applyFont="1" applyFill="1" applyBorder="1" applyAlignment="1">
      <alignment horizontal="center" vertical="center"/>
    </xf>
    <xf numFmtId="49" fontId="25" fillId="2" borderId="12" xfId="2" applyNumberFormat="1" applyFont="1" applyFill="1" applyBorder="1" applyAlignment="1">
      <alignment horizontal="center" vertical="center"/>
    </xf>
    <xf numFmtId="49" fontId="25" fillId="2" borderId="13" xfId="2" applyNumberFormat="1" applyFont="1" applyFill="1" applyBorder="1" applyAlignment="1">
      <alignment horizontal="center" vertical="center"/>
    </xf>
    <xf numFmtId="0" fontId="27" fillId="4" borderId="2" xfId="5" applyFont="1" applyFill="1" applyBorder="1" applyAlignment="1">
      <alignment horizontal="center" vertical="center" wrapText="1"/>
    </xf>
    <xf numFmtId="0" fontId="27" fillId="4" borderId="3" xfId="5" applyFont="1" applyFill="1" applyBorder="1" applyAlignment="1">
      <alignment horizontal="center" vertical="center" wrapText="1"/>
    </xf>
    <xf numFmtId="49" fontId="22" fillId="2" borderId="2" xfId="2" applyNumberFormat="1" applyFont="1" applyFill="1" applyBorder="1" applyAlignment="1">
      <alignment horizontal="center" vertical="center"/>
    </xf>
    <xf numFmtId="49" fontId="22" fillId="2" borderId="3" xfId="2" applyNumberFormat="1" applyFont="1" applyFill="1" applyBorder="1" applyAlignment="1">
      <alignment horizontal="center" vertical="center"/>
    </xf>
    <xf numFmtId="49" fontId="22" fillId="2" borderId="4" xfId="2" applyNumberFormat="1" applyFont="1" applyFill="1" applyBorder="1" applyAlignment="1">
      <alignment horizontal="center" vertical="center"/>
    </xf>
    <xf numFmtId="49" fontId="22" fillId="2" borderId="5" xfId="2" applyNumberFormat="1" applyFont="1" applyFill="1" applyBorder="1" applyAlignment="1">
      <alignment horizontal="center" vertical="center"/>
    </xf>
    <xf numFmtId="3" fontId="26" fillId="2" borderId="5" xfId="2" applyNumberFormat="1" applyFont="1" applyFill="1" applyBorder="1" applyAlignment="1">
      <alignment horizontal="center"/>
    </xf>
    <xf numFmtId="3" fontId="26" fillId="2" borderId="0" xfId="2" applyNumberFormat="1" applyFont="1" applyFill="1" applyAlignment="1">
      <alignment horizontal="center"/>
    </xf>
    <xf numFmtId="0" fontId="27" fillId="4" borderId="10" xfId="5" applyFont="1" applyFill="1" applyBorder="1" applyAlignment="1">
      <alignment horizontal="center" vertical="center" wrapText="1"/>
    </xf>
    <xf numFmtId="0" fontId="27" fillId="4" borderId="14" xfId="5" applyFont="1" applyFill="1" applyBorder="1" applyAlignment="1">
      <alignment horizontal="center" vertical="center" wrapText="1"/>
    </xf>
    <xf numFmtId="0" fontId="27" fillId="4" borderId="0" xfId="5" applyFont="1" applyFill="1" applyBorder="1" applyAlignment="1">
      <alignment horizontal="center" vertical="center" wrapText="1"/>
    </xf>
    <xf numFmtId="0" fontId="22" fillId="2" borderId="1" xfId="2" applyNumberFormat="1" applyFont="1" applyFill="1" applyBorder="1" applyAlignment="1">
      <alignment horizontal="center" vertical="center"/>
    </xf>
    <xf numFmtId="49" fontId="36" fillId="2" borderId="1" xfId="2" applyNumberFormat="1" applyFont="1" applyFill="1" applyBorder="1" applyAlignment="1">
      <alignment horizontal="center" vertical="center"/>
    </xf>
    <xf numFmtId="49" fontId="38" fillId="2" borderId="9" xfId="2" applyNumberFormat="1" applyFont="1" applyFill="1" applyBorder="1" applyAlignment="1">
      <alignment horizontal="center" vertical="center"/>
    </xf>
    <xf numFmtId="49" fontId="38" fillId="2" borderId="12" xfId="2" applyNumberFormat="1" applyFont="1" applyFill="1" applyBorder="1" applyAlignment="1">
      <alignment horizontal="center" vertical="center"/>
    </xf>
    <xf numFmtId="0" fontId="27" fillId="4" borderId="5" xfId="5" applyFont="1" applyFill="1" applyBorder="1" applyAlignment="1">
      <alignment horizontal="center" vertical="center" wrapText="1"/>
    </xf>
    <xf numFmtId="49" fontId="34" fillId="2" borderId="1" xfId="2" applyNumberFormat="1" applyFont="1" applyFill="1" applyBorder="1" applyAlignment="1">
      <alignment horizontal="center" vertical="center"/>
    </xf>
    <xf numFmtId="49" fontId="35" fillId="5" borderId="15" xfId="2" applyNumberFormat="1" applyFont="1" applyFill="1" applyBorder="1" applyAlignment="1">
      <alignment horizontal="center" vertical="center"/>
    </xf>
    <xf numFmtId="49" fontId="35" fillId="5" borderId="16" xfId="2" applyNumberFormat="1" applyFont="1" applyFill="1" applyBorder="1" applyAlignment="1">
      <alignment horizontal="center" vertical="center"/>
    </xf>
    <xf numFmtId="49" fontId="25" fillId="2" borderId="5" xfId="2" applyNumberFormat="1" applyFont="1" applyFill="1" applyBorder="1" applyAlignment="1">
      <alignment horizontal="center" vertical="center"/>
    </xf>
    <xf numFmtId="49" fontId="25" fillId="2" borderId="0" xfId="2" applyNumberFormat="1" applyFont="1" applyFill="1" applyAlignment="1">
      <alignment horizontal="center" vertical="center"/>
    </xf>
    <xf numFmtId="49" fontId="22" fillId="2" borderId="12" xfId="2" applyNumberFormat="1" applyFont="1" applyFill="1" applyBorder="1" applyAlignment="1">
      <alignment horizontal="center" vertical="center"/>
    </xf>
    <xf numFmtId="49" fontId="22" fillId="2" borderId="13" xfId="2" applyNumberFormat="1" applyFont="1" applyFill="1" applyBorder="1" applyAlignment="1">
      <alignment horizontal="center" vertical="center"/>
    </xf>
    <xf numFmtId="0" fontId="27" fillId="4" borderId="1" xfId="5" applyFont="1" applyFill="1" applyBorder="1" applyAlignment="1">
      <alignment horizontal="center" vertical="center"/>
    </xf>
    <xf numFmtId="0" fontId="27" fillId="4" borderId="6" xfId="5" applyFont="1" applyFill="1" applyBorder="1" applyAlignment="1">
      <alignment horizontal="center" vertical="center"/>
    </xf>
    <xf numFmtId="0" fontId="27" fillId="4" borderId="8" xfId="5" applyFont="1" applyFill="1" applyBorder="1" applyAlignment="1">
      <alignment horizontal="center" vertical="center"/>
    </xf>
    <xf numFmtId="49" fontId="36" fillId="2" borderId="6" xfId="2" applyNumberFormat="1" applyFont="1" applyFill="1" applyBorder="1" applyAlignment="1">
      <alignment horizontal="center" vertical="center"/>
    </xf>
    <xf numFmtId="49" fontId="36" fillId="2" borderId="8" xfId="2" applyNumberFormat="1" applyFont="1" applyFill="1" applyBorder="1" applyAlignment="1">
      <alignment horizontal="center" vertical="center"/>
    </xf>
    <xf numFmtId="49" fontId="36" fillId="2" borderId="9" xfId="2" applyNumberFormat="1" applyFont="1" applyFill="1" applyBorder="1" applyAlignment="1">
      <alignment horizontal="center" vertical="center"/>
    </xf>
    <xf numFmtId="49" fontId="36" fillId="2" borderId="10" xfId="2" applyNumberFormat="1" applyFont="1" applyFill="1" applyBorder="1" applyAlignment="1">
      <alignment horizontal="center" vertical="center"/>
    </xf>
    <xf numFmtId="49" fontId="36" fillId="2" borderId="6" xfId="2" applyNumberFormat="1" applyFont="1" applyFill="1" applyBorder="1" applyAlignment="1">
      <alignment horizontal="center" vertical="center" wrapText="1"/>
    </xf>
    <xf numFmtId="49" fontId="36" fillId="2" borderId="8" xfId="2" applyNumberFormat="1" applyFont="1" applyFill="1" applyBorder="1" applyAlignment="1">
      <alignment horizontal="center" vertical="center" wrapText="1"/>
    </xf>
    <xf numFmtId="49" fontId="35" fillId="5" borderId="1" xfId="2" applyNumberFormat="1" applyFont="1" applyFill="1" applyBorder="1" applyAlignment="1">
      <alignment horizontal="center" vertical="center" wrapText="1"/>
    </xf>
    <xf numFmtId="0" fontId="36" fillId="2" borderId="2" xfId="2" applyFont="1" applyFill="1" applyBorder="1" applyAlignment="1">
      <alignment horizontal="center" vertical="center"/>
    </xf>
    <xf numFmtId="0" fontId="36" fillId="2" borderId="3" xfId="2" applyFont="1" applyFill="1" applyBorder="1" applyAlignment="1">
      <alignment horizontal="center" vertical="center"/>
    </xf>
    <xf numFmtId="0" fontId="36" fillId="2" borderId="4" xfId="2" applyFont="1" applyFill="1" applyBorder="1" applyAlignment="1">
      <alignment horizontal="center" vertical="center"/>
    </xf>
    <xf numFmtId="49" fontId="36" fillId="2" borderId="1" xfId="2" applyNumberFormat="1" applyFont="1" applyFill="1" applyBorder="1" applyAlignment="1">
      <alignment horizontal="center" vertical="center" wrapText="1"/>
    </xf>
    <xf numFmtId="49" fontId="34" fillId="2" borderId="6" xfId="1" applyNumberFormat="1" applyFont="1" applyFill="1" applyBorder="1" applyAlignment="1">
      <alignment horizontal="center" vertical="center"/>
    </xf>
    <xf numFmtId="49" fontId="34" fillId="2" borderId="7" xfId="1" applyNumberFormat="1" applyFont="1" applyFill="1" applyBorder="1" applyAlignment="1">
      <alignment horizontal="center" vertical="center"/>
    </xf>
    <xf numFmtId="49" fontId="34" fillId="2" borderId="8" xfId="1" applyNumberFormat="1" applyFont="1" applyFill="1" applyBorder="1" applyAlignment="1">
      <alignment horizontal="center" vertical="center"/>
    </xf>
    <xf numFmtId="0" fontId="34" fillId="7" borderId="6" xfId="1" applyFont="1" applyFill="1" applyBorder="1" applyAlignment="1">
      <alignment horizontal="center" vertical="center"/>
    </xf>
    <xf numFmtId="0" fontId="34" fillId="7" borderId="7" xfId="1" applyFont="1" applyFill="1" applyBorder="1" applyAlignment="1">
      <alignment horizontal="center" vertical="center"/>
    </xf>
    <xf numFmtId="0" fontId="34" fillId="7" borderId="8" xfId="1" applyFont="1" applyFill="1" applyBorder="1" applyAlignment="1">
      <alignment horizontal="center" vertical="center"/>
    </xf>
    <xf numFmtId="49" fontId="34" fillId="2" borderId="1" xfId="1" applyNumberFormat="1" applyFont="1" applyFill="1" applyBorder="1" applyAlignment="1">
      <alignment horizontal="center" vertical="center"/>
    </xf>
    <xf numFmtId="49" fontId="37" fillId="5" borderId="15" xfId="1" applyNumberFormat="1" applyFont="1" applyFill="1" applyBorder="1" applyAlignment="1">
      <alignment horizontal="center" vertical="center"/>
    </xf>
    <xf numFmtId="49" fontId="37" fillId="5" borderId="7" xfId="1" applyNumberFormat="1" applyFont="1" applyFill="1" applyBorder="1" applyAlignment="1">
      <alignment horizontal="center" vertical="center"/>
    </xf>
    <xf numFmtId="49" fontId="37" fillId="5" borderId="16" xfId="1" applyNumberFormat="1" applyFont="1" applyFill="1" applyBorder="1" applyAlignment="1">
      <alignment horizontal="center" vertical="center"/>
    </xf>
    <xf numFmtId="49" fontId="36" fillId="2" borderId="1" xfId="1" applyNumberFormat="1" applyFont="1" applyFill="1" applyBorder="1" applyAlignment="1">
      <alignment horizontal="center" vertical="center" wrapText="1"/>
    </xf>
    <xf numFmtId="49" fontId="38" fillId="2" borderId="9" xfId="1" applyNumberFormat="1" applyFont="1" applyFill="1" applyBorder="1" applyAlignment="1">
      <alignment horizontal="center" vertical="center"/>
    </xf>
    <xf numFmtId="49" fontId="38" fillId="2" borderId="12" xfId="1" applyNumberFormat="1" applyFont="1" applyFill="1" applyBorder="1" applyAlignment="1">
      <alignment horizontal="center" vertical="center"/>
    </xf>
    <xf numFmtId="0" fontId="27" fillId="4" borderId="17" xfId="5" applyFont="1" applyFill="1" applyBorder="1" applyAlignment="1">
      <alignment horizontal="center" vertical="center"/>
    </xf>
    <xf numFmtId="0" fontId="27" fillId="4" borderId="18" xfId="5" applyFont="1" applyFill="1" applyBorder="1" applyAlignment="1">
      <alignment horizontal="center" vertical="center"/>
    </xf>
    <xf numFmtId="49" fontId="34" fillId="2" borderId="19" xfId="1" applyNumberFormat="1" applyFont="1" applyFill="1" applyBorder="1" applyAlignment="1">
      <alignment horizontal="center" vertical="center"/>
    </xf>
    <xf numFmtId="49" fontId="34" fillId="2" borderId="20" xfId="1" applyNumberFormat="1" applyFont="1" applyFill="1" applyBorder="1" applyAlignment="1">
      <alignment horizontal="center" vertical="center"/>
    </xf>
    <xf numFmtId="49" fontId="34" fillId="2" borderId="21" xfId="1" applyNumberFormat="1" applyFont="1" applyFill="1" applyBorder="1" applyAlignment="1">
      <alignment horizontal="center" vertical="center"/>
    </xf>
    <xf numFmtId="49" fontId="35" fillId="5" borderId="5" xfId="1" applyNumberFormat="1" applyFont="1" applyFill="1" applyBorder="1" applyAlignment="1">
      <alignment horizontal="center" vertical="center"/>
    </xf>
    <xf numFmtId="49" fontId="35" fillId="5" borderId="22" xfId="1" applyNumberFormat="1" applyFont="1" applyFill="1" applyBorder="1" applyAlignment="1">
      <alignment horizontal="center" vertical="center"/>
    </xf>
    <xf numFmtId="49" fontId="34" fillId="2" borderId="2" xfId="1" applyNumberFormat="1" applyFont="1" applyFill="1" applyBorder="1" applyAlignment="1">
      <alignment horizontal="center" vertical="center"/>
    </xf>
    <xf numFmtId="49" fontId="34" fillId="2" borderId="3" xfId="1" applyNumberFormat="1" applyFont="1" applyFill="1" applyBorder="1" applyAlignment="1">
      <alignment horizontal="center" vertical="center"/>
    </xf>
    <xf numFmtId="49" fontId="34" fillId="2" borderId="4" xfId="1" applyNumberFormat="1" applyFont="1" applyFill="1" applyBorder="1" applyAlignment="1">
      <alignment horizontal="center" vertical="center"/>
    </xf>
    <xf numFmtId="0" fontId="27" fillId="4" borderId="10" xfId="5" applyFont="1" applyFill="1" applyBorder="1" applyAlignment="1">
      <alignment horizontal="center" vertical="center"/>
    </xf>
    <xf numFmtId="0" fontId="27" fillId="4" borderId="14" xfId="5" applyFont="1" applyFill="1" applyBorder="1" applyAlignment="1">
      <alignment horizontal="center" vertical="center"/>
    </xf>
    <xf numFmtId="49" fontId="35" fillId="5" borderId="1" xfId="1" applyNumberFormat="1" applyFont="1" applyFill="1" applyBorder="1" applyAlignment="1">
      <alignment horizontal="center" vertical="center"/>
    </xf>
    <xf numFmtId="49" fontId="38" fillId="2" borderId="2" xfId="1" applyNumberFormat="1" applyFont="1" applyFill="1" applyBorder="1" applyAlignment="1">
      <alignment horizontal="center" vertical="center"/>
    </xf>
    <xf numFmtId="49" fontId="38" fillId="2" borderId="3" xfId="1" applyNumberFormat="1" applyFont="1" applyFill="1" applyBorder="1" applyAlignment="1">
      <alignment horizontal="center" vertical="center"/>
    </xf>
    <xf numFmtId="49" fontId="38" fillId="2" borderId="4" xfId="1" applyNumberFormat="1" applyFont="1" applyFill="1" applyBorder="1" applyAlignment="1">
      <alignment horizontal="center" vertical="center"/>
    </xf>
    <xf numFmtId="49" fontId="25" fillId="2" borderId="5" xfId="2" applyNumberFormat="1" applyFont="1" applyFill="1" applyBorder="1" applyAlignment="1">
      <alignment horizontal="center"/>
    </xf>
    <xf numFmtId="0" fontId="41" fillId="4" borderId="13" xfId="1" applyFont="1" applyFill="1" applyBorder="1" applyAlignment="1">
      <alignment horizontal="center" vertical="center"/>
    </xf>
    <xf numFmtId="0" fontId="41" fillId="4" borderId="23" xfId="1" applyFont="1" applyFill="1" applyBorder="1" applyAlignment="1">
      <alignment horizontal="center" vertical="center"/>
    </xf>
    <xf numFmtId="49" fontId="38" fillId="2" borderId="5" xfId="1" applyNumberFormat="1" applyFont="1" applyFill="1" applyBorder="1" applyAlignment="1">
      <alignment horizontal="center" vertical="center"/>
    </xf>
    <xf numFmtId="49" fontId="38" fillId="2" borderId="0" xfId="1" applyNumberFormat="1" applyFont="1" applyFill="1" applyAlignment="1">
      <alignment horizontal="center" vertical="center"/>
    </xf>
    <xf numFmtId="0" fontId="5" fillId="7" borderId="1" xfId="2" applyFont="1" applyFill="1" applyBorder="1" applyAlignment="1">
      <alignment horizontal="center"/>
    </xf>
    <xf numFmtId="49" fontId="18" fillId="2" borderId="1" xfId="2" applyNumberFormat="1" applyFont="1" applyFill="1" applyBorder="1" applyAlignment="1">
      <alignment horizontal="center" vertical="center"/>
    </xf>
    <xf numFmtId="49" fontId="30" fillId="5" borderId="1" xfId="2" applyNumberFormat="1" applyFont="1" applyFill="1" applyBorder="1" applyAlignment="1">
      <alignment horizontal="center" vertical="center"/>
    </xf>
    <xf numFmtId="3" fontId="17" fillId="4" borderId="0" xfId="5" applyNumberFormat="1" applyFont="1" applyFill="1" applyAlignment="1">
      <alignment horizontal="center" vertical="center"/>
    </xf>
    <xf numFmtId="3" fontId="42" fillId="4" borderId="10" xfId="2" applyNumberFormat="1" applyFont="1" applyFill="1" applyBorder="1" applyAlignment="1">
      <alignment horizontal="center" vertical="center"/>
    </xf>
    <xf numFmtId="3" fontId="42" fillId="4" borderId="14" xfId="2" applyNumberFormat="1" applyFont="1" applyFill="1" applyBorder="1" applyAlignment="1">
      <alignment horizontal="center" vertical="center"/>
    </xf>
    <xf numFmtId="3" fontId="42" fillId="4" borderId="5" xfId="2" applyNumberFormat="1" applyFont="1" applyFill="1" applyBorder="1" applyAlignment="1">
      <alignment horizontal="center" vertical="center"/>
    </xf>
    <xf numFmtId="3" fontId="42" fillId="4" borderId="0" xfId="2" applyNumberFormat="1" applyFont="1" applyFill="1" applyBorder="1" applyAlignment="1">
      <alignment horizontal="center" vertical="center"/>
    </xf>
    <xf numFmtId="3" fontId="17" fillId="4" borderId="1" xfId="7" applyNumberFormat="1" applyFont="1" applyFill="1" applyBorder="1" applyAlignment="1">
      <alignment horizontal="center" vertical="center" wrapText="1"/>
    </xf>
    <xf numFmtId="3" fontId="42" fillId="4" borderId="1" xfId="8" applyNumberFormat="1" applyFont="1" applyFill="1" applyBorder="1" applyAlignment="1">
      <alignment horizontal="center" vertical="center" wrapText="1"/>
    </xf>
  </cellXfs>
  <cellStyles count="9">
    <cellStyle name="Čiarka 2" xfId="6"/>
    <cellStyle name="názvy zar.hore" xfId="7"/>
    <cellStyle name="Normálna" xfId="0" builtinId="0"/>
    <cellStyle name="Normálna 2" xfId="2"/>
    <cellStyle name="Normálna 2 2" xfId="8"/>
    <cellStyle name="Normálna 2 2 2 2" xfId="3"/>
    <cellStyle name="Normálna 3 2" xfId="1"/>
    <cellStyle name="normálne 2" xfId="4"/>
    <cellStyle name="normální_Xl000043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6"/>
  <sheetViews>
    <sheetView zoomScale="60" zoomScaleNormal="60" zoomScaleSheetLayoutView="40" zoomScalePageLayoutView="40" workbookViewId="0">
      <selection sqref="A1:A5"/>
    </sheetView>
  </sheetViews>
  <sheetFormatPr defaultColWidth="9.28515625" defaultRowHeight="12.75"/>
  <cols>
    <col min="1" max="1" width="120.5703125" style="4" customWidth="1"/>
    <col min="2" max="16384" width="9.28515625" style="4"/>
  </cols>
  <sheetData>
    <row r="1" spans="1:1" s="2" customFormat="1" ht="67.150000000000006" customHeight="1">
      <c r="A1" s="1"/>
    </row>
    <row r="2" spans="1:1" s="2" customFormat="1" ht="268.14999999999998" customHeight="1"/>
    <row r="3" spans="1:1" s="2" customFormat="1" ht="83.1" customHeight="1">
      <c r="A3" s="3" t="s">
        <v>0</v>
      </c>
    </row>
    <row r="4" spans="1:1" s="2" customFormat="1" ht="409.15" customHeight="1"/>
    <row r="5" spans="1:1" s="2" customFormat="1" ht="62.1" customHeight="1">
      <c r="A5" s="1"/>
    </row>
    <row r="6" spans="1:1" s="2" customFormat="1" ht="28.9" customHeight="1"/>
  </sheetData>
  <pageMargins left="0" right="0" top="0" bottom="0" header="0" footer="0"/>
  <pageSetup paperSize="9" scale="97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J56"/>
  <sheetViews>
    <sheetView showGridLines="0" zoomScale="70" zoomScaleNormal="70" zoomScaleSheetLayoutView="70" workbookViewId="0">
      <selection sqref="A1:O56"/>
    </sheetView>
  </sheetViews>
  <sheetFormatPr defaultRowHeight="12.75"/>
  <cols>
    <col min="1" max="1" width="12.5703125" style="12" customWidth="1"/>
    <col min="2" max="2" width="21.5703125" style="12" customWidth="1"/>
    <col min="3" max="14" width="18.7109375" style="12" customWidth="1"/>
    <col min="15" max="15" width="14.28515625" style="12" customWidth="1"/>
    <col min="16" max="16" width="0.7109375" style="12" customWidth="1"/>
    <col min="17" max="16384" width="9.140625" style="12"/>
  </cols>
  <sheetData>
    <row r="1" spans="1:192" s="66" customFormat="1" ht="30" customHeight="1">
      <c r="A1" s="171" t="s">
        <v>492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3"/>
      <c r="P1" s="65"/>
    </row>
    <row r="2" spans="1:192" s="11" customFormat="1" ht="20.100000000000001" customHeight="1">
      <c r="A2" s="67" t="s">
        <v>493</v>
      </c>
      <c r="B2" s="68"/>
      <c r="C2" s="69" t="s">
        <v>472</v>
      </c>
      <c r="D2" s="69" t="s">
        <v>473</v>
      </c>
      <c r="E2" s="69" t="s">
        <v>474</v>
      </c>
      <c r="F2" s="69" t="s">
        <v>475</v>
      </c>
      <c r="G2" s="69" t="s">
        <v>476</v>
      </c>
      <c r="H2" s="69" t="s">
        <v>477</v>
      </c>
      <c r="I2" s="69" t="s">
        <v>478</v>
      </c>
      <c r="J2" s="69" t="s">
        <v>479</v>
      </c>
      <c r="K2" s="69" t="s">
        <v>480</v>
      </c>
      <c r="L2" s="69" t="s">
        <v>481</v>
      </c>
      <c r="M2" s="69" t="s">
        <v>482</v>
      </c>
      <c r="N2" s="69" t="s">
        <v>483</v>
      </c>
      <c r="O2" s="70" t="s">
        <v>484</v>
      </c>
      <c r="P2" s="53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</row>
    <row r="3" spans="1:192" s="73" customFormat="1" ht="20.65" customHeight="1">
      <c r="A3" s="168" t="s">
        <v>494</v>
      </c>
      <c r="B3" s="54" t="s">
        <v>15</v>
      </c>
      <c r="C3" s="56">
        <v>10262</v>
      </c>
      <c r="D3" s="56">
        <v>14122</v>
      </c>
      <c r="E3" s="56">
        <v>8102</v>
      </c>
      <c r="F3" s="56">
        <v>9</v>
      </c>
      <c r="G3" s="56">
        <v>0</v>
      </c>
      <c r="H3" s="56">
        <v>7116</v>
      </c>
      <c r="I3" s="56">
        <v>106</v>
      </c>
      <c r="J3" s="56">
        <v>4897</v>
      </c>
      <c r="K3" s="56">
        <v>1331</v>
      </c>
      <c r="L3" s="56">
        <v>41719</v>
      </c>
      <c r="M3" s="56">
        <v>0</v>
      </c>
      <c r="N3" s="56">
        <v>0</v>
      </c>
      <c r="O3" s="71">
        <f>SUM(C3:N3)</f>
        <v>87664</v>
      </c>
      <c r="P3" s="7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</row>
    <row r="4" spans="1:192" s="73" customFormat="1" ht="20.65" customHeight="1">
      <c r="A4" s="169"/>
      <c r="B4" s="54" t="s">
        <v>17</v>
      </c>
      <c r="C4" s="56">
        <v>9173</v>
      </c>
      <c r="D4" s="56">
        <v>15553</v>
      </c>
      <c r="E4" s="56">
        <v>10547</v>
      </c>
      <c r="F4" s="56">
        <v>240</v>
      </c>
      <c r="G4" s="56">
        <v>0</v>
      </c>
      <c r="H4" s="56">
        <v>7582</v>
      </c>
      <c r="I4" s="56">
        <v>128</v>
      </c>
      <c r="J4" s="56">
        <v>5461</v>
      </c>
      <c r="K4" s="56">
        <v>1447</v>
      </c>
      <c r="L4" s="56">
        <v>40741</v>
      </c>
      <c r="M4" s="56">
        <v>0</v>
      </c>
      <c r="N4" s="56">
        <v>2</v>
      </c>
      <c r="O4" s="71">
        <f>SUM(C4:N4)</f>
        <v>90874</v>
      </c>
      <c r="P4" s="74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</row>
    <row r="5" spans="1:192" s="73" customFormat="1" ht="20.65" customHeight="1">
      <c r="A5" s="169"/>
      <c r="B5" s="54" t="s">
        <v>19</v>
      </c>
      <c r="C5" s="56">
        <v>9457</v>
      </c>
      <c r="D5" s="56">
        <v>16717</v>
      </c>
      <c r="E5" s="56">
        <v>10680</v>
      </c>
      <c r="F5" s="56">
        <v>240</v>
      </c>
      <c r="G5" s="56">
        <v>0</v>
      </c>
      <c r="H5" s="56">
        <v>7935</v>
      </c>
      <c r="I5" s="56">
        <v>136</v>
      </c>
      <c r="J5" s="56">
        <v>7142</v>
      </c>
      <c r="K5" s="56">
        <v>1478</v>
      </c>
      <c r="L5" s="56">
        <v>40741</v>
      </c>
      <c r="M5" s="56">
        <v>0</v>
      </c>
      <c r="N5" s="56">
        <v>4</v>
      </c>
      <c r="O5" s="71">
        <f>SUM(C5:N5)</f>
        <v>94530</v>
      </c>
      <c r="P5" s="74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</row>
    <row r="6" spans="1:192" s="73" customFormat="1" ht="20.65" customHeight="1">
      <c r="A6" s="169"/>
      <c r="B6" s="54" t="s">
        <v>21</v>
      </c>
      <c r="C6" s="56">
        <v>6682</v>
      </c>
      <c r="D6" s="56">
        <v>12688</v>
      </c>
      <c r="E6" s="56">
        <v>5024</v>
      </c>
      <c r="F6" s="56">
        <v>196</v>
      </c>
      <c r="G6" s="56">
        <v>0</v>
      </c>
      <c r="H6" s="56">
        <v>2234</v>
      </c>
      <c r="I6" s="56">
        <v>95</v>
      </c>
      <c r="J6" s="56">
        <v>8202</v>
      </c>
      <c r="K6" s="56">
        <v>225</v>
      </c>
      <c r="L6" s="56">
        <v>3682</v>
      </c>
      <c r="M6" s="56">
        <v>0</v>
      </c>
      <c r="N6" s="56">
        <v>3</v>
      </c>
      <c r="O6" s="71">
        <f>SUM(C6:N6)</f>
        <v>39031</v>
      </c>
      <c r="P6" s="74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</row>
    <row r="7" spans="1:192" s="73" customFormat="1" ht="20.65" customHeight="1">
      <c r="A7" s="170"/>
      <c r="B7" s="54" t="s">
        <v>23</v>
      </c>
      <c r="C7" s="56">
        <v>8632</v>
      </c>
      <c r="D7" s="56">
        <v>21148</v>
      </c>
      <c r="E7" s="56">
        <v>5446</v>
      </c>
      <c r="F7" s="56">
        <v>196</v>
      </c>
      <c r="G7" s="56">
        <v>0</v>
      </c>
      <c r="H7" s="56">
        <v>3351</v>
      </c>
      <c r="I7" s="56">
        <v>129</v>
      </c>
      <c r="J7" s="56">
        <v>10639</v>
      </c>
      <c r="K7" s="56">
        <v>306</v>
      </c>
      <c r="L7" s="56">
        <v>3682</v>
      </c>
      <c r="M7" s="56">
        <v>0</v>
      </c>
      <c r="N7" s="56">
        <v>6</v>
      </c>
      <c r="O7" s="71">
        <f>SUM(C7:N7)</f>
        <v>53535</v>
      </c>
      <c r="P7" s="74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</row>
    <row r="8" spans="1:192" ht="2.85" customHeight="1">
      <c r="A8" s="165"/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7"/>
      <c r="P8" s="74"/>
    </row>
    <row r="9" spans="1:192" s="73" customFormat="1" ht="20.65" customHeight="1">
      <c r="A9" s="168" t="s">
        <v>495</v>
      </c>
      <c r="B9" s="54" t="s">
        <v>15</v>
      </c>
      <c r="C9" s="56">
        <v>7891</v>
      </c>
      <c r="D9" s="56">
        <v>7484</v>
      </c>
      <c r="E9" s="56">
        <v>8282</v>
      </c>
      <c r="F9" s="56">
        <v>31</v>
      </c>
      <c r="G9" s="56">
        <v>0</v>
      </c>
      <c r="H9" s="56">
        <v>5236</v>
      </c>
      <c r="I9" s="56">
        <v>71</v>
      </c>
      <c r="J9" s="56">
        <v>980</v>
      </c>
      <c r="K9" s="56">
        <v>1116</v>
      </c>
      <c r="L9" s="56">
        <v>11043</v>
      </c>
      <c r="M9" s="56">
        <v>0</v>
      </c>
      <c r="N9" s="56">
        <v>0</v>
      </c>
      <c r="O9" s="71">
        <f>SUM(C9:N9)</f>
        <v>42134</v>
      </c>
      <c r="P9" s="74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</row>
    <row r="10" spans="1:192" s="73" customFormat="1" ht="20.65" customHeight="1">
      <c r="A10" s="169"/>
      <c r="B10" s="54" t="s">
        <v>17</v>
      </c>
      <c r="C10" s="56">
        <v>7849</v>
      </c>
      <c r="D10" s="56">
        <v>8137</v>
      </c>
      <c r="E10" s="56">
        <v>8791</v>
      </c>
      <c r="F10" s="56">
        <v>63</v>
      </c>
      <c r="G10" s="56">
        <v>0</v>
      </c>
      <c r="H10" s="56">
        <v>5103</v>
      </c>
      <c r="I10" s="56">
        <v>73</v>
      </c>
      <c r="J10" s="56">
        <v>1508</v>
      </c>
      <c r="K10" s="56">
        <v>1134</v>
      </c>
      <c r="L10" s="56">
        <v>11268</v>
      </c>
      <c r="M10" s="56">
        <v>0</v>
      </c>
      <c r="N10" s="56">
        <v>0</v>
      </c>
      <c r="O10" s="71">
        <f>SUM(C10:N10)</f>
        <v>43926</v>
      </c>
      <c r="P10" s="74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</row>
    <row r="11" spans="1:192" s="73" customFormat="1" ht="20.65" customHeight="1">
      <c r="A11" s="169"/>
      <c r="B11" s="54" t="s">
        <v>19</v>
      </c>
      <c r="C11" s="56">
        <v>7928</v>
      </c>
      <c r="D11" s="56">
        <v>8221</v>
      </c>
      <c r="E11" s="56">
        <v>8804</v>
      </c>
      <c r="F11" s="56">
        <v>63</v>
      </c>
      <c r="G11" s="56">
        <v>0</v>
      </c>
      <c r="H11" s="56">
        <v>5050</v>
      </c>
      <c r="I11" s="56">
        <v>69</v>
      </c>
      <c r="J11" s="56">
        <v>1398</v>
      </c>
      <c r="K11" s="56">
        <v>1111</v>
      </c>
      <c r="L11" s="56">
        <v>11268</v>
      </c>
      <c r="M11" s="56">
        <v>0</v>
      </c>
      <c r="N11" s="56">
        <v>0</v>
      </c>
      <c r="O11" s="71">
        <f>SUM(C11:N11)</f>
        <v>43912</v>
      </c>
      <c r="P11" s="74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</row>
    <row r="12" spans="1:192" s="73" customFormat="1" ht="20.65" customHeight="1">
      <c r="A12" s="169"/>
      <c r="B12" s="54" t="s">
        <v>21</v>
      </c>
      <c r="C12" s="56">
        <v>3024</v>
      </c>
      <c r="D12" s="56">
        <v>2662</v>
      </c>
      <c r="E12" s="56">
        <v>4366</v>
      </c>
      <c r="F12" s="56">
        <v>76</v>
      </c>
      <c r="G12" s="56">
        <v>0</v>
      </c>
      <c r="H12" s="56">
        <v>1873</v>
      </c>
      <c r="I12" s="56">
        <v>52</v>
      </c>
      <c r="J12" s="56">
        <v>714</v>
      </c>
      <c r="K12" s="56">
        <v>107</v>
      </c>
      <c r="L12" s="56">
        <v>234</v>
      </c>
      <c r="M12" s="56">
        <v>0</v>
      </c>
      <c r="N12" s="56">
        <v>0</v>
      </c>
      <c r="O12" s="71">
        <f>SUM(C12:N12)</f>
        <v>13108</v>
      </c>
      <c r="P12" s="74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</row>
    <row r="13" spans="1:192" s="73" customFormat="1" ht="20.65" customHeight="1">
      <c r="A13" s="170"/>
      <c r="B13" s="54" t="s">
        <v>23</v>
      </c>
      <c r="C13" s="56">
        <v>4589</v>
      </c>
      <c r="D13" s="56">
        <v>5362</v>
      </c>
      <c r="E13" s="56">
        <v>4693</v>
      </c>
      <c r="F13" s="56">
        <v>76</v>
      </c>
      <c r="G13" s="56">
        <v>0</v>
      </c>
      <c r="H13" s="56">
        <v>2392</v>
      </c>
      <c r="I13" s="56">
        <v>78</v>
      </c>
      <c r="J13" s="56">
        <v>1429</v>
      </c>
      <c r="K13" s="56">
        <v>192</v>
      </c>
      <c r="L13" s="56">
        <v>234</v>
      </c>
      <c r="M13" s="56">
        <v>0</v>
      </c>
      <c r="N13" s="56">
        <v>0</v>
      </c>
      <c r="O13" s="71">
        <f>SUM(C13:N13)</f>
        <v>19045</v>
      </c>
      <c r="P13" s="74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</row>
    <row r="14" spans="1:192" ht="2.85" customHeight="1">
      <c r="A14" s="165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7"/>
      <c r="P14" s="74"/>
    </row>
    <row r="15" spans="1:192" s="73" customFormat="1" ht="20.65" customHeight="1">
      <c r="A15" s="168" t="s">
        <v>496</v>
      </c>
      <c r="B15" s="54" t="s">
        <v>15</v>
      </c>
      <c r="C15" s="56">
        <v>6679</v>
      </c>
      <c r="D15" s="56">
        <v>5481</v>
      </c>
      <c r="E15" s="56">
        <v>8041</v>
      </c>
      <c r="F15" s="56">
        <v>31</v>
      </c>
      <c r="G15" s="56">
        <v>0</v>
      </c>
      <c r="H15" s="56">
        <v>4514</v>
      </c>
      <c r="I15" s="56">
        <v>63</v>
      </c>
      <c r="J15" s="56">
        <v>897</v>
      </c>
      <c r="K15" s="56">
        <v>947</v>
      </c>
      <c r="L15" s="56">
        <v>8344</v>
      </c>
      <c r="M15" s="56">
        <v>0</v>
      </c>
      <c r="N15" s="56">
        <v>0</v>
      </c>
      <c r="O15" s="71">
        <f>SUM(C15:N15)</f>
        <v>34997</v>
      </c>
      <c r="P15" s="74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</row>
    <row r="16" spans="1:192" s="73" customFormat="1" ht="20.65" customHeight="1">
      <c r="A16" s="169"/>
      <c r="B16" s="54" t="s">
        <v>17</v>
      </c>
      <c r="C16" s="56">
        <v>6693</v>
      </c>
      <c r="D16" s="56">
        <v>5932</v>
      </c>
      <c r="E16" s="56">
        <v>8817</v>
      </c>
      <c r="F16" s="56">
        <v>27</v>
      </c>
      <c r="G16" s="56">
        <v>0</v>
      </c>
      <c r="H16" s="56">
        <v>4402</v>
      </c>
      <c r="I16" s="56">
        <v>76</v>
      </c>
      <c r="J16" s="56">
        <v>973</v>
      </c>
      <c r="K16" s="56">
        <v>964</v>
      </c>
      <c r="L16" s="56">
        <v>8575</v>
      </c>
      <c r="M16" s="56">
        <v>0</v>
      </c>
      <c r="N16" s="56">
        <v>0</v>
      </c>
      <c r="O16" s="71">
        <f>SUM(C16:N16)</f>
        <v>36459</v>
      </c>
      <c r="P16" s="74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</row>
    <row r="17" spans="1:192" s="73" customFormat="1" ht="20.65" customHeight="1">
      <c r="A17" s="169"/>
      <c r="B17" s="54" t="s">
        <v>19</v>
      </c>
      <c r="C17" s="56">
        <v>6772</v>
      </c>
      <c r="D17" s="56">
        <v>6093</v>
      </c>
      <c r="E17" s="56">
        <v>8780</v>
      </c>
      <c r="F17" s="56">
        <v>27</v>
      </c>
      <c r="G17" s="56">
        <v>0</v>
      </c>
      <c r="H17" s="56">
        <v>4456</v>
      </c>
      <c r="I17" s="56">
        <v>79</v>
      </c>
      <c r="J17" s="56">
        <v>1056</v>
      </c>
      <c r="K17" s="56">
        <v>948</v>
      </c>
      <c r="L17" s="56">
        <v>8575</v>
      </c>
      <c r="M17" s="56">
        <v>0</v>
      </c>
      <c r="N17" s="56">
        <v>2</v>
      </c>
      <c r="O17" s="71">
        <f>SUM(C17:N17)</f>
        <v>36788</v>
      </c>
      <c r="P17" s="74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</row>
    <row r="18" spans="1:192" s="73" customFormat="1" ht="20.65" customHeight="1">
      <c r="A18" s="169"/>
      <c r="B18" s="54" t="s">
        <v>21</v>
      </c>
      <c r="C18" s="56">
        <v>2654</v>
      </c>
      <c r="D18" s="56">
        <v>2237</v>
      </c>
      <c r="E18" s="56">
        <v>4048</v>
      </c>
      <c r="F18" s="56">
        <v>9</v>
      </c>
      <c r="G18" s="56">
        <v>0</v>
      </c>
      <c r="H18" s="56">
        <v>1456</v>
      </c>
      <c r="I18" s="56">
        <v>44</v>
      </c>
      <c r="J18" s="56">
        <v>400</v>
      </c>
      <c r="K18" s="56">
        <v>48</v>
      </c>
      <c r="L18" s="56">
        <v>263</v>
      </c>
      <c r="M18" s="56">
        <v>0</v>
      </c>
      <c r="N18" s="56">
        <v>1</v>
      </c>
      <c r="O18" s="71">
        <f>SUM(C18:N18)</f>
        <v>11160</v>
      </c>
      <c r="P18" s="74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</row>
    <row r="19" spans="1:192" s="73" customFormat="1" ht="20.65" customHeight="1">
      <c r="A19" s="170"/>
      <c r="B19" s="54" t="s">
        <v>23</v>
      </c>
      <c r="C19" s="56">
        <v>3362</v>
      </c>
      <c r="D19" s="56">
        <v>4040</v>
      </c>
      <c r="E19" s="56">
        <v>4586</v>
      </c>
      <c r="F19" s="56">
        <v>9</v>
      </c>
      <c r="G19" s="56">
        <v>0</v>
      </c>
      <c r="H19" s="56">
        <v>1936</v>
      </c>
      <c r="I19" s="56">
        <v>62</v>
      </c>
      <c r="J19" s="56">
        <v>669</v>
      </c>
      <c r="K19" s="56">
        <v>112</v>
      </c>
      <c r="L19" s="56">
        <v>263</v>
      </c>
      <c r="M19" s="56">
        <v>0</v>
      </c>
      <c r="N19" s="56">
        <v>1</v>
      </c>
      <c r="O19" s="71">
        <f>SUM(C19:N19)</f>
        <v>15040</v>
      </c>
      <c r="P19" s="74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</row>
    <row r="20" spans="1:192" ht="2.85" customHeight="1">
      <c r="A20" s="165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7"/>
      <c r="P20" s="74"/>
    </row>
    <row r="21" spans="1:192" s="73" customFormat="1" ht="20.65" customHeight="1">
      <c r="A21" s="174" t="s">
        <v>497</v>
      </c>
      <c r="B21" s="54" t="s">
        <v>15</v>
      </c>
      <c r="C21" s="56">
        <v>6392</v>
      </c>
      <c r="D21" s="56">
        <v>7693</v>
      </c>
      <c r="E21" s="56">
        <v>9890</v>
      </c>
      <c r="F21" s="56">
        <v>34</v>
      </c>
      <c r="G21" s="56">
        <v>0</v>
      </c>
      <c r="H21" s="56">
        <v>4901</v>
      </c>
      <c r="I21" s="56">
        <v>43</v>
      </c>
      <c r="J21" s="56">
        <v>1562</v>
      </c>
      <c r="K21" s="56">
        <v>1351</v>
      </c>
      <c r="L21" s="56">
        <v>13367</v>
      </c>
      <c r="M21" s="56">
        <v>0</v>
      </c>
      <c r="N21" s="56">
        <v>0</v>
      </c>
      <c r="O21" s="71">
        <f>SUM(C21:N21)</f>
        <v>45233</v>
      </c>
      <c r="P21" s="74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</row>
    <row r="22" spans="1:192" s="73" customFormat="1" ht="20.65" customHeight="1">
      <c r="A22" s="174"/>
      <c r="B22" s="54" t="s">
        <v>17</v>
      </c>
      <c r="C22" s="56">
        <v>6638</v>
      </c>
      <c r="D22" s="56">
        <v>8033</v>
      </c>
      <c r="E22" s="56">
        <v>10342</v>
      </c>
      <c r="F22" s="56">
        <v>36</v>
      </c>
      <c r="G22" s="56">
        <v>0</v>
      </c>
      <c r="H22" s="56">
        <v>4999</v>
      </c>
      <c r="I22" s="56">
        <v>48</v>
      </c>
      <c r="J22" s="56">
        <v>1651</v>
      </c>
      <c r="K22" s="56">
        <v>1357</v>
      </c>
      <c r="L22" s="56">
        <v>13334</v>
      </c>
      <c r="M22" s="56">
        <v>0</v>
      </c>
      <c r="N22" s="56">
        <v>0</v>
      </c>
      <c r="O22" s="71">
        <f>SUM(C22:N22)</f>
        <v>46438</v>
      </c>
      <c r="P22" s="74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</row>
    <row r="23" spans="1:192" s="73" customFormat="1" ht="20.65" customHeight="1">
      <c r="A23" s="174"/>
      <c r="B23" s="54" t="s">
        <v>19</v>
      </c>
      <c r="C23" s="56">
        <v>6635</v>
      </c>
      <c r="D23" s="56">
        <v>8669</v>
      </c>
      <c r="E23" s="56">
        <v>10370</v>
      </c>
      <c r="F23" s="56">
        <v>36</v>
      </c>
      <c r="G23" s="56">
        <v>0</v>
      </c>
      <c r="H23" s="56">
        <v>5076</v>
      </c>
      <c r="I23" s="56">
        <v>53</v>
      </c>
      <c r="J23" s="56">
        <v>1595</v>
      </c>
      <c r="K23" s="56">
        <v>1404</v>
      </c>
      <c r="L23" s="56">
        <v>13290</v>
      </c>
      <c r="M23" s="56">
        <v>0</v>
      </c>
      <c r="N23" s="56">
        <v>0</v>
      </c>
      <c r="O23" s="71">
        <f>SUM(C23:N23)</f>
        <v>47128</v>
      </c>
      <c r="P23" s="74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</row>
    <row r="24" spans="1:192" s="73" customFormat="1" ht="20.65" customHeight="1">
      <c r="A24" s="174"/>
      <c r="B24" s="54" t="s">
        <v>21</v>
      </c>
      <c r="C24" s="56">
        <v>2174</v>
      </c>
      <c r="D24" s="56">
        <v>1759</v>
      </c>
      <c r="E24" s="56">
        <v>5711</v>
      </c>
      <c r="F24" s="56">
        <v>12</v>
      </c>
      <c r="G24" s="56">
        <v>0</v>
      </c>
      <c r="H24" s="56">
        <v>1292</v>
      </c>
      <c r="I24" s="56">
        <v>28</v>
      </c>
      <c r="J24" s="56">
        <v>655</v>
      </c>
      <c r="K24" s="56">
        <v>55</v>
      </c>
      <c r="L24" s="56">
        <v>239</v>
      </c>
      <c r="M24" s="56">
        <v>0</v>
      </c>
      <c r="N24" s="56">
        <v>0</v>
      </c>
      <c r="O24" s="71">
        <f>SUM(C24:N24)</f>
        <v>11925</v>
      </c>
      <c r="P24" s="74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</row>
    <row r="25" spans="1:192" s="73" customFormat="1" ht="20.65" customHeight="1">
      <c r="A25" s="174"/>
      <c r="B25" s="54" t="s">
        <v>23</v>
      </c>
      <c r="C25" s="56">
        <v>2697</v>
      </c>
      <c r="D25" s="56">
        <v>3707</v>
      </c>
      <c r="E25" s="56">
        <v>5768</v>
      </c>
      <c r="F25" s="56">
        <v>12</v>
      </c>
      <c r="G25" s="56">
        <v>0</v>
      </c>
      <c r="H25" s="56">
        <v>1785</v>
      </c>
      <c r="I25" s="56">
        <v>45</v>
      </c>
      <c r="J25" s="56">
        <v>1135</v>
      </c>
      <c r="K25" s="56">
        <v>168</v>
      </c>
      <c r="L25" s="56">
        <v>337</v>
      </c>
      <c r="M25" s="56">
        <v>0</v>
      </c>
      <c r="N25" s="56">
        <v>0</v>
      </c>
      <c r="O25" s="71">
        <f>SUM(C25:N25)</f>
        <v>15654</v>
      </c>
      <c r="P25" s="74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</row>
    <row r="26" spans="1:192" ht="2.85" customHeight="1">
      <c r="A26" s="165"/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7"/>
      <c r="P26" s="74"/>
    </row>
    <row r="27" spans="1:192" s="73" customFormat="1" ht="20.65" customHeight="1">
      <c r="A27" s="168" t="s">
        <v>498</v>
      </c>
      <c r="B27" s="54" t="s">
        <v>15</v>
      </c>
      <c r="C27" s="56">
        <v>6377</v>
      </c>
      <c r="D27" s="56">
        <v>7394</v>
      </c>
      <c r="E27" s="56">
        <v>9433</v>
      </c>
      <c r="F27" s="56">
        <v>35</v>
      </c>
      <c r="G27" s="56">
        <v>0</v>
      </c>
      <c r="H27" s="56">
        <v>4967</v>
      </c>
      <c r="I27" s="56">
        <v>80</v>
      </c>
      <c r="J27" s="56">
        <v>1469</v>
      </c>
      <c r="K27" s="56">
        <v>859</v>
      </c>
      <c r="L27" s="56">
        <v>12974</v>
      </c>
      <c r="M27" s="56">
        <v>13656</v>
      </c>
      <c r="N27" s="56">
        <v>0</v>
      </c>
      <c r="O27" s="71">
        <f>SUM(C27:N27)</f>
        <v>57244</v>
      </c>
      <c r="P27" s="74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</row>
    <row r="28" spans="1:192" s="73" customFormat="1" ht="20.65" customHeight="1">
      <c r="A28" s="169"/>
      <c r="B28" s="54" t="s">
        <v>17</v>
      </c>
      <c r="C28" s="56">
        <v>6541</v>
      </c>
      <c r="D28" s="56">
        <v>7509</v>
      </c>
      <c r="E28" s="56">
        <v>10530</v>
      </c>
      <c r="F28" s="56">
        <v>186</v>
      </c>
      <c r="G28" s="56">
        <v>0</v>
      </c>
      <c r="H28" s="56">
        <v>4981</v>
      </c>
      <c r="I28" s="56">
        <v>59</v>
      </c>
      <c r="J28" s="56">
        <v>1181</v>
      </c>
      <c r="K28" s="56">
        <v>869</v>
      </c>
      <c r="L28" s="56">
        <v>13083</v>
      </c>
      <c r="M28" s="56">
        <v>13752</v>
      </c>
      <c r="N28" s="56">
        <v>0</v>
      </c>
      <c r="O28" s="71">
        <f>SUM(C28:N28)</f>
        <v>58691</v>
      </c>
      <c r="P28" s="74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</row>
    <row r="29" spans="1:192" s="73" customFormat="1" ht="20.65" customHeight="1">
      <c r="A29" s="169"/>
      <c r="B29" s="54" t="s">
        <v>19</v>
      </c>
      <c r="C29" s="56">
        <v>6596</v>
      </c>
      <c r="D29" s="56">
        <v>7472</v>
      </c>
      <c r="E29" s="56">
        <v>10492</v>
      </c>
      <c r="F29" s="56">
        <v>186</v>
      </c>
      <c r="G29" s="56">
        <v>0</v>
      </c>
      <c r="H29" s="56">
        <v>4996</v>
      </c>
      <c r="I29" s="56">
        <v>51</v>
      </c>
      <c r="J29" s="56">
        <v>1157</v>
      </c>
      <c r="K29" s="56">
        <v>858</v>
      </c>
      <c r="L29" s="56">
        <v>13074</v>
      </c>
      <c r="M29" s="56">
        <v>13751</v>
      </c>
      <c r="N29" s="56">
        <v>0</v>
      </c>
      <c r="O29" s="71">
        <f>SUM(C29:N29)</f>
        <v>58633</v>
      </c>
      <c r="P29" s="74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</row>
    <row r="30" spans="1:192" s="73" customFormat="1" ht="20.65" customHeight="1">
      <c r="A30" s="169"/>
      <c r="B30" s="54" t="s">
        <v>21</v>
      </c>
      <c r="C30" s="56">
        <v>2095</v>
      </c>
      <c r="D30" s="56">
        <v>3467</v>
      </c>
      <c r="E30" s="56">
        <v>7192</v>
      </c>
      <c r="F30" s="56">
        <v>130</v>
      </c>
      <c r="G30" s="56">
        <v>0</v>
      </c>
      <c r="H30" s="56">
        <v>1844</v>
      </c>
      <c r="I30" s="56">
        <v>56</v>
      </c>
      <c r="J30" s="56">
        <v>963</v>
      </c>
      <c r="K30" s="56">
        <v>102</v>
      </c>
      <c r="L30" s="56">
        <v>390</v>
      </c>
      <c r="M30" s="56">
        <v>163</v>
      </c>
      <c r="N30" s="56">
        <v>0</v>
      </c>
      <c r="O30" s="71">
        <f>SUM(C30:N30)</f>
        <v>16402</v>
      </c>
      <c r="P30" s="74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</row>
    <row r="31" spans="1:192" s="73" customFormat="1" ht="20.65" customHeight="1">
      <c r="A31" s="170"/>
      <c r="B31" s="54" t="s">
        <v>23</v>
      </c>
      <c r="C31" s="56">
        <v>2893</v>
      </c>
      <c r="D31" s="56">
        <v>6080</v>
      </c>
      <c r="E31" s="56">
        <v>7420</v>
      </c>
      <c r="F31" s="56">
        <v>130</v>
      </c>
      <c r="G31" s="56">
        <v>0</v>
      </c>
      <c r="H31" s="56">
        <v>2477</v>
      </c>
      <c r="I31" s="56">
        <v>76</v>
      </c>
      <c r="J31" s="56">
        <v>1264</v>
      </c>
      <c r="K31" s="56">
        <v>133</v>
      </c>
      <c r="L31" s="56">
        <v>410</v>
      </c>
      <c r="M31" s="56">
        <v>165</v>
      </c>
      <c r="N31" s="56">
        <v>0</v>
      </c>
      <c r="O31" s="71">
        <f>SUM(C31:N31)</f>
        <v>21048</v>
      </c>
      <c r="P31" s="74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</row>
    <row r="32" spans="1:192" ht="2.65" customHeight="1">
      <c r="A32" s="165"/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7"/>
      <c r="P32" s="74"/>
    </row>
    <row r="33" spans="1:192" s="73" customFormat="1" ht="20.65" customHeight="1">
      <c r="A33" s="168" t="s">
        <v>499</v>
      </c>
      <c r="B33" s="54" t="s">
        <v>15</v>
      </c>
      <c r="C33" s="56">
        <v>8417</v>
      </c>
      <c r="D33" s="56">
        <v>10796</v>
      </c>
      <c r="E33" s="56">
        <v>9419</v>
      </c>
      <c r="F33" s="56">
        <v>170238</v>
      </c>
      <c r="G33" s="56">
        <v>74207</v>
      </c>
      <c r="H33" s="56">
        <v>5797</v>
      </c>
      <c r="I33" s="56">
        <v>65</v>
      </c>
      <c r="J33" s="56">
        <v>1761</v>
      </c>
      <c r="K33" s="56">
        <v>1566</v>
      </c>
      <c r="L33" s="56">
        <v>10981</v>
      </c>
      <c r="M33" s="56">
        <v>0</v>
      </c>
      <c r="N33" s="56">
        <v>0</v>
      </c>
      <c r="O33" s="71">
        <f>SUM(C33:N33)</f>
        <v>293247</v>
      </c>
      <c r="P33" s="74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</row>
    <row r="34" spans="1:192" s="73" customFormat="1" ht="20.65" customHeight="1">
      <c r="A34" s="169"/>
      <c r="B34" s="54" t="s">
        <v>17</v>
      </c>
      <c r="C34" s="56">
        <v>8517</v>
      </c>
      <c r="D34" s="56">
        <v>11422</v>
      </c>
      <c r="E34" s="56">
        <v>10571</v>
      </c>
      <c r="F34" s="56">
        <v>171983</v>
      </c>
      <c r="G34" s="56">
        <v>72958</v>
      </c>
      <c r="H34" s="56">
        <v>5742</v>
      </c>
      <c r="I34" s="56">
        <v>63</v>
      </c>
      <c r="J34" s="56">
        <v>1789</v>
      </c>
      <c r="K34" s="56">
        <v>1631</v>
      </c>
      <c r="L34" s="56">
        <v>10979</v>
      </c>
      <c r="M34" s="56">
        <v>0</v>
      </c>
      <c r="N34" s="56">
        <v>0</v>
      </c>
      <c r="O34" s="71">
        <f>SUM(C34:N34)</f>
        <v>295655</v>
      </c>
      <c r="P34" s="74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</row>
    <row r="35" spans="1:192" s="73" customFormat="1" ht="20.65" customHeight="1">
      <c r="A35" s="169"/>
      <c r="B35" s="54" t="s">
        <v>19</v>
      </c>
      <c r="C35" s="56">
        <v>8590</v>
      </c>
      <c r="D35" s="56">
        <v>11752</v>
      </c>
      <c r="E35" s="56">
        <v>10560</v>
      </c>
      <c r="F35" s="56">
        <v>171418</v>
      </c>
      <c r="G35" s="56">
        <v>67073</v>
      </c>
      <c r="H35" s="56">
        <v>5794</v>
      </c>
      <c r="I35" s="56">
        <v>59</v>
      </c>
      <c r="J35" s="56">
        <v>1610</v>
      </c>
      <c r="K35" s="56">
        <v>1613</v>
      </c>
      <c r="L35" s="56">
        <v>10981</v>
      </c>
      <c r="M35" s="56">
        <v>0</v>
      </c>
      <c r="N35" s="56">
        <v>0</v>
      </c>
      <c r="O35" s="71">
        <f>SUM(C35:N35)</f>
        <v>289450</v>
      </c>
      <c r="P35" s="74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</row>
    <row r="36" spans="1:192" s="73" customFormat="1" ht="20.65" customHeight="1">
      <c r="A36" s="169"/>
      <c r="B36" s="54" t="s">
        <v>21</v>
      </c>
      <c r="C36" s="56">
        <v>2345</v>
      </c>
      <c r="D36" s="56">
        <v>2068</v>
      </c>
      <c r="E36" s="56">
        <v>4880</v>
      </c>
      <c r="F36" s="56">
        <v>2393</v>
      </c>
      <c r="G36" s="56">
        <v>3378</v>
      </c>
      <c r="H36" s="56">
        <v>1431</v>
      </c>
      <c r="I36" s="56">
        <v>34</v>
      </c>
      <c r="J36" s="56">
        <v>1087</v>
      </c>
      <c r="K36" s="56">
        <v>182</v>
      </c>
      <c r="L36" s="56">
        <v>317</v>
      </c>
      <c r="M36" s="56">
        <v>0</v>
      </c>
      <c r="N36" s="56">
        <v>0</v>
      </c>
      <c r="O36" s="71">
        <f>SUM(C36:N36)</f>
        <v>18115</v>
      </c>
      <c r="P36" s="74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</row>
    <row r="37" spans="1:192" s="73" customFormat="1" ht="20.65" customHeight="1">
      <c r="A37" s="170"/>
      <c r="B37" s="54" t="s">
        <v>23</v>
      </c>
      <c r="C37" s="56">
        <v>2945</v>
      </c>
      <c r="D37" s="56">
        <v>4310</v>
      </c>
      <c r="E37" s="56">
        <v>5012</v>
      </c>
      <c r="F37" s="56">
        <v>7485</v>
      </c>
      <c r="G37" s="56">
        <v>20099</v>
      </c>
      <c r="H37" s="56">
        <v>1976</v>
      </c>
      <c r="I37" s="56">
        <v>49</v>
      </c>
      <c r="J37" s="56">
        <v>1881</v>
      </c>
      <c r="K37" s="56">
        <v>304</v>
      </c>
      <c r="L37" s="56">
        <v>319</v>
      </c>
      <c r="M37" s="56">
        <v>0</v>
      </c>
      <c r="N37" s="56">
        <v>0</v>
      </c>
      <c r="O37" s="71">
        <f>SUM(C37:N37)</f>
        <v>44380</v>
      </c>
      <c r="P37" s="74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</row>
    <row r="38" spans="1:192" ht="2.65" customHeight="1">
      <c r="A38" s="165"/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7"/>
      <c r="P38" s="74"/>
    </row>
    <row r="39" spans="1:192" s="73" customFormat="1" ht="20.65" customHeight="1">
      <c r="A39" s="168" t="s">
        <v>500</v>
      </c>
      <c r="B39" s="54" t="s">
        <v>15</v>
      </c>
      <c r="C39" s="56">
        <v>7130</v>
      </c>
      <c r="D39" s="56">
        <v>9310</v>
      </c>
      <c r="E39" s="56">
        <v>8324</v>
      </c>
      <c r="F39" s="56">
        <v>61</v>
      </c>
      <c r="G39" s="56">
        <v>0</v>
      </c>
      <c r="H39" s="56">
        <v>6342</v>
      </c>
      <c r="I39" s="56">
        <v>80</v>
      </c>
      <c r="J39" s="56">
        <v>1103</v>
      </c>
      <c r="K39" s="56">
        <v>1748</v>
      </c>
      <c r="L39" s="56">
        <v>8714</v>
      </c>
      <c r="M39" s="56">
        <v>0</v>
      </c>
      <c r="N39" s="56">
        <v>0</v>
      </c>
      <c r="O39" s="71">
        <f>SUM(C39:N39)</f>
        <v>42812</v>
      </c>
      <c r="P39" s="74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</row>
    <row r="40" spans="1:192" s="73" customFormat="1" ht="20.65" customHeight="1">
      <c r="A40" s="169"/>
      <c r="B40" s="54" t="s">
        <v>17</v>
      </c>
      <c r="C40" s="56">
        <v>7300</v>
      </c>
      <c r="D40" s="56">
        <v>10073</v>
      </c>
      <c r="E40" s="56">
        <v>8709</v>
      </c>
      <c r="F40" s="56">
        <v>125</v>
      </c>
      <c r="G40" s="56">
        <v>0</v>
      </c>
      <c r="H40" s="56">
        <v>6253</v>
      </c>
      <c r="I40" s="56">
        <v>75</v>
      </c>
      <c r="J40" s="56">
        <v>1263</v>
      </c>
      <c r="K40" s="56">
        <v>1787</v>
      </c>
      <c r="L40" s="56">
        <v>8542</v>
      </c>
      <c r="M40" s="56">
        <v>0</v>
      </c>
      <c r="N40" s="56">
        <v>0</v>
      </c>
      <c r="O40" s="71">
        <f>SUM(C40:N40)</f>
        <v>44127</v>
      </c>
      <c r="P40" s="74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</row>
    <row r="41" spans="1:192" s="73" customFormat="1" ht="20.65" customHeight="1">
      <c r="A41" s="169"/>
      <c r="B41" s="54" t="s">
        <v>19</v>
      </c>
      <c r="C41" s="56">
        <v>7322</v>
      </c>
      <c r="D41" s="56">
        <v>10654</v>
      </c>
      <c r="E41" s="56">
        <v>8747</v>
      </c>
      <c r="F41" s="56">
        <v>133</v>
      </c>
      <c r="G41" s="56">
        <v>0</v>
      </c>
      <c r="H41" s="56">
        <v>6206</v>
      </c>
      <c r="I41" s="56">
        <v>78</v>
      </c>
      <c r="J41" s="56">
        <v>1113</v>
      </c>
      <c r="K41" s="56">
        <v>1739</v>
      </c>
      <c r="L41" s="56">
        <v>8542</v>
      </c>
      <c r="M41" s="56">
        <v>0</v>
      </c>
      <c r="N41" s="56">
        <v>0</v>
      </c>
      <c r="O41" s="71">
        <f>SUM(C41:N41)</f>
        <v>44534</v>
      </c>
      <c r="P41" s="74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</row>
    <row r="42" spans="1:192" s="73" customFormat="1" ht="20.65" customHeight="1">
      <c r="A42" s="169"/>
      <c r="B42" s="54" t="s">
        <v>21</v>
      </c>
      <c r="C42" s="56">
        <v>2494</v>
      </c>
      <c r="D42" s="56">
        <v>3226</v>
      </c>
      <c r="E42" s="56">
        <v>3999</v>
      </c>
      <c r="F42" s="56">
        <v>46</v>
      </c>
      <c r="G42" s="56">
        <v>0</v>
      </c>
      <c r="H42" s="56">
        <v>1693</v>
      </c>
      <c r="I42" s="56">
        <v>49</v>
      </c>
      <c r="J42" s="56">
        <v>1157</v>
      </c>
      <c r="K42" s="56">
        <v>139</v>
      </c>
      <c r="L42" s="56">
        <v>1026</v>
      </c>
      <c r="M42" s="56">
        <v>0</v>
      </c>
      <c r="N42" s="56">
        <v>2</v>
      </c>
      <c r="O42" s="71">
        <f>SUM(C42:N42)</f>
        <v>13831</v>
      </c>
      <c r="P42" s="74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</row>
    <row r="43" spans="1:192" s="73" customFormat="1" ht="20.65" customHeight="1">
      <c r="A43" s="170"/>
      <c r="B43" s="54" t="s">
        <v>23</v>
      </c>
      <c r="C43" s="56">
        <v>3325</v>
      </c>
      <c r="D43" s="56">
        <v>5966</v>
      </c>
      <c r="E43" s="56">
        <v>4147</v>
      </c>
      <c r="F43" s="56">
        <v>54</v>
      </c>
      <c r="G43" s="56">
        <v>0</v>
      </c>
      <c r="H43" s="56">
        <v>2437</v>
      </c>
      <c r="I43" s="56">
        <v>63</v>
      </c>
      <c r="J43" s="56">
        <v>1800</v>
      </c>
      <c r="K43" s="56">
        <v>266</v>
      </c>
      <c r="L43" s="56">
        <v>1026</v>
      </c>
      <c r="M43" s="56">
        <v>0</v>
      </c>
      <c r="N43" s="56">
        <v>3</v>
      </c>
      <c r="O43" s="71">
        <f>SUM(C43:N43)</f>
        <v>19087</v>
      </c>
      <c r="P43" s="74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</row>
    <row r="44" spans="1:192" ht="2.85" customHeight="1">
      <c r="A44" s="165"/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7"/>
      <c r="P44" s="74"/>
    </row>
    <row r="45" spans="1:192" s="73" customFormat="1" ht="20.65" customHeight="1">
      <c r="A45" s="168" t="s">
        <v>501</v>
      </c>
      <c r="B45" s="54" t="s">
        <v>15</v>
      </c>
      <c r="C45" s="56">
        <v>9377</v>
      </c>
      <c r="D45" s="56">
        <v>20127</v>
      </c>
      <c r="E45" s="56">
        <v>10707</v>
      </c>
      <c r="F45" s="56">
        <v>59</v>
      </c>
      <c r="G45" s="56">
        <v>0</v>
      </c>
      <c r="H45" s="56">
        <v>7390</v>
      </c>
      <c r="I45" s="56">
        <v>67</v>
      </c>
      <c r="J45" s="56">
        <v>1795</v>
      </c>
      <c r="K45" s="56">
        <v>1534</v>
      </c>
      <c r="L45" s="56">
        <v>13236</v>
      </c>
      <c r="M45" s="56">
        <v>0</v>
      </c>
      <c r="N45" s="56">
        <v>0</v>
      </c>
      <c r="O45" s="71">
        <f>SUM(C45:N45)</f>
        <v>64292</v>
      </c>
      <c r="P45" s="74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</row>
    <row r="46" spans="1:192" s="73" customFormat="1" ht="20.65" customHeight="1">
      <c r="A46" s="169"/>
      <c r="B46" s="54" t="s">
        <v>17</v>
      </c>
      <c r="C46" s="56">
        <v>9644</v>
      </c>
      <c r="D46" s="56">
        <v>21321</v>
      </c>
      <c r="E46" s="56">
        <v>11494</v>
      </c>
      <c r="F46" s="56">
        <v>51</v>
      </c>
      <c r="G46" s="56">
        <v>0</v>
      </c>
      <c r="H46" s="56">
        <v>7682</v>
      </c>
      <c r="I46" s="56">
        <v>79</v>
      </c>
      <c r="J46" s="56">
        <v>1736</v>
      </c>
      <c r="K46" s="56">
        <v>1608</v>
      </c>
      <c r="L46" s="56">
        <v>13179</v>
      </c>
      <c r="M46" s="56">
        <v>0</v>
      </c>
      <c r="N46" s="56">
        <v>0</v>
      </c>
      <c r="O46" s="71">
        <f>SUM(C46:N46)</f>
        <v>66794</v>
      </c>
      <c r="P46" s="74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</row>
    <row r="47" spans="1:192" s="73" customFormat="1" ht="20.65" customHeight="1">
      <c r="A47" s="169"/>
      <c r="B47" s="54" t="s">
        <v>19</v>
      </c>
      <c r="C47" s="56">
        <v>9672</v>
      </c>
      <c r="D47" s="56">
        <v>22374</v>
      </c>
      <c r="E47" s="56">
        <v>11512</v>
      </c>
      <c r="F47" s="56">
        <v>52</v>
      </c>
      <c r="G47" s="56">
        <v>0</v>
      </c>
      <c r="H47" s="56">
        <v>7736</v>
      </c>
      <c r="I47" s="56">
        <v>81</v>
      </c>
      <c r="J47" s="56">
        <v>1751</v>
      </c>
      <c r="K47" s="56">
        <v>1659</v>
      </c>
      <c r="L47" s="56">
        <v>13179</v>
      </c>
      <c r="M47" s="56">
        <v>0</v>
      </c>
      <c r="N47" s="56">
        <v>0</v>
      </c>
      <c r="O47" s="71">
        <f>SUM(C47:N47)</f>
        <v>68016</v>
      </c>
      <c r="P47" s="74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</row>
    <row r="48" spans="1:192" s="73" customFormat="1" ht="20.65" customHeight="1">
      <c r="A48" s="169"/>
      <c r="B48" s="54" t="s">
        <v>21</v>
      </c>
      <c r="C48" s="56">
        <v>2508</v>
      </c>
      <c r="D48" s="56">
        <v>4936</v>
      </c>
      <c r="E48" s="56">
        <v>5797</v>
      </c>
      <c r="F48" s="56">
        <v>24</v>
      </c>
      <c r="G48" s="56">
        <v>0</v>
      </c>
      <c r="H48" s="56">
        <v>2100</v>
      </c>
      <c r="I48" s="56">
        <v>49</v>
      </c>
      <c r="J48" s="56">
        <v>1012</v>
      </c>
      <c r="K48" s="56">
        <v>77</v>
      </c>
      <c r="L48" s="56">
        <v>339</v>
      </c>
      <c r="M48" s="56">
        <v>0</v>
      </c>
      <c r="N48" s="56">
        <v>0</v>
      </c>
      <c r="O48" s="71">
        <f>SUM(C48:N48)</f>
        <v>16842</v>
      </c>
      <c r="P48" s="74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</row>
    <row r="49" spans="1:192" s="73" customFormat="1" ht="20.65" customHeight="1">
      <c r="A49" s="170"/>
      <c r="B49" s="54" t="s">
        <v>23</v>
      </c>
      <c r="C49" s="56">
        <v>3410</v>
      </c>
      <c r="D49" s="56">
        <v>9747</v>
      </c>
      <c r="E49" s="56">
        <v>5860</v>
      </c>
      <c r="F49" s="56">
        <v>24</v>
      </c>
      <c r="G49" s="56">
        <v>0</v>
      </c>
      <c r="H49" s="56">
        <v>3069</v>
      </c>
      <c r="I49" s="56">
        <v>65</v>
      </c>
      <c r="J49" s="56">
        <v>1766</v>
      </c>
      <c r="K49" s="56">
        <v>336</v>
      </c>
      <c r="L49" s="56">
        <v>339</v>
      </c>
      <c r="M49" s="56">
        <v>0</v>
      </c>
      <c r="N49" s="56">
        <v>0</v>
      </c>
      <c r="O49" s="71">
        <f>SUM(C49:N49)</f>
        <v>24616</v>
      </c>
      <c r="P49" s="74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</row>
    <row r="50" spans="1:192" ht="2.85" customHeight="1">
      <c r="A50" s="165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7"/>
      <c r="P50" s="74"/>
    </row>
    <row r="51" spans="1:192" s="73" customFormat="1" ht="20.65" customHeight="1">
      <c r="A51" s="168" t="s">
        <v>502</v>
      </c>
      <c r="B51" s="54" t="s">
        <v>15</v>
      </c>
      <c r="C51" s="71">
        <f>C3+C9+C15+C21+C27+C33+C39+C45</f>
        <v>62525</v>
      </c>
      <c r="D51" s="71">
        <f t="shared" ref="D51:M55" si="0">D3+D9+D15+D21+D27+D33+D39+D45</f>
        <v>82407</v>
      </c>
      <c r="E51" s="71">
        <f>E3+E9+E15+E21+E27+E33+E39+E45</f>
        <v>72198</v>
      </c>
      <c r="F51" s="71">
        <f>F3+F9+F15+F21+F27+F33+F39+F45</f>
        <v>170498</v>
      </c>
      <c r="G51" s="71">
        <f>G3+G9+G15+G21+G27+G33+G39+G45</f>
        <v>74207</v>
      </c>
      <c r="H51" s="71">
        <f>H3+H9+H15+H21+H27+H33+H39+H45</f>
        <v>46263</v>
      </c>
      <c r="I51" s="71">
        <f>I3+I9+I15+I21+I27+I33+I39+I45</f>
        <v>575</v>
      </c>
      <c r="J51" s="71">
        <f t="shared" si="0"/>
        <v>14464</v>
      </c>
      <c r="K51" s="71">
        <f t="shared" si="0"/>
        <v>10452</v>
      </c>
      <c r="L51" s="71">
        <f t="shared" si="0"/>
        <v>120378</v>
      </c>
      <c r="M51" s="71">
        <f t="shared" si="0"/>
        <v>13656</v>
      </c>
      <c r="N51" s="71">
        <f>N3+N9+N15+N21+N27+N33+N39+N45</f>
        <v>0</v>
      </c>
      <c r="O51" s="71">
        <f>SUM(C51:N51)</f>
        <v>667623</v>
      </c>
      <c r="P51" s="164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</row>
    <row r="52" spans="1:192" s="73" customFormat="1" ht="20.65" customHeight="1">
      <c r="A52" s="169"/>
      <c r="B52" s="54" t="s">
        <v>17</v>
      </c>
      <c r="C52" s="71">
        <f>C4+C10+C16+C22+C28+C34+C40+C46</f>
        <v>62355</v>
      </c>
      <c r="D52" s="71">
        <f t="shared" si="0"/>
        <v>87980</v>
      </c>
      <c r="E52" s="71">
        <f t="shared" si="0"/>
        <v>79801</v>
      </c>
      <c r="F52" s="71">
        <f t="shared" si="0"/>
        <v>172711</v>
      </c>
      <c r="G52" s="71">
        <f t="shared" si="0"/>
        <v>72958</v>
      </c>
      <c r="H52" s="71">
        <f t="shared" si="0"/>
        <v>46744</v>
      </c>
      <c r="I52" s="71">
        <f t="shared" si="0"/>
        <v>601</v>
      </c>
      <c r="J52" s="71">
        <f t="shared" si="0"/>
        <v>15562</v>
      </c>
      <c r="K52" s="71">
        <f t="shared" si="0"/>
        <v>10797</v>
      </c>
      <c r="L52" s="71">
        <f t="shared" si="0"/>
        <v>119701</v>
      </c>
      <c r="M52" s="71">
        <f t="shared" si="0"/>
        <v>13752</v>
      </c>
      <c r="N52" s="71">
        <f>N4+N10+N16+N22+N28+N34+N40+N46</f>
        <v>2</v>
      </c>
      <c r="O52" s="71">
        <f>SUM(C52:N52)</f>
        <v>682964</v>
      </c>
      <c r="P52" s="164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</row>
    <row r="53" spans="1:192" s="73" customFormat="1" ht="20.65" customHeight="1">
      <c r="A53" s="169"/>
      <c r="B53" s="54" t="s">
        <v>19</v>
      </c>
      <c r="C53" s="71">
        <f>C5+C11+C17+C23+C29+C35+C41+C47</f>
        <v>62972</v>
      </c>
      <c r="D53" s="71">
        <f t="shared" si="0"/>
        <v>91952</v>
      </c>
      <c r="E53" s="71">
        <f t="shared" si="0"/>
        <v>79945</v>
      </c>
      <c r="F53" s="71">
        <f t="shared" si="0"/>
        <v>172155</v>
      </c>
      <c r="G53" s="71">
        <f t="shared" si="0"/>
        <v>67073</v>
      </c>
      <c r="H53" s="71">
        <f t="shared" si="0"/>
        <v>47249</v>
      </c>
      <c r="I53" s="71">
        <f t="shared" si="0"/>
        <v>606</v>
      </c>
      <c r="J53" s="71">
        <f t="shared" si="0"/>
        <v>16822</v>
      </c>
      <c r="K53" s="71">
        <f t="shared" si="0"/>
        <v>10810</v>
      </c>
      <c r="L53" s="71">
        <f t="shared" si="0"/>
        <v>119650</v>
      </c>
      <c r="M53" s="71">
        <f t="shared" si="0"/>
        <v>13751</v>
      </c>
      <c r="N53" s="71">
        <f>N5+N11+N17+N23+N29+N35+N41+N47</f>
        <v>6</v>
      </c>
      <c r="O53" s="71">
        <f>SUM(C53:N53)</f>
        <v>682991</v>
      </c>
      <c r="P53" s="164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</row>
    <row r="54" spans="1:192" s="73" customFormat="1" ht="20.65" customHeight="1">
      <c r="A54" s="169"/>
      <c r="B54" s="54" t="s">
        <v>21</v>
      </c>
      <c r="C54" s="71">
        <f>C6+C12+C18+C24+C30+C36+C42+C48</f>
        <v>23976</v>
      </c>
      <c r="D54" s="71">
        <f t="shared" si="0"/>
        <v>33043</v>
      </c>
      <c r="E54" s="71">
        <f t="shared" si="0"/>
        <v>41017</v>
      </c>
      <c r="F54" s="71">
        <f t="shared" si="0"/>
        <v>2886</v>
      </c>
      <c r="G54" s="71">
        <f t="shared" si="0"/>
        <v>3378</v>
      </c>
      <c r="H54" s="71">
        <f t="shared" si="0"/>
        <v>13923</v>
      </c>
      <c r="I54" s="71">
        <f t="shared" si="0"/>
        <v>407</v>
      </c>
      <c r="J54" s="71">
        <f t="shared" si="0"/>
        <v>14190</v>
      </c>
      <c r="K54" s="71">
        <f t="shared" si="0"/>
        <v>935</v>
      </c>
      <c r="L54" s="71">
        <f t="shared" si="0"/>
        <v>6490</v>
      </c>
      <c r="M54" s="71">
        <f t="shared" si="0"/>
        <v>163</v>
      </c>
      <c r="N54" s="71">
        <f>N6+N12+N18+N24+N30+N36+N42+N48</f>
        <v>6</v>
      </c>
      <c r="O54" s="71">
        <f>SUM(C54:N54)</f>
        <v>140414</v>
      </c>
      <c r="P54" s="164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</row>
    <row r="55" spans="1:192" s="73" customFormat="1" ht="20.65" customHeight="1">
      <c r="A55" s="169"/>
      <c r="B55" s="54" t="s">
        <v>23</v>
      </c>
      <c r="C55" s="71">
        <f>C7+C13+C19+C25+C31+C37+C43+C49</f>
        <v>31853</v>
      </c>
      <c r="D55" s="71">
        <f t="shared" si="0"/>
        <v>60360</v>
      </c>
      <c r="E55" s="71">
        <f t="shared" si="0"/>
        <v>42932</v>
      </c>
      <c r="F55" s="71">
        <f t="shared" si="0"/>
        <v>7986</v>
      </c>
      <c r="G55" s="71">
        <f t="shared" si="0"/>
        <v>20099</v>
      </c>
      <c r="H55" s="71">
        <f t="shared" si="0"/>
        <v>19423</v>
      </c>
      <c r="I55" s="71">
        <f t="shared" si="0"/>
        <v>567</v>
      </c>
      <c r="J55" s="71">
        <f t="shared" si="0"/>
        <v>20583</v>
      </c>
      <c r="K55" s="71">
        <f t="shared" si="0"/>
        <v>1817</v>
      </c>
      <c r="L55" s="71">
        <f t="shared" si="0"/>
        <v>6610</v>
      </c>
      <c r="M55" s="71">
        <f t="shared" si="0"/>
        <v>165</v>
      </c>
      <c r="N55" s="71">
        <f>N7+N13+N19+N25+N31+N37+N43+N49</f>
        <v>10</v>
      </c>
      <c r="O55" s="71">
        <f>SUM(C55:N55)</f>
        <v>212405</v>
      </c>
      <c r="P55" s="164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</row>
    <row r="56" spans="1:192" ht="4.5" customHeight="1">
      <c r="A56" s="170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164"/>
    </row>
  </sheetData>
  <mergeCells count="19">
    <mergeCell ref="A33:A37"/>
    <mergeCell ref="A1:O1"/>
    <mergeCell ref="A3:A7"/>
    <mergeCell ref="A8:O8"/>
    <mergeCell ref="A9:A13"/>
    <mergeCell ref="A14:O14"/>
    <mergeCell ref="A15:A19"/>
    <mergeCell ref="A20:O20"/>
    <mergeCell ref="A21:A25"/>
    <mergeCell ref="A26:O26"/>
    <mergeCell ref="A27:A31"/>
    <mergeCell ref="A32:O32"/>
    <mergeCell ref="P51:P56"/>
    <mergeCell ref="A38:O38"/>
    <mergeCell ref="A39:A43"/>
    <mergeCell ref="A44:O44"/>
    <mergeCell ref="A45:A49"/>
    <mergeCell ref="A50:O50"/>
    <mergeCell ref="A51:A56"/>
  </mergeCells>
  <pageMargins left="0.7" right="0.7" top="0.75" bottom="0.75" header="0.3" footer="0.3"/>
  <pageSetup paperSize="9" scale="49" orientation="landscape" r:id="rId1"/>
  <rowBreaks count="1" manualBreakCount="1">
    <brk id="33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1"/>
  <sheetViews>
    <sheetView showGridLines="0" topLeftCell="A5" zoomScale="70" zoomScaleNormal="70" zoomScaleSheetLayoutView="70" zoomScalePageLayoutView="30" workbookViewId="0">
      <selection sqref="A1:O51"/>
    </sheetView>
  </sheetViews>
  <sheetFormatPr defaultRowHeight="12.75"/>
  <cols>
    <col min="1" max="1" width="8" style="12" customWidth="1"/>
    <col min="2" max="2" width="20.7109375" style="12" customWidth="1"/>
    <col min="3" max="14" width="14.7109375" style="12" customWidth="1"/>
    <col min="15" max="15" width="13.7109375" style="12" customWidth="1"/>
    <col min="16" max="16" width="0.7109375" style="12" customWidth="1"/>
    <col min="17" max="16384" width="9.140625" style="12"/>
  </cols>
  <sheetData>
    <row r="1" spans="1:41" ht="30" customHeight="1">
      <c r="A1" s="178" t="s">
        <v>503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65"/>
    </row>
    <row r="2" spans="1:41" ht="20.100000000000001" customHeight="1">
      <c r="A2" s="180" t="s">
        <v>493</v>
      </c>
      <c r="B2" s="168"/>
      <c r="C2" s="182" t="s">
        <v>472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53"/>
    </row>
    <row r="3" spans="1:41" ht="20.100000000000001" customHeight="1">
      <c r="A3" s="181"/>
      <c r="B3" s="170"/>
      <c r="C3" s="77" t="s">
        <v>186</v>
      </c>
      <c r="D3" s="77" t="s">
        <v>188</v>
      </c>
      <c r="E3" s="77" t="s">
        <v>182</v>
      </c>
      <c r="F3" s="77" t="s">
        <v>172</v>
      </c>
      <c r="G3" s="77" t="s">
        <v>170</v>
      </c>
      <c r="H3" s="77" t="s">
        <v>174</v>
      </c>
      <c r="I3" s="77" t="s">
        <v>180</v>
      </c>
      <c r="J3" s="77" t="s">
        <v>184</v>
      </c>
      <c r="K3" s="77" t="s">
        <v>178</v>
      </c>
      <c r="L3" s="77" t="s">
        <v>176</v>
      </c>
      <c r="M3" s="77" t="s">
        <v>168</v>
      </c>
      <c r="N3" s="77" t="s">
        <v>190</v>
      </c>
      <c r="O3" s="78" t="s">
        <v>484</v>
      </c>
      <c r="P3" s="72"/>
    </row>
    <row r="4" spans="1:41" s="73" customFormat="1" ht="19.149999999999999" customHeight="1">
      <c r="A4" s="183" t="s">
        <v>494</v>
      </c>
      <c r="B4" s="54" t="s">
        <v>15</v>
      </c>
      <c r="C4" s="56">
        <v>2773</v>
      </c>
      <c r="D4" s="56">
        <v>2</v>
      </c>
      <c r="E4" s="56">
        <v>15</v>
      </c>
      <c r="F4" s="56">
        <v>573</v>
      </c>
      <c r="G4" s="56">
        <v>1033</v>
      </c>
      <c r="H4" s="56">
        <v>284</v>
      </c>
      <c r="I4" s="56">
        <v>168</v>
      </c>
      <c r="J4" s="56">
        <v>2380</v>
      </c>
      <c r="K4" s="56">
        <v>2089</v>
      </c>
      <c r="L4" s="56">
        <v>927</v>
      </c>
      <c r="M4" s="56">
        <v>18</v>
      </c>
      <c r="N4" s="56">
        <v>0</v>
      </c>
      <c r="O4" s="79">
        <f>SUM(C4:N4)</f>
        <v>10262</v>
      </c>
      <c r="P4" s="74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 s="73" customFormat="1" ht="19.149999999999999" customHeight="1">
      <c r="A5" s="184"/>
      <c r="B5" s="54" t="s">
        <v>17</v>
      </c>
      <c r="C5" s="56">
        <v>2862</v>
      </c>
      <c r="D5" s="56">
        <v>2</v>
      </c>
      <c r="E5" s="56">
        <v>14</v>
      </c>
      <c r="F5" s="56">
        <v>591</v>
      </c>
      <c r="G5" s="56">
        <v>910</v>
      </c>
      <c r="H5" s="56">
        <v>283</v>
      </c>
      <c r="I5" s="56">
        <v>168</v>
      </c>
      <c r="J5" s="56">
        <v>2408</v>
      </c>
      <c r="K5" s="56">
        <v>732</v>
      </c>
      <c r="L5" s="56">
        <v>1181</v>
      </c>
      <c r="M5" s="56">
        <v>22</v>
      </c>
      <c r="N5" s="56">
        <v>0</v>
      </c>
      <c r="O5" s="79">
        <f t="shared" ref="O5:O8" si="0">SUM(C5:N5)</f>
        <v>9173</v>
      </c>
      <c r="P5" s="74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s="73" customFormat="1" ht="19.149999999999999" customHeight="1">
      <c r="A6" s="184"/>
      <c r="B6" s="54" t="s">
        <v>19</v>
      </c>
      <c r="C6" s="56">
        <v>3110</v>
      </c>
      <c r="D6" s="56">
        <v>3</v>
      </c>
      <c r="E6" s="56">
        <v>18</v>
      </c>
      <c r="F6" s="56">
        <v>591</v>
      </c>
      <c r="G6" s="56">
        <v>910</v>
      </c>
      <c r="H6" s="56">
        <v>283</v>
      </c>
      <c r="I6" s="56">
        <v>168</v>
      </c>
      <c r="J6" s="56">
        <v>2439</v>
      </c>
      <c r="K6" s="56">
        <v>732</v>
      </c>
      <c r="L6" s="56">
        <v>1181</v>
      </c>
      <c r="M6" s="56">
        <v>22</v>
      </c>
      <c r="N6" s="56">
        <v>0</v>
      </c>
      <c r="O6" s="79">
        <f>SUM(C6:N6)</f>
        <v>9457</v>
      </c>
      <c r="P6" s="74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 s="73" customFormat="1" ht="19.149999999999999" customHeight="1">
      <c r="A7" s="184"/>
      <c r="B7" s="54" t="s">
        <v>21</v>
      </c>
      <c r="C7" s="56">
        <v>935</v>
      </c>
      <c r="D7" s="56">
        <v>5</v>
      </c>
      <c r="E7" s="56">
        <v>44</v>
      </c>
      <c r="F7" s="56">
        <v>2</v>
      </c>
      <c r="G7" s="56">
        <v>580</v>
      </c>
      <c r="H7" s="56">
        <v>45</v>
      </c>
      <c r="I7" s="56">
        <v>22</v>
      </c>
      <c r="J7" s="56">
        <v>39</v>
      </c>
      <c r="K7" s="56">
        <v>3145</v>
      </c>
      <c r="L7" s="56">
        <v>1860</v>
      </c>
      <c r="M7" s="56">
        <v>5</v>
      </c>
      <c r="N7" s="56">
        <v>0</v>
      </c>
      <c r="O7" s="79">
        <f t="shared" si="0"/>
        <v>6682</v>
      </c>
      <c r="P7" s="74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s="73" customFormat="1" ht="19.149999999999999" customHeight="1">
      <c r="A8" s="184"/>
      <c r="B8" s="54" t="s">
        <v>23</v>
      </c>
      <c r="C8" s="56">
        <v>2666</v>
      </c>
      <c r="D8" s="56">
        <v>9</v>
      </c>
      <c r="E8" s="56">
        <v>56</v>
      </c>
      <c r="F8" s="56">
        <v>2</v>
      </c>
      <c r="G8" s="56">
        <v>720</v>
      </c>
      <c r="H8" s="56">
        <v>45</v>
      </c>
      <c r="I8" s="56">
        <v>22</v>
      </c>
      <c r="J8" s="56">
        <v>102</v>
      </c>
      <c r="K8" s="56">
        <v>3145</v>
      </c>
      <c r="L8" s="56">
        <v>1860</v>
      </c>
      <c r="M8" s="56">
        <v>5</v>
      </c>
      <c r="N8" s="56">
        <v>0</v>
      </c>
      <c r="O8" s="79">
        <f t="shared" si="0"/>
        <v>8632</v>
      </c>
      <c r="P8" s="74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</row>
    <row r="9" spans="1:41" ht="2.85" customHeight="1">
      <c r="A9" s="185"/>
      <c r="B9" s="176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74"/>
    </row>
    <row r="10" spans="1:41" s="73" customFormat="1" ht="19.149999999999999" customHeight="1">
      <c r="A10" s="175" t="s">
        <v>495</v>
      </c>
      <c r="B10" s="54" t="s">
        <v>15</v>
      </c>
      <c r="C10" s="56">
        <v>2320</v>
      </c>
      <c r="D10" s="56">
        <v>0</v>
      </c>
      <c r="E10" s="56">
        <v>9</v>
      </c>
      <c r="F10" s="56">
        <v>261</v>
      </c>
      <c r="G10" s="56">
        <v>1707</v>
      </c>
      <c r="H10" s="56">
        <v>800</v>
      </c>
      <c r="I10" s="56">
        <v>8</v>
      </c>
      <c r="J10" s="56">
        <v>1707</v>
      </c>
      <c r="K10" s="56">
        <v>42</v>
      </c>
      <c r="L10" s="56">
        <v>1011</v>
      </c>
      <c r="M10" s="56">
        <v>26</v>
      </c>
      <c r="N10" s="56">
        <v>0</v>
      </c>
      <c r="O10" s="79">
        <f>SUM(C10:N10)</f>
        <v>7891</v>
      </c>
      <c r="P10" s="74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</row>
    <row r="11" spans="1:41" s="73" customFormat="1" ht="19.149999999999999" customHeight="1">
      <c r="A11" s="175"/>
      <c r="B11" s="54" t="s">
        <v>17</v>
      </c>
      <c r="C11" s="56">
        <v>2317</v>
      </c>
      <c r="D11" s="56">
        <v>0</v>
      </c>
      <c r="E11" s="56">
        <v>12</v>
      </c>
      <c r="F11" s="56">
        <v>260</v>
      </c>
      <c r="G11" s="56">
        <v>1638</v>
      </c>
      <c r="H11" s="56">
        <v>762</v>
      </c>
      <c r="I11" s="56">
        <v>9</v>
      </c>
      <c r="J11" s="56">
        <v>1701</v>
      </c>
      <c r="K11" s="56">
        <v>40</v>
      </c>
      <c r="L11" s="56">
        <v>1089</v>
      </c>
      <c r="M11" s="56">
        <v>21</v>
      </c>
      <c r="N11" s="56">
        <v>0</v>
      </c>
      <c r="O11" s="79">
        <f t="shared" ref="O11:O14" si="1">SUM(C11:N11)</f>
        <v>7849</v>
      </c>
      <c r="P11" s="74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</row>
    <row r="12" spans="1:41" s="73" customFormat="1" ht="19.149999999999999" customHeight="1">
      <c r="A12" s="175"/>
      <c r="B12" s="54" t="s">
        <v>19</v>
      </c>
      <c r="C12" s="56">
        <v>2473</v>
      </c>
      <c r="D12" s="56">
        <v>0</v>
      </c>
      <c r="E12" s="56">
        <v>10</v>
      </c>
      <c r="F12" s="56">
        <v>260</v>
      </c>
      <c r="G12" s="56">
        <v>1590</v>
      </c>
      <c r="H12" s="56">
        <v>735</v>
      </c>
      <c r="I12" s="56">
        <v>9</v>
      </c>
      <c r="J12" s="56">
        <v>1701</v>
      </c>
      <c r="K12" s="56">
        <v>40</v>
      </c>
      <c r="L12" s="56">
        <v>1089</v>
      </c>
      <c r="M12" s="56">
        <v>21</v>
      </c>
      <c r="N12" s="56">
        <v>0</v>
      </c>
      <c r="O12" s="79">
        <f t="shared" si="1"/>
        <v>7928</v>
      </c>
      <c r="P12" s="74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</row>
    <row r="13" spans="1:41" s="73" customFormat="1" ht="19.149999999999999" customHeight="1">
      <c r="A13" s="175"/>
      <c r="B13" s="54" t="s">
        <v>21</v>
      </c>
      <c r="C13" s="56">
        <v>646</v>
      </c>
      <c r="D13" s="56">
        <v>0</v>
      </c>
      <c r="E13" s="56">
        <v>24</v>
      </c>
      <c r="F13" s="56">
        <v>1</v>
      </c>
      <c r="G13" s="56">
        <v>436</v>
      </c>
      <c r="H13" s="56">
        <v>112</v>
      </c>
      <c r="I13" s="56">
        <v>0</v>
      </c>
      <c r="J13" s="56">
        <v>13</v>
      </c>
      <c r="K13" s="56">
        <v>7</v>
      </c>
      <c r="L13" s="56">
        <v>1776</v>
      </c>
      <c r="M13" s="56">
        <v>9</v>
      </c>
      <c r="N13" s="56">
        <v>0</v>
      </c>
      <c r="O13" s="79">
        <f t="shared" si="1"/>
        <v>3024</v>
      </c>
      <c r="P13" s="74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</row>
    <row r="14" spans="1:41" s="73" customFormat="1" ht="19.149999999999999" customHeight="1">
      <c r="A14" s="175"/>
      <c r="B14" s="54" t="s">
        <v>23</v>
      </c>
      <c r="C14" s="56">
        <v>1902</v>
      </c>
      <c r="D14" s="56">
        <v>0</v>
      </c>
      <c r="E14" s="56">
        <v>44</v>
      </c>
      <c r="F14" s="56">
        <v>1</v>
      </c>
      <c r="G14" s="56">
        <v>574</v>
      </c>
      <c r="H14" s="56">
        <v>198</v>
      </c>
      <c r="I14" s="56">
        <v>0</v>
      </c>
      <c r="J14" s="56">
        <v>78</v>
      </c>
      <c r="K14" s="56">
        <v>7</v>
      </c>
      <c r="L14" s="56">
        <v>1776</v>
      </c>
      <c r="M14" s="56">
        <v>9</v>
      </c>
      <c r="N14" s="56">
        <v>0</v>
      </c>
      <c r="O14" s="79">
        <f t="shared" si="1"/>
        <v>4589</v>
      </c>
      <c r="P14" s="74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</row>
    <row r="15" spans="1:41" ht="2.85" customHeight="1">
      <c r="A15" s="175"/>
      <c r="B15" s="176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74"/>
    </row>
    <row r="16" spans="1:41" s="73" customFormat="1" ht="19.149999999999999" customHeight="1">
      <c r="A16" s="175" t="s">
        <v>496</v>
      </c>
      <c r="B16" s="54" t="s">
        <v>15</v>
      </c>
      <c r="C16" s="56">
        <v>1715</v>
      </c>
      <c r="D16" s="56">
        <v>0</v>
      </c>
      <c r="E16" s="56">
        <v>12</v>
      </c>
      <c r="F16" s="56">
        <v>449</v>
      </c>
      <c r="G16" s="56">
        <v>1216</v>
      </c>
      <c r="H16" s="56">
        <v>444</v>
      </c>
      <c r="I16" s="56">
        <v>15</v>
      </c>
      <c r="J16" s="56">
        <v>1951</v>
      </c>
      <c r="K16" s="56">
        <v>13</v>
      </c>
      <c r="L16" s="56">
        <v>840</v>
      </c>
      <c r="M16" s="56">
        <v>24</v>
      </c>
      <c r="N16" s="56">
        <v>0</v>
      </c>
      <c r="O16" s="79">
        <f>SUM(C16:N16)</f>
        <v>6679</v>
      </c>
      <c r="P16" s="74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</row>
    <row r="17" spans="1:41" s="73" customFormat="1" ht="19.149999999999999" customHeight="1">
      <c r="A17" s="175"/>
      <c r="B17" s="54" t="s">
        <v>17</v>
      </c>
      <c r="C17" s="56">
        <v>1741</v>
      </c>
      <c r="D17" s="56">
        <v>0</v>
      </c>
      <c r="E17" s="56">
        <v>5</v>
      </c>
      <c r="F17" s="56">
        <v>449</v>
      </c>
      <c r="G17" s="56">
        <v>1184</v>
      </c>
      <c r="H17" s="56">
        <v>416</v>
      </c>
      <c r="I17" s="56">
        <v>21</v>
      </c>
      <c r="J17" s="56">
        <v>1944</v>
      </c>
      <c r="K17" s="56">
        <v>14</v>
      </c>
      <c r="L17" s="56">
        <v>882</v>
      </c>
      <c r="M17" s="56">
        <v>37</v>
      </c>
      <c r="N17" s="56">
        <v>0</v>
      </c>
      <c r="O17" s="79">
        <f t="shared" ref="O17:O20" si="2">SUM(C17:N17)</f>
        <v>6693</v>
      </c>
      <c r="P17" s="74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</row>
    <row r="18" spans="1:41" s="73" customFormat="1" ht="19.149999999999999" customHeight="1">
      <c r="A18" s="175"/>
      <c r="B18" s="54" t="s">
        <v>19</v>
      </c>
      <c r="C18" s="56">
        <v>1770</v>
      </c>
      <c r="D18" s="56">
        <v>0</v>
      </c>
      <c r="E18" s="56">
        <v>9</v>
      </c>
      <c r="F18" s="56">
        <v>449</v>
      </c>
      <c r="G18" s="56">
        <v>1182</v>
      </c>
      <c r="H18" s="56">
        <v>438</v>
      </c>
      <c r="I18" s="56">
        <v>21</v>
      </c>
      <c r="J18" s="56">
        <v>1970</v>
      </c>
      <c r="K18" s="56">
        <v>14</v>
      </c>
      <c r="L18" s="56">
        <v>882</v>
      </c>
      <c r="M18" s="56">
        <v>37</v>
      </c>
      <c r="N18" s="56">
        <v>0</v>
      </c>
      <c r="O18" s="79">
        <f t="shared" si="2"/>
        <v>6772</v>
      </c>
      <c r="P18" s="74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s="73" customFormat="1" ht="19.149999999999999" customHeight="1">
      <c r="A19" s="175"/>
      <c r="B19" s="54" t="s">
        <v>21</v>
      </c>
      <c r="C19" s="56">
        <v>416</v>
      </c>
      <c r="D19" s="56">
        <v>0</v>
      </c>
      <c r="E19" s="56">
        <v>15</v>
      </c>
      <c r="F19" s="56">
        <v>0</v>
      </c>
      <c r="G19" s="56">
        <v>469</v>
      </c>
      <c r="H19" s="56">
        <v>125</v>
      </c>
      <c r="I19" s="56">
        <v>2</v>
      </c>
      <c r="J19" s="56">
        <v>27</v>
      </c>
      <c r="K19" s="56">
        <v>11</v>
      </c>
      <c r="L19" s="56">
        <v>1586</v>
      </c>
      <c r="M19" s="56">
        <v>3</v>
      </c>
      <c r="N19" s="56">
        <v>0</v>
      </c>
      <c r="O19" s="79">
        <f t="shared" si="2"/>
        <v>2654</v>
      </c>
      <c r="P19" s="74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</row>
    <row r="20" spans="1:41" s="73" customFormat="1" ht="19.149999999999999" customHeight="1">
      <c r="A20" s="175"/>
      <c r="B20" s="54" t="s">
        <v>23</v>
      </c>
      <c r="C20" s="56">
        <v>1040</v>
      </c>
      <c r="D20" s="56">
        <v>0</v>
      </c>
      <c r="E20" s="56">
        <v>26</v>
      </c>
      <c r="F20" s="56">
        <v>0</v>
      </c>
      <c r="G20" s="56">
        <v>521</v>
      </c>
      <c r="H20" s="56">
        <v>130</v>
      </c>
      <c r="I20" s="56">
        <v>2</v>
      </c>
      <c r="J20" s="56">
        <v>43</v>
      </c>
      <c r="K20" s="56">
        <v>11</v>
      </c>
      <c r="L20" s="56">
        <v>1586</v>
      </c>
      <c r="M20" s="56">
        <v>3</v>
      </c>
      <c r="N20" s="56">
        <v>0</v>
      </c>
      <c r="O20" s="79">
        <f t="shared" si="2"/>
        <v>3362</v>
      </c>
      <c r="P20" s="74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ht="2.85" customHeight="1">
      <c r="A21" s="175"/>
      <c r="B21" s="176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74"/>
    </row>
    <row r="22" spans="1:41" s="73" customFormat="1" ht="19.149999999999999" customHeight="1">
      <c r="A22" s="175" t="s">
        <v>497</v>
      </c>
      <c r="B22" s="54" t="s">
        <v>15</v>
      </c>
      <c r="C22" s="56">
        <v>2118</v>
      </c>
      <c r="D22" s="56">
        <v>51</v>
      </c>
      <c r="E22" s="56">
        <v>14</v>
      </c>
      <c r="F22" s="56">
        <v>255</v>
      </c>
      <c r="G22" s="56">
        <v>1073</v>
      </c>
      <c r="H22" s="56">
        <v>389</v>
      </c>
      <c r="I22" s="56">
        <v>7</v>
      </c>
      <c r="J22" s="56">
        <v>1709</v>
      </c>
      <c r="K22" s="56">
        <v>23</v>
      </c>
      <c r="L22" s="56">
        <v>707</v>
      </c>
      <c r="M22" s="56">
        <v>30</v>
      </c>
      <c r="N22" s="56">
        <v>16</v>
      </c>
      <c r="O22" s="79">
        <f>SUM(C22:N22)</f>
        <v>6392</v>
      </c>
      <c r="P22" s="74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</row>
    <row r="23" spans="1:41" s="73" customFormat="1" ht="19.149999999999999" customHeight="1">
      <c r="A23" s="175"/>
      <c r="B23" s="54" t="s">
        <v>17</v>
      </c>
      <c r="C23" s="56">
        <v>2238</v>
      </c>
      <c r="D23" s="56">
        <v>51</v>
      </c>
      <c r="E23" s="56">
        <v>16</v>
      </c>
      <c r="F23" s="56">
        <v>255</v>
      </c>
      <c r="G23" s="56">
        <v>1030</v>
      </c>
      <c r="H23" s="56">
        <v>401</v>
      </c>
      <c r="I23" s="56">
        <v>6</v>
      </c>
      <c r="J23" s="56">
        <v>1720</v>
      </c>
      <c r="K23" s="56">
        <v>25</v>
      </c>
      <c r="L23" s="56">
        <v>843</v>
      </c>
      <c r="M23" s="56">
        <v>34</v>
      </c>
      <c r="N23" s="56">
        <v>19</v>
      </c>
      <c r="O23" s="79">
        <f t="shared" ref="O23:O26" si="3">SUM(C23:N23)</f>
        <v>6638</v>
      </c>
      <c r="P23" s="74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</row>
    <row r="24" spans="1:41" s="73" customFormat="1" ht="19.149999999999999" customHeight="1">
      <c r="A24" s="175"/>
      <c r="B24" s="54" t="s">
        <v>19</v>
      </c>
      <c r="C24" s="56">
        <v>2240</v>
      </c>
      <c r="D24" s="56">
        <v>51</v>
      </c>
      <c r="E24" s="56">
        <v>17</v>
      </c>
      <c r="F24" s="56">
        <v>255</v>
      </c>
      <c r="G24" s="56">
        <v>1026</v>
      </c>
      <c r="H24" s="56">
        <v>401</v>
      </c>
      <c r="I24" s="56">
        <v>6</v>
      </c>
      <c r="J24" s="56">
        <v>1720</v>
      </c>
      <c r="K24" s="56">
        <v>25</v>
      </c>
      <c r="L24" s="56">
        <v>843</v>
      </c>
      <c r="M24" s="56">
        <v>34</v>
      </c>
      <c r="N24" s="56">
        <v>17</v>
      </c>
      <c r="O24" s="79">
        <f t="shared" si="3"/>
        <v>6635</v>
      </c>
      <c r="P24" s="74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</row>
    <row r="25" spans="1:41" s="73" customFormat="1" ht="19.149999999999999" customHeight="1">
      <c r="A25" s="175"/>
      <c r="B25" s="54" t="s">
        <v>21</v>
      </c>
      <c r="C25" s="56">
        <v>274</v>
      </c>
      <c r="D25" s="56">
        <v>2</v>
      </c>
      <c r="E25" s="56">
        <v>24</v>
      </c>
      <c r="F25" s="56">
        <v>0</v>
      </c>
      <c r="G25" s="56">
        <v>240</v>
      </c>
      <c r="H25" s="56">
        <v>40</v>
      </c>
      <c r="I25" s="56">
        <v>1</v>
      </c>
      <c r="J25" s="56">
        <v>6</v>
      </c>
      <c r="K25" s="56">
        <v>2</v>
      </c>
      <c r="L25" s="56">
        <v>1582</v>
      </c>
      <c r="M25" s="56">
        <v>3</v>
      </c>
      <c r="N25" s="56">
        <v>0</v>
      </c>
      <c r="O25" s="79">
        <f t="shared" si="3"/>
        <v>2174</v>
      </c>
      <c r="P25" s="74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</row>
    <row r="26" spans="1:41" s="73" customFormat="1" ht="19.149999999999999" customHeight="1">
      <c r="A26" s="175"/>
      <c r="B26" s="54" t="s">
        <v>23</v>
      </c>
      <c r="C26" s="56">
        <v>737</v>
      </c>
      <c r="D26" s="56">
        <v>2</v>
      </c>
      <c r="E26" s="56">
        <v>34</v>
      </c>
      <c r="F26" s="56">
        <v>0</v>
      </c>
      <c r="G26" s="56">
        <v>258</v>
      </c>
      <c r="H26" s="56">
        <v>47</v>
      </c>
      <c r="I26" s="56">
        <v>1</v>
      </c>
      <c r="J26" s="56">
        <v>29</v>
      </c>
      <c r="K26" s="56">
        <v>2</v>
      </c>
      <c r="L26" s="56">
        <v>1582</v>
      </c>
      <c r="M26" s="56">
        <v>3</v>
      </c>
      <c r="N26" s="56">
        <v>2</v>
      </c>
      <c r="O26" s="79">
        <f t="shared" si="3"/>
        <v>2697</v>
      </c>
      <c r="P26" s="74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</row>
    <row r="27" spans="1:41" ht="2.85" customHeight="1">
      <c r="A27" s="175"/>
      <c r="B27" s="176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74"/>
    </row>
    <row r="28" spans="1:41" s="73" customFormat="1" ht="19.149999999999999" customHeight="1">
      <c r="A28" s="175" t="s">
        <v>498</v>
      </c>
      <c r="B28" s="54" t="s">
        <v>15</v>
      </c>
      <c r="C28" s="56">
        <v>2309</v>
      </c>
      <c r="D28" s="56">
        <v>0</v>
      </c>
      <c r="E28" s="56">
        <v>13</v>
      </c>
      <c r="F28" s="56">
        <v>106</v>
      </c>
      <c r="G28" s="56">
        <v>914</v>
      </c>
      <c r="H28" s="56">
        <v>407</v>
      </c>
      <c r="I28" s="56">
        <v>5</v>
      </c>
      <c r="J28" s="56">
        <v>1556</v>
      </c>
      <c r="K28" s="56">
        <v>31</v>
      </c>
      <c r="L28" s="56">
        <v>762</v>
      </c>
      <c r="M28" s="56">
        <v>274</v>
      </c>
      <c r="N28" s="56">
        <v>0</v>
      </c>
      <c r="O28" s="79">
        <f>SUM(C28:N28)</f>
        <v>6377</v>
      </c>
      <c r="P28" s="74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</row>
    <row r="29" spans="1:41" s="73" customFormat="1" ht="19.149999999999999" customHeight="1">
      <c r="A29" s="175"/>
      <c r="B29" s="54" t="s">
        <v>17</v>
      </c>
      <c r="C29" s="56">
        <v>2363</v>
      </c>
      <c r="D29" s="56">
        <v>0</v>
      </c>
      <c r="E29" s="56">
        <v>8</v>
      </c>
      <c r="F29" s="56">
        <v>106</v>
      </c>
      <c r="G29" s="56">
        <v>951</v>
      </c>
      <c r="H29" s="56">
        <v>412</v>
      </c>
      <c r="I29" s="56">
        <v>5</v>
      </c>
      <c r="J29" s="56">
        <v>1556</v>
      </c>
      <c r="K29" s="56">
        <v>33</v>
      </c>
      <c r="L29" s="56">
        <v>826</v>
      </c>
      <c r="M29" s="56">
        <v>281</v>
      </c>
      <c r="N29" s="56">
        <v>0</v>
      </c>
      <c r="O29" s="79">
        <f t="shared" ref="O29:O32" si="4">SUM(C29:N29)</f>
        <v>6541</v>
      </c>
      <c r="P29" s="74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s="73" customFormat="1" ht="19.149999999999999" customHeight="1">
      <c r="A30" s="175"/>
      <c r="B30" s="54" t="s">
        <v>19</v>
      </c>
      <c r="C30" s="56">
        <v>2423</v>
      </c>
      <c r="D30" s="56">
        <v>0</v>
      </c>
      <c r="E30" s="56">
        <v>9</v>
      </c>
      <c r="F30" s="56">
        <v>106</v>
      </c>
      <c r="G30" s="56">
        <v>944</v>
      </c>
      <c r="H30" s="56">
        <v>412</v>
      </c>
      <c r="I30" s="56">
        <v>5</v>
      </c>
      <c r="J30" s="56">
        <v>1557</v>
      </c>
      <c r="K30" s="56">
        <v>33</v>
      </c>
      <c r="L30" s="56">
        <v>826</v>
      </c>
      <c r="M30" s="56">
        <v>281</v>
      </c>
      <c r="N30" s="56">
        <v>0</v>
      </c>
      <c r="O30" s="79">
        <f t="shared" si="4"/>
        <v>6596</v>
      </c>
      <c r="P30" s="74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</row>
    <row r="31" spans="1:41" s="73" customFormat="1" ht="19.149999999999999" customHeight="1">
      <c r="A31" s="175"/>
      <c r="B31" s="54" t="s">
        <v>21</v>
      </c>
      <c r="C31" s="56">
        <v>444</v>
      </c>
      <c r="D31" s="56">
        <v>0</v>
      </c>
      <c r="E31" s="56">
        <v>21</v>
      </c>
      <c r="F31" s="56">
        <v>0</v>
      </c>
      <c r="G31" s="56">
        <v>238</v>
      </c>
      <c r="H31" s="56">
        <v>42</v>
      </c>
      <c r="I31" s="56">
        <v>2</v>
      </c>
      <c r="J31" s="56">
        <v>2</v>
      </c>
      <c r="K31" s="56">
        <v>4</v>
      </c>
      <c r="L31" s="56">
        <v>1300</v>
      </c>
      <c r="M31" s="56">
        <v>42</v>
      </c>
      <c r="N31" s="56">
        <v>0</v>
      </c>
      <c r="O31" s="79">
        <f t="shared" si="4"/>
        <v>2095</v>
      </c>
      <c r="P31" s="74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s="73" customFormat="1" ht="19.149999999999999" customHeight="1">
      <c r="A32" s="175"/>
      <c r="B32" s="54" t="s">
        <v>23</v>
      </c>
      <c r="C32" s="56">
        <v>1175</v>
      </c>
      <c r="D32" s="56">
        <v>0</v>
      </c>
      <c r="E32" s="56">
        <v>27</v>
      </c>
      <c r="F32" s="56">
        <v>0</v>
      </c>
      <c r="G32" s="56">
        <v>290</v>
      </c>
      <c r="H32" s="56">
        <v>44</v>
      </c>
      <c r="I32" s="56">
        <v>2</v>
      </c>
      <c r="J32" s="56">
        <v>9</v>
      </c>
      <c r="K32" s="56">
        <v>4</v>
      </c>
      <c r="L32" s="56">
        <v>1300</v>
      </c>
      <c r="M32" s="56">
        <v>42</v>
      </c>
      <c r="N32" s="56">
        <v>0</v>
      </c>
      <c r="O32" s="79">
        <f t="shared" si="4"/>
        <v>2893</v>
      </c>
      <c r="P32" s="74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</row>
    <row r="33" spans="1:41" ht="2.85" customHeight="1">
      <c r="A33" s="175"/>
      <c r="B33" s="176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74"/>
    </row>
    <row r="34" spans="1:41" s="73" customFormat="1" ht="19.149999999999999" customHeight="1">
      <c r="A34" s="175" t="s">
        <v>499</v>
      </c>
      <c r="B34" s="54" t="s">
        <v>15</v>
      </c>
      <c r="C34" s="56">
        <v>2977</v>
      </c>
      <c r="D34" s="56">
        <v>12</v>
      </c>
      <c r="E34" s="56">
        <v>9</v>
      </c>
      <c r="F34" s="56">
        <v>220</v>
      </c>
      <c r="G34" s="56">
        <v>1137</v>
      </c>
      <c r="H34" s="56">
        <v>377</v>
      </c>
      <c r="I34" s="56">
        <v>12</v>
      </c>
      <c r="J34" s="56">
        <v>2332</v>
      </c>
      <c r="K34" s="56">
        <v>29</v>
      </c>
      <c r="L34" s="56">
        <v>1209</v>
      </c>
      <c r="M34" s="56">
        <v>103</v>
      </c>
      <c r="N34" s="56">
        <v>0</v>
      </c>
      <c r="O34" s="79">
        <f>SUM(C34:N34)</f>
        <v>8417</v>
      </c>
      <c r="P34" s="74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</row>
    <row r="35" spans="1:41" s="73" customFormat="1" ht="19.149999999999999" customHeight="1">
      <c r="A35" s="175"/>
      <c r="B35" s="54" t="s">
        <v>17</v>
      </c>
      <c r="C35" s="56">
        <v>3024</v>
      </c>
      <c r="D35" s="56">
        <v>11</v>
      </c>
      <c r="E35" s="56">
        <v>9</v>
      </c>
      <c r="F35" s="56">
        <v>220</v>
      </c>
      <c r="G35" s="56">
        <v>1142</v>
      </c>
      <c r="H35" s="56">
        <v>392</v>
      </c>
      <c r="I35" s="56">
        <v>13</v>
      </c>
      <c r="J35" s="56">
        <v>2343</v>
      </c>
      <c r="K35" s="56">
        <v>30</v>
      </c>
      <c r="L35" s="56">
        <v>1229</v>
      </c>
      <c r="M35" s="56">
        <v>104</v>
      </c>
      <c r="N35" s="56">
        <v>0</v>
      </c>
      <c r="O35" s="79">
        <f t="shared" ref="O35:O38" si="5">SUM(C35:N35)</f>
        <v>8517</v>
      </c>
      <c r="P35" s="74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</row>
    <row r="36" spans="1:41" s="73" customFormat="1" ht="19.149999999999999" customHeight="1">
      <c r="A36" s="175"/>
      <c r="B36" s="54" t="s">
        <v>19</v>
      </c>
      <c r="C36" s="56">
        <v>3101</v>
      </c>
      <c r="D36" s="56">
        <v>10</v>
      </c>
      <c r="E36" s="56">
        <v>7</v>
      </c>
      <c r="F36" s="56">
        <v>220</v>
      </c>
      <c r="G36" s="56">
        <v>1133</v>
      </c>
      <c r="H36" s="56">
        <v>397</v>
      </c>
      <c r="I36" s="56">
        <v>13</v>
      </c>
      <c r="J36" s="56">
        <v>2346</v>
      </c>
      <c r="K36" s="56">
        <v>30</v>
      </c>
      <c r="L36" s="56">
        <v>1229</v>
      </c>
      <c r="M36" s="56">
        <v>104</v>
      </c>
      <c r="N36" s="56">
        <v>0</v>
      </c>
      <c r="O36" s="79">
        <f t="shared" si="5"/>
        <v>8590</v>
      </c>
      <c r="P36" s="74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</row>
    <row r="37" spans="1:41" s="73" customFormat="1" ht="19.149999999999999" customHeight="1">
      <c r="A37" s="175"/>
      <c r="B37" s="54" t="s">
        <v>21</v>
      </c>
      <c r="C37" s="56">
        <v>326</v>
      </c>
      <c r="D37" s="56">
        <v>2</v>
      </c>
      <c r="E37" s="56">
        <v>9</v>
      </c>
      <c r="F37" s="56">
        <v>0</v>
      </c>
      <c r="G37" s="56">
        <v>165</v>
      </c>
      <c r="H37" s="56">
        <v>30</v>
      </c>
      <c r="I37" s="56">
        <v>0</v>
      </c>
      <c r="J37" s="56">
        <v>0</v>
      </c>
      <c r="K37" s="56">
        <v>3</v>
      </c>
      <c r="L37" s="56">
        <v>1802</v>
      </c>
      <c r="M37" s="56">
        <v>8</v>
      </c>
      <c r="N37" s="56">
        <v>0</v>
      </c>
      <c r="O37" s="79">
        <f t="shared" si="5"/>
        <v>2345</v>
      </c>
      <c r="P37" s="74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41" s="73" customFormat="1" ht="19.149999999999999" customHeight="1">
      <c r="A38" s="175"/>
      <c r="B38" s="54" t="s">
        <v>23</v>
      </c>
      <c r="C38" s="56">
        <v>863</v>
      </c>
      <c r="D38" s="56">
        <v>5</v>
      </c>
      <c r="E38" s="56">
        <v>19</v>
      </c>
      <c r="F38" s="56">
        <v>0</v>
      </c>
      <c r="G38" s="56">
        <v>205</v>
      </c>
      <c r="H38" s="56">
        <v>34</v>
      </c>
      <c r="I38" s="56">
        <v>0</v>
      </c>
      <c r="J38" s="56">
        <v>6</v>
      </c>
      <c r="K38" s="56">
        <v>3</v>
      </c>
      <c r="L38" s="56">
        <v>1802</v>
      </c>
      <c r="M38" s="56">
        <v>8</v>
      </c>
      <c r="N38" s="56">
        <v>0</v>
      </c>
      <c r="O38" s="79">
        <f t="shared" si="5"/>
        <v>2945</v>
      </c>
      <c r="P38" s="74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</row>
    <row r="39" spans="1:41" ht="2.85" customHeight="1">
      <c r="A39" s="175"/>
      <c r="B39" s="176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74"/>
    </row>
    <row r="40" spans="1:41" s="73" customFormat="1" ht="19.149999999999999" customHeight="1">
      <c r="A40" s="175" t="s">
        <v>500</v>
      </c>
      <c r="B40" s="54" t="s">
        <v>15</v>
      </c>
      <c r="C40" s="56">
        <v>2686</v>
      </c>
      <c r="D40" s="56">
        <v>4</v>
      </c>
      <c r="E40" s="56">
        <v>5</v>
      </c>
      <c r="F40" s="56">
        <v>106</v>
      </c>
      <c r="G40" s="56">
        <v>622</v>
      </c>
      <c r="H40" s="56">
        <v>349</v>
      </c>
      <c r="I40" s="56">
        <v>14</v>
      </c>
      <c r="J40" s="56">
        <v>1939</v>
      </c>
      <c r="K40" s="56">
        <v>34</v>
      </c>
      <c r="L40" s="56">
        <v>1193</v>
      </c>
      <c r="M40" s="56">
        <v>178</v>
      </c>
      <c r="N40" s="56">
        <v>0</v>
      </c>
      <c r="O40" s="79">
        <f>SUM(C40:N40)</f>
        <v>7130</v>
      </c>
      <c r="P40" s="74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s="73" customFormat="1" ht="19.149999999999999" customHeight="1">
      <c r="A41" s="175"/>
      <c r="B41" s="54" t="s">
        <v>17</v>
      </c>
      <c r="C41" s="56">
        <v>2833</v>
      </c>
      <c r="D41" s="56">
        <v>4</v>
      </c>
      <c r="E41" s="56">
        <v>5</v>
      </c>
      <c r="F41" s="56">
        <v>106</v>
      </c>
      <c r="G41" s="56">
        <v>554</v>
      </c>
      <c r="H41" s="56">
        <v>356</v>
      </c>
      <c r="I41" s="56">
        <v>15</v>
      </c>
      <c r="J41" s="56">
        <v>1921</v>
      </c>
      <c r="K41" s="56">
        <v>35</v>
      </c>
      <c r="L41" s="56">
        <v>1284</v>
      </c>
      <c r="M41" s="56">
        <v>187</v>
      </c>
      <c r="N41" s="56">
        <v>0</v>
      </c>
      <c r="O41" s="79">
        <f t="shared" ref="O41:O44" si="6">SUM(C41:N41)</f>
        <v>7300</v>
      </c>
      <c r="P41" s="74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spans="1:41" s="73" customFormat="1" ht="19.149999999999999" customHeight="1">
      <c r="A42" s="175"/>
      <c r="B42" s="54" t="s">
        <v>19</v>
      </c>
      <c r="C42" s="56">
        <v>2849</v>
      </c>
      <c r="D42" s="56">
        <v>7</v>
      </c>
      <c r="E42" s="56">
        <v>5</v>
      </c>
      <c r="F42" s="56">
        <v>106</v>
      </c>
      <c r="G42" s="56">
        <v>559</v>
      </c>
      <c r="H42" s="56">
        <v>357</v>
      </c>
      <c r="I42" s="56">
        <v>15</v>
      </c>
      <c r="J42" s="56">
        <v>1918</v>
      </c>
      <c r="K42" s="56">
        <v>35</v>
      </c>
      <c r="L42" s="56">
        <v>1284</v>
      </c>
      <c r="M42" s="56">
        <v>187</v>
      </c>
      <c r="N42" s="56">
        <v>0</v>
      </c>
      <c r="O42" s="79">
        <f t="shared" si="6"/>
        <v>7322</v>
      </c>
      <c r="P42" s="74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s="73" customFormat="1" ht="19.149999999999999" customHeight="1">
      <c r="A43" s="175"/>
      <c r="B43" s="54" t="s">
        <v>21</v>
      </c>
      <c r="C43" s="56">
        <v>675</v>
      </c>
      <c r="D43" s="56">
        <v>1</v>
      </c>
      <c r="E43" s="56">
        <v>20</v>
      </c>
      <c r="F43" s="56">
        <v>0</v>
      </c>
      <c r="G43" s="56">
        <v>218</v>
      </c>
      <c r="H43" s="56">
        <v>37</v>
      </c>
      <c r="I43" s="56">
        <v>1</v>
      </c>
      <c r="J43" s="56">
        <v>24</v>
      </c>
      <c r="K43" s="56">
        <v>6</v>
      </c>
      <c r="L43" s="56">
        <v>1498</v>
      </c>
      <c r="M43" s="56">
        <v>14</v>
      </c>
      <c r="N43" s="56">
        <v>0</v>
      </c>
      <c r="O43" s="79">
        <f t="shared" si="6"/>
        <v>2494</v>
      </c>
      <c r="P43" s="74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</row>
    <row r="44" spans="1:41" s="73" customFormat="1" ht="19.149999999999999" customHeight="1">
      <c r="A44" s="175"/>
      <c r="B44" s="54" t="s">
        <v>23</v>
      </c>
      <c r="C44" s="56">
        <v>1426</v>
      </c>
      <c r="D44" s="56">
        <v>4</v>
      </c>
      <c r="E44" s="56">
        <v>24</v>
      </c>
      <c r="F44" s="56">
        <v>0</v>
      </c>
      <c r="G44" s="56">
        <v>252</v>
      </c>
      <c r="H44" s="56">
        <v>46</v>
      </c>
      <c r="I44" s="56">
        <v>1</v>
      </c>
      <c r="J44" s="56">
        <v>54</v>
      </c>
      <c r="K44" s="56">
        <v>6</v>
      </c>
      <c r="L44" s="56">
        <v>1498</v>
      </c>
      <c r="M44" s="56">
        <v>14</v>
      </c>
      <c r="N44" s="56">
        <v>0</v>
      </c>
      <c r="O44" s="79">
        <f t="shared" si="6"/>
        <v>3325</v>
      </c>
      <c r="P44" s="74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</row>
    <row r="45" spans="1:41" ht="2.85" customHeight="1">
      <c r="A45" s="175"/>
      <c r="B45" s="176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74"/>
    </row>
    <row r="46" spans="1:41" s="73" customFormat="1" ht="19.149999999999999" customHeight="1">
      <c r="A46" s="175" t="s">
        <v>501</v>
      </c>
      <c r="B46" s="54" t="s">
        <v>15</v>
      </c>
      <c r="C46" s="56">
        <v>3245</v>
      </c>
      <c r="D46" s="56">
        <v>0</v>
      </c>
      <c r="E46" s="56">
        <v>15</v>
      </c>
      <c r="F46" s="56">
        <v>310</v>
      </c>
      <c r="G46" s="56">
        <v>1048</v>
      </c>
      <c r="H46" s="56">
        <v>830</v>
      </c>
      <c r="I46" s="56">
        <v>20</v>
      </c>
      <c r="J46" s="56">
        <v>2448</v>
      </c>
      <c r="K46" s="56">
        <v>31</v>
      </c>
      <c r="L46" s="56">
        <v>1271</v>
      </c>
      <c r="M46" s="56">
        <v>159</v>
      </c>
      <c r="N46" s="56">
        <v>0</v>
      </c>
      <c r="O46" s="79">
        <f>SUM(C46:N46)</f>
        <v>9377</v>
      </c>
      <c r="P46" s="74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</row>
    <row r="47" spans="1:41" s="73" customFormat="1" ht="19.149999999999999" customHeight="1">
      <c r="A47" s="175"/>
      <c r="B47" s="54" t="s">
        <v>17</v>
      </c>
      <c r="C47" s="56">
        <v>3458</v>
      </c>
      <c r="D47" s="56">
        <v>0</v>
      </c>
      <c r="E47" s="56">
        <v>15</v>
      </c>
      <c r="F47" s="56">
        <v>311</v>
      </c>
      <c r="G47" s="56">
        <v>1027</v>
      </c>
      <c r="H47" s="56">
        <v>837</v>
      </c>
      <c r="I47" s="56">
        <v>23</v>
      </c>
      <c r="J47" s="56">
        <v>2444</v>
      </c>
      <c r="K47" s="56">
        <v>26</v>
      </c>
      <c r="L47" s="56">
        <v>1326</v>
      </c>
      <c r="M47" s="56">
        <v>177</v>
      </c>
      <c r="N47" s="56">
        <v>0</v>
      </c>
      <c r="O47" s="79">
        <f t="shared" ref="O47:O50" si="7">SUM(C47:N47)</f>
        <v>9644</v>
      </c>
      <c r="P47" s="74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</row>
    <row r="48" spans="1:41" s="73" customFormat="1" ht="19.149999999999999" customHeight="1">
      <c r="A48" s="175"/>
      <c r="B48" s="54" t="s">
        <v>19</v>
      </c>
      <c r="C48" s="56">
        <v>3482</v>
      </c>
      <c r="D48" s="56">
        <v>0</v>
      </c>
      <c r="E48" s="56">
        <v>18</v>
      </c>
      <c r="F48" s="56">
        <v>311</v>
      </c>
      <c r="G48" s="56">
        <v>999</v>
      </c>
      <c r="H48" s="56">
        <v>856</v>
      </c>
      <c r="I48" s="56">
        <v>23</v>
      </c>
      <c r="J48" s="56">
        <v>2454</v>
      </c>
      <c r="K48" s="56">
        <v>26</v>
      </c>
      <c r="L48" s="56">
        <v>1326</v>
      </c>
      <c r="M48" s="56">
        <v>177</v>
      </c>
      <c r="N48" s="56">
        <v>0</v>
      </c>
      <c r="O48" s="79">
        <f t="shared" si="7"/>
        <v>9672</v>
      </c>
      <c r="P48" s="74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</row>
    <row r="49" spans="1:41" s="73" customFormat="1" ht="19.149999999999999" customHeight="1">
      <c r="A49" s="175"/>
      <c r="B49" s="54" t="s">
        <v>21</v>
      </c>
      <c r="C49" s="56">
        <v>462</v>
      </c>
      <c r="D49" s="56">
        <v>0</v>
      </c>
      <c r="E49" s="56">
        <v>31</v>
      </c>
      <c r="F49" s="56">
        <v>1</v>
      </c>
      <c r="G49" s="56">
        <v>221</v>
      </c>
      <c r="H49" s="56">
        <v>90</v>
      </c>
      <c r="I49" s="56">
        <v>2</v>
      </c>
      <c r="J49" s="56">
        <v>9</v>
      </c>
      <c r="K49" s="56">
        <v>7</v>
      </c>
      <c r="L49" s="56">
        <v>1677</v>
      </c>
      <c r="M49" s="56">
        <v>8</v>
      </c>
      <c r="N49" s="56">
        <v>0</v>
      </c>
      <c r="O49" s="79">
        <f t="shared" si="7"/>
        <v>2508</v>
      </c>
      <c r="P49" s="74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</row>
    <row r="50" spans="1:41" s="73" customFormat="1" ht="19.149999999999999" customHeight="1">
      <c r="A50" s="175"/>
      <c r="B50" s="54" t="s">
        <v>23</v>
      </c>
      <c r="C50" s="56">
        <v>1238</v>
      </c>
      <c r="D50" s="56">
        <v>0</v>
      </c>
      <c r="E50" s="56">
        <v>45</v>
      </c>
      <c r="F50" s="56">
        <v>1</v>
      </c>
      <c r="G50" s="56">
        <v>274</v>
      </c>
      <c r="H50" s="56">
        <v>115</v>
      </c>
      <c r="I50" s="56">
        <v>2</v>
      </c>
      <c r="J50" s="56">
        <v>43</v>
      </c>
      <c r="K50" s="56">
        <v>7</v>
      </c>
      <c r="L50" s="56">
        <v>1677</v>
      </c>
      <c r="M50" s="56">
        <v>8</v>
      </c>
      <c r="N50" s="56">
        <v>0</v>
      </c>
      <c r="O50" s="79">
        <f t="shared" si="7"/>
        <v>3410</v>
      </c>
      <c r="P50" s="74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</row>
    <row r="51" spans="1:41" ht="2.85" customHeight="1">
      <c r="A51" s="175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72"/>
    </row>
  </sheetData>
  <mergeCells count="19">
    <mergeCell ref="A1:O1"/>
    <mergeCell ref="A2:A3"/>
    <mergeCell ref="B2:B3"/>
    <mergeCell ref="C2:O2"/>
    <mergeCell ref="A4:A9"/>
    <mergeCell ref="B9:O9"/>
    <mergeCell ref="A10:A15"/>
    <mergeCell ref="B15:O15"/>
    <mergeCell ref="A16:A21"/>
    <mergeCell ref="B21:O21"/>
    <mergeCell ref="A22:A27"/>
    <mergeCell ref="B27:O27"/>
    <mergeCell ref="A46:A51"/>
    <mergeCell ref="A28:A33"/>
    <mergeCell ref="B33:O33"/>
    <mergeCell ref="A34:A39"/>
    <mergeCell ref="B39:O39"/>
    <mergeCell ref="A40:A45"/>
    <mergeCell ref="B45:O45"/>
  </mergeCells>
  <printOptions horizontalCentered="1" verticalCentered="1"/>
  <pageMargins left="0.7" right="0.7" top="0.76" bottom="0.65" header="0.3" footer="0.3"/>
  <pageSetup paperSize="9" scale="6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showGridLines="0" topLeftCell="B1" zoomScale="60" zoomScaleNormal="60" zoomScaleSheetLayoutView="70" zoomScalePageLayoutView="60" workbookViewId="0">
      <selection sqref="A1:P51"/>
    </sheetView>
  </sheetViews>
  <sheetFormatPr defaultRowHeight="12.75"/>
  <cols>
    <col min="1" max="1" width="7.7109375" style="12" customWidth="1"/>
    <col min="2" max="2" width="20.7109375" style="12" customWidth="1"/>
    <col min="3" max="15" width="13.7109375" style="12" customWidth="1"/>
    <col min="16" max="16" width="18.5703125" style="12" customWidth="1"/>
    <col min="17" max="17" width="0.85546875" style="12" customWidth="1"/>
    <col min="18" max="16384" width="9.140625" style="12"/>
  </cols>
  <sheetData>
    <row r="1" spans="1:17" ht="30" customHeight="1">
      <c r="A1" s="189" t="s">
        <v>504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65"/>
    </row>
    <row r="2" spans="1:17" ht="20.100000000000001" customHeight="1">
      <c r="A2" s="180" t="s">
        <v>493</v>
      </c>
      <c r="B2" s="168"/>
      <c r="C2" s="191" t="s">
        <v>473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3"/>
      <c r="Q2" s="180"/>
    </row>
    <row r="3" spans="1:17" ht="20.100000000000001" customHeight="1">
      <c r="A3" s="181"/>
      <c r="B3" s="170"/>
      <c r="C3" s="53" t="s">
        <v>27</v>
      </c>
      <c r="D3" s="53" t="s">
        <v>35</v>
      </c>
      <c r="E3" s="53" t="s">
        <v>29</v>
      </c>
      <c r="F3" s="53" t="s">
        <v>39</v>
      </c>
      <c r="G3" s="53" t="s">
        <v>37</v>
      </c>
      <c r="H3" s="53" t="s">
        <v>41</v>
      </c>
      <c r="I3" s="53" t="s">
        <v>33</v>
      </c>
      <c r="J3" s="53" t="s">
        <v>31</v>
      </c>
      <c r="K3" s="53" t="s">
        <v>51</v>
      </c>
      <c r="L3" s="81" t="s">
        <v>45</v>
      </c>
      <c r="M3" s="81" t="s">
        <v>47</v>
      </c>
      <c r="N3" s="81" t="s">
        <v>43</v>
      </c>
      <c r="O3" s="81" t="s">
        <v>206</v>
      </c>
      <c r="P3" s="82" t="s">
        <v>484</v>
      </c>
      <c r="Q3" s="194"/>
    </row>
    <row r="4" spans="1:17" ht="19.149999999999999" customHeight="1">
      <c r="A4" s="170" t="s">
        <v>494</v>
      </c>
      <c r="B4" s="83" t="s">
        <v>15</v>
      </c>
      <c r="C4" s="84">
        <v>7328</v>
      </c>
      <c r="D4" s="84">
        <v>242</v>
      </c>
      <c r="E4" s="84">
        <v>682</v>
      </c>
      <c r="F4" s="84">
        <v>4949</v>
      </c>
      <c r="G4" s="84">
        <v>34</v>
      </c>
      <c r="H4" s="84">
        <v>0</v>
      </c>
      <c r="I4" s="84">
        <v>25</v>
      </c>
      <c r="J4" s="84">
        <v>626</v>
      </c>
      <c r="K4" s="84">
        <v>25</v>
      </c>
      <c r="L4" s="84">
        <v>87</v>
      </c>
      <c r="M4" s="84">
        <v>12</v>
      </c>
      <c r="N4" s="56">
        <v>0</v>
      </c>
      <c r="O4" s="56">
        <v>112</v>
      </c>
      <c r="P4" s="85">
        <f>SUM(C4:O4)</f>
        <v>14122</v>
      </c>
      <c r="Q4" s="194"/>
    </row>
    <row r="5" spans="1:17" ht="19.149999999999999" customHeight="1">
      <c r="A5" s="174"/>
      <c r="B5" s="54" t="s">
        <v>17</v>
      </c>
      <c r="C5" s="56">
        <v>7180</v>
      </c>
      <c r="D5" s="56">
        <v>285</v>
      </c>
      <c r="E5" s="56">
        <v>776</v>
      </c>
      <c r="F5" s="56">
        <v>6285</v>
      </c>
      <c r="G5" s="56">
        <v>65</v>
      </c>
      <c r="H5" s="56">
        <v>8</v>
      </c>
      <c r="I5" s="56">
        <v>31</v>
      </c>
      <c r="J5" s="56">
        <v>509</v>
      </c>
      <c r="K5" s="84">
        <v>40</v>
      </c>
      <c r="L5" s="84">
        <v>233</v>
      </c>
      <c r="M5" s="84">
        <v>10</v>
      </c>
      <c r="N5" s="56">
        <v>0</v>
      </c>
      <c r="O5" s="56">
        <v>131</v>
      </c>
      <c r="P5" s="85">
        <f>SUM(C5:O5)</f>
        <v>15553</v>
      </c>
      <c r="Q5" s="194"/>
    </row>
    <row r="6" spans="1:17" ht="19.149999999999999" customHeight="1">
      <c r="A6" s="174"/>
      <c r="B6" s="54" t="s">
        <v>19</v>
      </c>
      <c r="C6" s="56">
        <v>7898</v>
      </c>
      <c r="D6" s="56">
        <v>362</v>
      </c>
      <c r="E6" s="56">
        <v>797</v>
      </c>
      <c r="F6" s="56">
        <v>6618</v>
      </c>
      <c r="G6" s="56">
        <v>79</v>
      </c>
      <c r="H6" s="56">
        <v>8</v>
      </c>
      <c r="I6" s="56">
        <v>31</v>
      </c>
      <c r="J6" s="56">
        <v>509</v>
      </c>
      <c r="K6" s="84">
        <v>35</v>
      </c>
      <c r="L6" s="84">
        <v>235</v>
      </c>
      <c r="M6" s="84">
        <v>11</v>
      </c>
      <c r="N6" s="56">
        <v>0</v>
      </c>
      <c r="O6" s="56">
        <v>134</v>
      </c>
      <c r="P6" s="85">
        <f>SUM(C6:O6)</f>
        <v>16717</v>
      </c>
      <c r="Q6" s="194"/>
    </row>
    <row r="7" spans="1:17" ht="19.149999999999999" customHeight="1">
      <c r="A7" s="174"/>
      <c r="B7" s="54" t="s">
        <v>21</v>
      </c>
      <c r="C7" s="56">
        <v>7611</v>
      </c>
      <c r="D7" s="56">
        <v>637</v>
      </c>
      <c r="E7" s="56">
        <v>242</v>
      </c>
      <c r="F7" s="56">
        <v>3437</v>
      </c>
      <c r="G7" s="56">
        <v>101</v>
      </c>
      <c r="H7" s="56">
        <v>0</v>
      </c>
      <c r="I7" s="56">
        <v>4</v>
      </c>
      <c r="J7" s="56">
        <v>255</v>
      </c>
      <c r="K7" s="84">
        <v>33</v>
      </c>
      <c r="L7" s="84">
        <v>330</v>
      </c>
      <c r="M7" s="84">
        <v>12</v>
      </c>
      <c r="N7" s="56">
        <v>0</v>
      </c>
      <c r="O7" s="56">
        <v>26</v>
      </c>
      <c r="P7" s="85">
        <f>SUM(C7:O7)</f>
        <v>12688</v>
      </c>
      <c r="Q7" s="194"/>
    </row>
    <row r="8" spans="1:17" ht="19.149999999999999" customHeight="1">
      <c r="A8" s="174"/>
      <c r="B8" s="54" t="s">
        <v>23</v>
      </c>
      <c r="C8" s="56">
        <v>12519</v>
      </c>
      <c r="D8" s="56">
        <v>956</v>
      </c>
      <c r="E8" s="56">
        <v>381</v>
      </c>
      <c r="F8" s="56">
        <v>6327</v>
      </c>
      <c r="G8" s="56">
        <v>151</v>
      </c>
      <c r="H8" s="56">
        <v>9</v>
      </c>
      <c r="I8" s="56">
        <v>4</v>
      </c>
      <c r="J8" s="56">
        <v>255</v>
      </c>
      <c r="K8" s="84">
        <v>51</v>
      </c>
      <c r="L8" s="84">
        <v>450</v>
      </c>
      <c r="M8" s="84">
        <v>12</v>
      </c>
      <c r="N8" s="56">
        <v>1</v>
      </c>
      <c r="O8" s="56">
        <v>32</v>
      </c>
      <c r="P8" s="85">
        <f>SUM(C8:O8)</f>
        <v>21148</v>
      </c>
      <c r="Q8" s="194"/>
    </row>
    <row r="9" spans="1:17" ht="2.85" customHeight="1">
      <c r="A9" s="174"/>
      <c r="B9" s="186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8"/>
      <c r="Q9" s="74"/>
    </row>
    <row r="10" spans="1:17" ht="19.149999999999999" customHeight="1">
      <c r="A10" s="174" t="s">
        <v>495</v>
      </c>
      <c r="B10" s="54" t="s">
        <v>15</v>
      </c>
      <c r="C10" s="56">
        <v>3339</v>
      </c>
      <c r="D10" s="56">
        <v>68</v>
      </c>
      <c r="E10" s="56">
        <v>0</v>
      </c>
      <c r="F10" s="56">
        <v>3751</v>
      </c>
      <c r="G10" s="56">
        <v>0</v>
      </c>
      <c r="H10" s="56">
        <v>0</v>
      </c>
      <c r="I10" s="56">
        <v>7</v>
      </c>
      <c r="J10" s="56">
        <v>227</v>
      </c>
      <c r="K10" s="84">
        <v>35</v>
      </c>
      <c r="L10" s="84">
        <v>3</v>
      </c>
      <c r="M10" s="84">
        <v>1</v>
      </c>
      <c r="N10" s="56">
        <v>0</v>
      </c>
      <c r="O10" s="56">
        <v>53</v>
      </c>
      <c r="P10" s="85">
        <f>SUM(C10:O10)</f>
        <v>7484</v>
      </c>
      <c r="Q10" s="74"/>
    </row>
    <row r="11" spans="1:17" ht="19.149999999999999" customHeight="1">
      <c r="A11" s="174"/>
      <c r="B11" s="54" t="s">
        <v>17</v>
      </c>
      <c r="C11" s="56">
        <v>3491</v>
      </c>
      <c r="D11" s="56">
        <v>83</v>
      </c>
      <c r="E11" s="56">
        <v>0</v>
      </c>
      <c r="F11" s="56">
        <v>4211</v>
      </c>
      <c r="G11" s="56">
        <v>0</v>
      </c>
      <c r="H11" s="56">
        <v>7</v>
      </c>
      <c r="I11" s="56">
        <v>6</v>
      </c>
      <c r="J11" s="56">
        <v>230</v>
      </c>
      <c r="K11" s="84">
        <v>28</v>
      </c>
      <c r="L11" s="84">
        <v>24</v>
      </c>
      <c r="M11" s="84">
        <v>1</v>
      </c>
      <c r="N11" s="56">
        <v>1</v>
      </c>
      <c r="O11" s="56">
        <v>55</v>
      </c>
      <c r="P11" s="85">
        <f>SUM(C11:O11)</f>
        <v>8137</v>
      </c>
      <c r="Q11" s="74"/>
    </row>
    <row r="12" spans="1:17" ht="19.149999999999999" customHeight="1">
      <c r="A12" s="174"/>
      <c r="B12" s="54" t="s">
        <v>19</v>
      </c>
      <c r="C12" s="56">
        <v>3563</v>
      </c>
      <c r="D12" s="56">
        <v>85</v>
      </c>
      <c r="E12" s="56">
        <v>0</v>
      </c>
      <c r="F12" s="56">
        <v>4244</v>
      </c>
      <c r="G12" s="56">
        <v>0</v>
      </c>
      <c r="H12" s="56">
        <v>6</v>
      </c>
      <c r="I12" s="56">
        <v>6</v>
      </c>
      <c r="J12" s="56">
        <v>230</v>
      </c>
      <c r="K12" s="84">
        <v>25</v>
      </c>
      <c r="L12" s="84">
        <v>6</v>
      </c>
      <c r="M12" s="84">
        <v>1</v>
      </c>
      <c r="N12" s="56">
        <v>1</v>
      </c>
      <c r="O12" s="56">
        <v>54</v>
      </c>
      <c r="P12" s="85">
        <f>SUM(C12:O12)</f>
        <v>8221</v>
      </c>
      <c r="Q12" s="74"/>
    </row>
    <row r="13" spans="1:17" ht="19.149999999999999" customHeight="1">
      <c r="A13" s="174"/>
      <c r="B13" s="54" t="s">
        <v>21</v>
      </c>
      <c r="C13" s="56">
        <v>1621</v>
      </c>
      <c r="D13" s="56">
        <v>100</v>
      </c>
      <c r="E13" s="56">
        <v>0</v>
      </c>
      <c r="F13" s="56">
        <v>811</v>
      </c>
      <c r="G13" s="56">
        <v>0</v>
      </c>
      <c r="H13" s="56">
        <v>3</v>
      </c>
      <c r="I13" s="56">
        <v>3</v>
      </c>
      <c r="J13" s="56">
        <v>66</v>
      </c>
      <c r="K13" s="84">
        <v>36</v>
      </c>
      <c r="L13" s="84">
        <v>7</v>
      </c>
      <c r="M13" s="84">
        <v>5</v>
      </c>
      <c r="N13" s="56">
        <v>2</v>
      </c>
      <c r="O13" s="56">
        <v>8</v>
      </c>
      <c r="P13" s="85">
        <f>SUM(C13:O13)</f>
        <v>2662</v>
      </c>
      <c r="Q13" s="74"/>
    </row>
    <row r="14" spans="1:17" ht="19.149999999999999" customHeight="1">
      <c r="A14" s="174"/>
      <c r="B14" s="54" t="s">
        <v>23</v>
      </c>
      <c r="C14" s="56">
        <v>3014</v>
      </c>
      <c r="D14" s="56">
        <v>158</v>
      </c>
      <c r="E14" s="56">
        <v>0</v>
      </c>
      <c r="F14" s="56">
        <v>2018</v>
      </c>
      <c r="G14" s="56">
        <v>0</v>
      </c>
      <c r="H14" s="56">
        <v>5</v>
      </c>
      <c r="I14" s="56">
        <v>3</v>
      </c>
      <c r="J14" s="56">
        <v>66</v>
      </c>
      <c r="K14" s="84">
        <v>53</v>
      </c>
      <c r="L14" s="84">
        <v>28</v>
      </c>
      <c r="M14" s="84">
        <v>5</v>
      </c>
      <c r="N14" s="56">
        <v>3</v>
      </c>
      <c r="O14" s="56">
        <v>9</v>
      </c>
      <c r="P14" s="85">
        <f>SUM(C14:O14)</f>
        <v>5362</v>
      </c>
      <c r="Q14" s="74"/>
    </row>
    <row r="15" spans="1:17" ht="2.85" customHeight="1">
      <c r="A15" s="174"/>
      <c r="B15" s="186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8"/>
      <c r="Q15" s="74"/>
    </row>
    <row r="16" spans="1:17" ht="19.149999999999999" customHeight="1">
      <c r="A16" s="174" t="s">
        <v>496</v>
      </c>
      <c r="B16" s="54" t="s">
        <v>15</v>
      </c>
      <c r="C16" s="56">
        <v>2870</v>
      </c>
      <c r="D16" s="56">
        <v>75</v>
      </c>
      <c r="E16" s="56">
        <v>0</v>
      </c>
      <c r="F16" s="56">
        <v>2286</v>
      </c>
      <c r="G16" s="56">
        <v>3</v>
      </c>
      <c r="H16" s="56">
        <v>0</v>
      </c>
      <c r="I16" s="56">
        <v>10</v>
      </c>
      <c r="J16" s="56">
        <v>199</v>
      </c>
      <c r="K16" s="84">
        <v>24</v>
      </c>
      <c r="L16" s="84">
        <v>12</v>
      </c>
      <c r="M16" s="84">
        <v>2</v>
      </c>
      <c r="N16" s="56">
        <v>0</v>
      </c>
      <c r="O16" s="56">
        <v>0</v>
      </c>
      <c r="P16" s="85">
        <f>SUM(C16:O16)</f>
        <v>5481</v>
      </c>
      <c r="Q16" s="74"/>
    </row>
    <row r="17" spans="1:17" ht="19.149999999999999" customHeight="1">
      <c r="A17" s="174"/>
      <c r="B17" s="54" t="s">
        <v>17</v>
      </c>
      <c r="C17" s="56">
        <v>3012</v>
      </c>
      <c r="D17" s="56">
        <v>71</v>
      </c>
      <c r="E17" s="56">
        <v>0</v>
      </c>
      <c r="F17" s="56">
        <v>2587</v>
      </c>
      <c r="G17" s="56">
        <v>3</v>
      </c>
      <c r="H17" s="56">
        <v>2</v>
      </c>
      <c r="I17" s="56">
        <v>8</v>
      </c>
      <c r="J17" s="56">
        <v>200</v>
      </c>
      <c r="K17" s="84">
        <v>28</v>
      </c>
      <c r="L17" s="84">
        <v>21</v>
      </c>
      <c r="M17" s="84">
        <v>0</v>
      </c>
      <c r="N17" s="56">
        <v>0</v>
      </c>
      <c r="O17" s="56">
        <v>0</v>
      </c>
      <c r="P17" s="85">
        <f>SUM(C17:O17)</f>
        <v>5932</v>
      </c>
      <c r="Q17" s="74"/>
    </row>
    <row r="18" spans="1:17" ht="19.149999999999999" customHeight="1">
      <c r="A18" s="174"/>
      <c r="B18" s="54" t="s">
        <v>19</v>
      </c>
      <c r="C18" s="56">
        <v>3029</v>
      </c>
      <c r="D18" s="56">
        <v>77</v>
      </c>
      <c r="E18" s="56">
        <v>0</v>
      </c>
      <c r="F18" s="56">
        <v>2721</v>
      </c>
      <c r="G18" s="56">
        <v>3</v>
      </c>
      <c r="H18" s="56">
        <v>5</v>
      </c>
      <c r="I18" s="56">
        <v>8</v>
      </c>
      <c r="J18" s="56">
        <v>200</v>
      </c>
      <c r="K18" s="84">
        <v>33</v>
      </c>
      <c r="L18" s="84">
        <v>17</v>
      </c>
      <c r="M18" s="84">
        <v>0</v>
      </c>
      <c r="N18" s="56">
        <v>0</v>
      </c>
      <c r="O18" s="56">
        <v>0</v>
      </c>
      <c r="P18" s="85">
        <f>SUM(C18:O18)</f>
        <v>6093</v>
      </c>
      <c r="Q18" s="74"/>
    </row>
    <row r="19" spans="1:17" ht="19.149999999999999" customHeight="1">
      <c r="A19" s="174"/>
      <c r="B19" s="54" t="s">
        <v>21</v>
      </c>
      <c r="C19" s="56">
        <v>1460</v>
      </c>
      <c r="D19" s="56">
        <v>62</v>
      </c>
      <c r="E19" s="56">
        <v>0</v>
      </c>
      <c r="F19" s="56">
        <v>511</v>
      </c>
      <c r="G19" s="56">
        <v>1</v>
      </c>
      <c r="H19" s="56">
        <v>1</v>
      </c>
      <c r="I19" s="56">
        <v>3</v>
      </c>
      <c r="J19" s="56">
        <v>40</v>
      </c>
      <c r="K19" s="84">
        <v>32</v>
      </c>
      <c r="L19" s="84">
        <v>125</v>
      </c>
      <c r="M19" s="84">
        <v>2</v>
      </c>
      <c r="N19" s="56">
        <v>0</v>
      </c>
      <c r="O19" s="56">
        <v>0</v>
      </c>
      <c r="P19" s="85">
        <f>SUM(C19:O19)</f>
        <v>2237</v>
      </c>
      <c r="Q19" s="74"/>
    </row>
    <row r="20" spans="1:17" ht="19.149999999999999" customHeight="1">
      <c r="A20" s="174"/>
      <c r="B20" s="54" t="s">
        <v>23</v>
      </c>
      <c r="C20" s="56">
        <v>2585</v>
      </c>
      <c r="D20" s="56">
        <v>99</v>
      </c>
      <c r="E20" s="56">
        <v>0</v>
      </c>
      <c r="F20" s="56">
        <v>1133</v>
      </c>
      <c r="G20" s="56">
        <v>1</v>
      </c>
      <c r="H20" s="56">
        <v>3</v>
      </c>
      <c r="I20" s="56">
        <v>3</v>
      </c>
      <c r="J20" s="56">
        <v>40</v>
      </c>
      <c r="K20" s="84">
        <v>41</v>
      </c>
      <c r="L20" s="84">
        <v>133</v>
      </c>
      <c r="M20" s="84">
        <v>2</v>
      </c>
      <c r="N20" s="56">
        <v>0</v>
      </c>
      <c r="O20" s="56">
        <v>0</v>
      </c>
      <c r="P20" s="85">
        <f>SUM(C20:O20)</f>
        <v>4040</v>
      </c>
      <c r="Q20" s="74"/>
    </row>
    <row r="21" spans="1:17" ht="2.85" customHeight="1">
      <c r="A21" s="174"/>
      <c r="B21" s="186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8"/>
      <c r="Q21" s="74"/>
    </row>
    <row r="22" spans="1:17" ht="19.149999999999999" customHeight="1">
      <c r="A22" s="174" t="s">
        <v>497</v>
      </c>
      <c r="B22" s="54" t="s">
        <v>15</v>
      </c>
      <c r="C22" s="56">
        <v>3159</v>
      </c>
      <c r="D22" s="56">
        <v>56</v>
      </c>
      <c r="E22" s="56">
        <v>0</v>
      </c>
      <c r="F22" s="56">
        <v>4033</v>
      </c>
      <c r="G22" s="56">
        <v>3</v>
      </c>
      <c r="H22" s="56">
        <v>0</v>
      </c>
      <c r="I22" s="56">
        <v>9</v>
      </c>
      <c r="J22" s="56">
        <v>289</v>
      </c>
      <c r="K22" s="84">
        <v>37</v>
      </c>
      <c r="L22" s="84">
        <v>0</v>
      </c>
      <c r="M22" s="84">
        <v>0</v>
      </c>
      <c r="N22" s="56">
        <v>0</v>
      </c>
      <c r="O22" s="56">
        <v>107</v>
      </c>
      <c r="P22" s="85">
        <f>SUM(C22:O22)</f>
        <v>7693</v>
      </c>
      <c r="Q22" s="74"/>
    </row>
    <row r="23" spans="1:17" ht="19.149999999999999" customHeight="1">
      <c r="A23" s="174"/>
      <c r="B23" s="54" t="s">
        <v>17</v>
      </c>
      <c r="C23" s="56">
        <v>3115</v>
      </c>
      <c r="D23" s="56">
        <v>50</v>
      </c>
      <c r="E23" s="56">
        <v>0</v>
      </c>
      <c r="F23" s="56">
        <v>4404</v>
      </c>
      <c r="G23" s="56">
        <v>6</v>
      </c>
      <c r="H23" s="56">
        <v>1</v>
      </c>
      <c r="I23" s="56">
        <v>7</v>
      </c>
      <c r="J23" s="56">
        <v>285</v>
      </c>
      <c r="K23" s="84">
        <v>46</v>
      </c>
      <c r="L23" s="84">
        <v>1</v>
      </c>
      <c r="M23" s="84">
        <v>0</v>
      </c>
      <c r="N23" s="56">
        <v>0</v>
      </c>
      <c r="O23" s="56">
        <v>118</v>
      </c>
      <c r="P23" s="85">
        <f>SUM(C23:O23)</f>
        <v>8033</v>
      </c>
      <c r="Q23" s="74"/>
    </row>
    <row r="24" spans="1:17" ht="19.149999999999999" customHeight="1">
      <c r="A24" s="174"/>
      <c r="B24" s="54" t="s">
        <v>19</v>
      </c>
      <c r="C24" s="56">
        <v>3411</v>
      </c>
      <c r="D24" s="56">
        <v>54</v>
      </c>
      <c r="E24" s="56">
        <v>0</v>
      </c>
      <c r="F24" s="56">
        <v>4731</v>
      </c>
      <c r="G24" s="56">
        <v>7</v>
      </c>
      <c r="H24" s="56">
        <v>1</v>
      </c>
      <c r="I24" s="56">
        <v>7</v>
      </c>
      <c r="J24" s="56">
        <v>285</v>
      </c>
      <c r="K24" s="84">
        <v>52</v>
      </c>
      <c r="L24" s="84">
        <v>3</v>
      </c>
      <c r="M24" s="84">
        <v>0</v>
      </c>
      <c r="N24" s="56">
        <v>2</v>
      </c>
      <c r="O24" s="56">
        <v>116</v>
      </c>
      <c r="P24" s="85">
        <f>SUM(C24:O24)</f>
        <v>8669</v>
      </c>
      <c r="Q24" s="74"/>
    </row>
    <row r="25" spans="1:17" ht="19.149999999999999" customHeight="1">
      <c r="A25" s="174"/>
      <c r="B25" s="54" t="s">
        <v>21</v>
      </c>
      <c r="C25" s="56">
        <v>1152</v>
      </c>
      <c r="D25" s="56">
        <v>53</v>
      </c>
      <c r="E25" s="56">
        <v>0</v>
      </c>
      <c r="F25" s="56">
        <v>438</v>
      </c>
      <c r="G25" s="56">
        <v>0</v>
      </c>
      <c r="H25" s="56">
        <v>2</v>
      </c>
      <c r="I25" s="56">
        <v>2</v>
      </c>
      <c r="J25" s="56">
        <v>56</v>
      </c>
      <c r="K25" s="84">
        <v>47</v>
      </c>
      <c r="L25" s="84">
        <v>0</v>
      </c>
      <c r="M25" s="84">
        <v>1</v>
      </c>
      <c r="N25" s="56">
        <v>0</v>
      </c>
      <c r="O25" s="56">
        <v>8</v>
      </c>
      <c r="P25" s="85">
        <f>SUM(C25:O25)</f>
        <v>1759</v>
      </c>
      <c r="Q25" s="74"/>
    </row>
    <row r="26" spans="1:17" ht="19.149999999999999" customHeight="1">
      <c r="A26" s="174"/>
      <c r="B26" s="54" t="s">
        <v>23</v>
      </c>
      <c r="C26" s="56">
        <v>2165</v>
      </c>
      <c r="D26" s="56">
        <v>90</v>
      </c>
      <c r="E26" s="56">
        <v>0</v>
      </c>
      <c r="F26" s="56">
        <v>1311</v>
      </c>
      <c r="G26" s="56">
        <v>0</v>
      </c>
      <c r="H26" s="56">
        <v>2</v>
      </c>
      <c r="I26" s="56">
        <v>2</v>
      </c>
      <c r="J26" s="56">
        <v>56</v>
      </c>
      <c r="K26" s="84">
        <v>67</v>
      </c>
      <c r="L26" s="84">
        <v>1</v>
      </c>
      <c r="M26" s="84">
        <v>1</v>
      </c>
      <c r="N26" s="56">
        <v>1</v>
      </c>
      <c r="O26" s="56">
        <v>11</v>
      </c>
      <c r="P26" s="85">
        <f>SUM(C26:O26)</f>
        <v>3707</v>
      </c>
      <c r="Q26" s="74"/>
    </row>
    <row r="27" spans="1:17" ht="2.85" customHeight="1">
      <c r="A27" s="174"/>
      <c r="B27" s="186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8"/>
      <c r="Q27" s="74"/>
    </row>
    <row r="28" spans="1:17" ht="19.149999999999999" customHeight="1">
      <c r="A28" s="174" t="s">
        <v>498</v>
      </c>
      <c r="B28" s="54" t="s">
        <v>15</v>
      </c>
      <c r="C28" s="56">
        <v>4384</v>
      </c>
      <c r="D28" s="56">
        <v>98</v>
      </c>
      <c r="E28" s="56">
        <v>0</v>
      </c>
      <c r="F28" s="56">
        <v>2412</v>
      </c>
      <c r="G28" s="56">
        <v>2</v>
      </c>
      <c r="H28" s="56">
        <v>0</v>
      </c>
      <c r="I28" s="56">
        <v>15</v>
      </c>
      <c r="J28" s="56">
        <v>301</v>
      </c>
      <c r="K28" s="84">
        <v>42</v>
      </c>
      <c r="L28" s="84">
        <v>51</v>
      </c>
      <c r="M28" s="84">
        <v>3</v>
      </c>
      <c r="N28" s="56">
        <v>0</v>
      </c>
      <c r="O28" s="56">
        <v>86</v>
      </c>
      <c r="P28" s="85">
        <f>SUM(C28:O28)</f>
        <v>7394</v>
      </c>
      <c r="Q28" s="74"/>
    </row>
    <row r="29" spans="1:17" ht="19.149999999999999" customHeight="1">
      <c r="A29" s="174"/>
      <c r="B29" s="54" t="s">
        <v>17</v>
      </c>
      <c r="C29" s="56">
        <v>4271</v>
      </c>
      <c r="D29" s="56">
        <v>103</v>
      </c>
      <c r="E29" s="56">
        <v>0</v>
      </c>
      <c r="F29" s="56">
        <v>2612</v>
      </c>
      <c r="G29" s="56">
        <v>3</v>
      </c>
      <c r="H29" s="56">
        <v>1</v>
      </c>
      <c r="I29" s="56">
        <v>15</v>
      </c>
      <c r="J29" s="56">
        <v>311</v>
      </c>
      <c r="K29" s="84">
        <v>39</v>
      </c>
      <c r="L29" s="84">
        <v>62</v>
      </c>
      <c r="M29" s="84">
        <v>3</v>
      </c>
      <c r="N29" s="56">
        <v>0</v>
      </c>
      <c r="O29" s="56">
        <v>89</v>
      </c>
      <c r="P29" s="85">
        <f>SUM(C29:O29)</f>
        <v>7509</v>
      </c>
      <c r="Q29" s="74"/>
    </row>
    <row r="30" spans="1:17" ht="19.149999999999999" customHeight="1">
      <c r="A30" s="174"/>
      <c r="B30" s="54" t="s">
        <v>19</v>
      </c>
      <c r="C30" s="56">
        <v>4180</v>
      </c>
      <c r="D30" s="56">
        <v>92</v>
      </c>
      <c r="E30" s="56">
        <v>0</v>
      </c>
      <c r="F30" s="56">
        <v>2671</v>
      </c>
      <c r="G30" s="56">
        <v>3</v>
      </c>
      <c r="H30" s="56">
        <v>3</v>
      </c>
      <c r="I30" s="56">
        <v>15</v>
      </c>
      <c r="J30" s="56">
        <v>311</v>
      </c>
      <c r="K30" s="84">
        <v>40</v>
      </c>
      <c r="L30" s="84">
        <v>67</v>
      </c>
      <c r="M30" s="84">
        <v>3</v>
      </c>
      <c r="N30" s="56">
        <v>0</v>
      </c>
      <c r="O30" s="56">
        <v>87</v>
      </c>
      <c r="P30" s="85">
        <f>SUM(C30:O30)</f>
        <v>7472</v>
      </c>
      <c r="Q30" s="74"/>
    </row>
    <row r="31" spans="1:17" ht="19.149999999999999" customHeight="1">
      <c r="A31" s="174"/>
      <c r="B31" s="54" t="s">
        <v>21</v>
      </c>
      <c r="C31" s="56">
        <v>2600</v>
      </c>
      <c r="D31" s="56">
        <v>73</v>
      </c>
      <c r="E31" s="56">
        <v>0</v>
      </c>
      <c r="F31" s="56">
        <v>593</v>
      </c>
      <c r="G31" s="56">
        <v>0</v>
      </c>
      <c r="H31" s="56">
        <v>1</v>
      </c>
      <c r="I31" s="56">
        <v>3</v>
      </c>
      <c r="J31" s="56">
        <v>61</v>
      </c>
      <c r="K31" s="84">
        <v>45</v>
      </c>
      <c r="L31" s="84">
        <v>77</v>
      </c>
      <c r="M31" s="84">
        <v>7</v>
      </c>
      <c r="N31" s="56">
        <v>0</v>
      </c>
      <c r="O31" s="56">
        <v>7</v>
      </c>
      <c r="P31" s="85">
        <f>SUM(C31:O31)</f>
        <v>3467</v>
      </c>
      <c r="Q31" s="74"/>
    </row>
    <row r="32" spans="1:17" ht="19.149999999999999" customHeight="1">
      <c r="A32" s="174"/>
      <c r="B32" s="54" t="s">
        <v>23</v>
      </c>
      <c r="C32" s="56">
        <v>4406</v>
      </c>
      <c r="D32" s="56">
        <v>107</v>
      </c>
      <c r="E32" s="56">
        <v>0</v>
      </c>
      <c r="F32" s="56">
        <v>1339</v>
      </c>
      <c r="G32" s="56">
        <v>0</v>
      </c>
      <c r="H32" s="56">
        <v>2</v>
      </c>
      <c r="I32" s="56">
        <v>3</v>
      </c>
      <c r="J32" s="56">
        <v>61</v>
      </c>
      <c r="K32" s="84">
        <v>67</v>
      </c>
      <c r="L32" s="84">
        <v>79</v>
      </c>
      <c r="M32" s="84">
        <v>7</v>
      </c>
      <c r="N32" s="56">
        <v>0</v>
      </c>
      <c r="O32" s="56">
        <v>9</v>
      </c>
      <c r="P32" s="85">
        <f>SUM(C32:O32)</f>
        <v>6080</v>
      </c>
      <c r="Q32" s="74"/>
    </row>
    <row r="33" spans="1:17" ht="2.85" customHeight="1">
      <c r="A33" s="174"/>
      <c r="B33" s="186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8"/>
      <c r="Q33" s="74"/>
    </row>
    <row r="34" spans="1:17" ht="19.149999999999999" customHeight="1">
      <c r="A34" s="174" t="s">
        <v>499</v>
      </c>
      <c r="B34" s="54" t="s">
        <v>15</v>
      </c>
      <c r="C34" s="56">
        <v>3868</v>
      </c>
      <c r="D34" s="56">
        <v>79</v>
      </c>
      <c r="E34" s="56">
        <v>497</v>
      </c>
      <c r="F34" s="56">
        <v>4653</v>
      </c>
      <c r="G34" s="56">
        <v>35</v>
      </c>
      <c r="H34" s="56">
        <v>0</v>
      </c>
      <c r="I34" s="56">
        <v>23</v>
      </c>
      <c r="J34" s="56">
        <v>1515</v>
      </c>
      <c r="K34" s="84">
        <v>19</v>
      </c>
      <c r="L34" s="84">
        <v>2</v>
      </c>
      <c r="M34" s="84">
        <v>3</v>
      </c>
      <c r="N34" s="56">
        <v>0</v>
      </c>
      <c r="O34" s="56">
        <v>102</v>
      </c>
      <c r="P34" s="85">
        <f>SUM(C34:O34)</f>
        <v>10796</v>
      </c>
      <c r="Q34" s="74"/>
    </row>
    <row r="35" spans="1:17" ht="19.149999999999999" customHeight="1">
      <c r="A35" s="174"/>
      <c r="B35" s="54" t="s">
        <v>17</v>
      </c>
      <c r="C35" s="56">
        <v>3958</v>
      </c>
      <c r="D35" s="56">
        <v>104</v>
      </c>
      <c r="E35" s="56">
        <v>501</v>
      </c>
      <c r="F35" s="56">
        <v>5141</v>
      </c>
      <c r="G35" s="56">
        <v>31</v>
      </c>
      <c r="H35" s="56">
        <v>0</v>
      </c>
      <c r="I35" s="56">
        <v>28</v>
      </c>
      <c r="J35" s="56">
        <v>1525</v>
      </c>
      <c r="K35" s="84">
        <v>24</v>
      </c>
      <c r="L35" s="84">
        <v>3</v>
      </c>
      <c r="M35" s="84">
        <v>5</v>
      </c>
      <c r="N35" s="56">
        <v>0</v>
      </c>
      <c r="O35" s="56">
        <v>102</v>
      </c>
      <c r="P35" s="85">
        <f>SUM(C35:O35)</f>
        <v>11422</v>
      </c>
      <c r="Q35" s="74"/>
    </row>
    <row r="36" spans="1:17" ht="19.149999999999999" customHeight="1">
      <c r="A36" s="174"/>
      <c r="B36" s="54" t="s">
        <v>19</v>
      </c>
      <c r="C36" s="56">
        <v>4036</v>
      </c>
      <c r="D36" s="56">
        <v>94</v>
      </c>
      <c r="E36" s="56">
        <v>504</v>
      </c>
      <c r="F36" s="56">
        <v>5406</v>
      </c>
      <c r="G36" s="56">
        <v>24</v>
      </c>
      <c r="H36" s="56">
        <v>0</v>
      </c>
      <c r="I36" s="56">
        <v>28</v>
      </c>
      <c r="J36" s="56">
        <v>1525</v>
      </c>
      <c r="K36" s="84">
        <v>26</v>
      </c>
      <c r="L36" s="84">
        <v>3</v>
      </c>
      <c r="M36" s="84">
        <v>5</v>
      </c>
      <c r="N36" s="56">
        <v>0</v>
      </c>
      <c r="O36" s="56">
        <v>101</v>
      </c>
      <c r="P36" s="85">
        <f>SUM(C36:O36)</f>
        <v>11752</v>
      </c>
      <c r="Q36" s="74"/>
    </row>
    <row r="37" spans="1:17" ht="19.149999999999999" customHeight="1">
      <c r="A37" s="174"/>
      <c r="B37" s="54" t="s">
        <v>21</v>
      </c>
      <c r="C37" s="56">
        <v>1151</v>
      </c>
      <c r="D37" s="56">
        <v>52</v>
      </c>
      <c r="E37" s="56">
        <v>92</v>
      </c>
      <c r="F37" s="56">
        <v>619</v>
      </c>
      <c r="G37" s="56">
        <v>39</v>
      </c>
      <c r="H37" s="56">
        <v>1</v>
      </c>
      <c r="I37" s="56">
        <v>3</v>
      </c>
      <c r="J37" s="56">
        <v>63</v>
      </c>
      <c r="K37" s="84">
        <v>17</v>
      </c>
      <c r="L37" s="84">
        <v>18</v>
      </c>
      <c r="M37" s="84">
        <v>8</v>
      </c>
      <c r="N37" s="56">
        <v>0</v>
      </c>
      <c r="O37" s="56">
        <v>5</v>
      </c>
      <c r="P37" s="85">
        <f>SUM(C37:O37)</f>
        <v>2068</v>
      </c>
      <c r="Q37" s="74"/>
    </row>
    <row r="38" spans="1:17" ht="19.149999999999999" customHeight="1">
      <c r="A38" s="174"/>
      <c r="B38" s="54" t="s">
        <v>23</v>
      </c>
      <c r="C38" s="56">
        <v>2399</v>
      </c>
      <c r="D38" s="56">
        <v>85</v>
      </c>
      <c r="E38" s="56">
        <v>162</v>
      </c>
      <c r="F38" s="56">
        <v>1478</v>
      </c>
      <c r="G38" s="56">
        <v>54</v>
      </c>
      <c r="H38" s="56">
        <v>1</v>
      </c>
      <c r="I38" s="56">
        <v>3</v>
      </c>
      <c r="J38" s="56">
        <v>63</v>
      </c>
      <c r="K38" s="84">
        <v>25</v>
      </c>
      <c r="L38" s="84">
        <v>24</v>
      </c>
      <c r="M38" s="84">
        <v>8</v>
      </c>
      <c r="N38" s="56">
        <v>0</v>
      </c>
      <c r="O38" s="56">
        <v>8</v>
      </c>
      <c r="P38" s="85">
        <f>SUM(C38:O38)</f>
        <v>4310</v>
      </c>
      <c r="Q38" s="74"/>
    </row>
    <row r="39" spans="1:17" ht="2.85" customHeight="1">
      <c r="A39" s="174"/>
      <c r="B39" s="186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8"/>
      <c r="Q39" s="74"/>
    </row>
    <row r="40" spans="1:17" ht="19.149999999999999" customHeight="1">
      <c r="A40" s="174" t="s">
        <v>500</v>
      </c>
      <c r="B40" s="54" t="s">
        <v>15</v>
      </c>
      <c r="C40" s="56">
        <v>3547</v>
      </c>
      <c r="D40" s="56">
        <v>117</v>
      </c>
      <c r="E40" s="56">
        <v>0</v>
      </c>
      <c r="F40" s="56">
        <v>5030</v>
      </c>
      <c r="G40" s="56">
        <v>3</v>
      </c>
      <c r="H40" s="56">
        <v>0</v>
      </c>
      <c r="I40" s="56">
        <v>14</v>
      </c>
      <c r="J40" s="56">
        <v>414</v>
      </c>
      <c r="K40" s="84">
        <v>37</v>
      </c>
      <c r="L40" s="84">
        <v>14</v>
      </c>
      <c r="M40" s="84">
        <v>0</v>
      </c>
      <c r="N40" s="56">
        <v>0</v>
      </c>
      <c r="O40" s="56">
        <v>134</v>
      </c>
      <c r="P40" s="85">
        <f>SUM(C40:O40)</f>
        <v>9310</v>
      </c>
      <c r="Q40" s="74"/>
    </row>
    <row r="41" spans="1:17" ht="19.149999999999999" customHeight="1">
      <c r="A41" s="174"/>
      <c r="B41" s="54" t="s">
        <v>17</v>
      </c>
      <c r="C41" s="56">
        <v>3643</v>
      </c>
      <c r="D41" s="56">
        <v>174</v>
      </c>
      <c r="E41" s="56">
        <v>0</v>
      </c>
      <c r="F41" s="56">
        <v>5608</v>
      </c>
      <c r="G41" s="56">
        <v>4</v>
      </c>
      <c r="H41" s="56">
        <v>1</v>
      </c>
      <c r="I41" s="56">
        <v>13</v>
      </c>
      <c r="J41" s="56">
        <v>418</v>
      </c>
      <c r="K41" s="84">
        <v>43</v>
      </c>
      <c r="L41" s="84">
        <v>23</v>
      </c>
      <c r="M41" s="84">
        <v>1</v>
      </c>
      <c r="N41" s="56">
        <v>0</v>
      </c>
      <c r="O41" s="56">
        <v>145</v>
      </c>
      <c r="P41" s="85">
        <f>SUM(C41:O41)</f>
        <v>10073</v>
      </c>
      <c r="Q41" s="74"/>
    </row>
    <row r="42" spans="1:17" ht="19.149999999999999" customHeight="1">
      <c r="A42" s="174"/>
      <c r="B42" s="54" t="s">
        <v>19</v>
      </c>
      <c r="C42" s="56">
        <v>3976</v>
      </c>
      <c r="D42" s="56">
        <v>156</v>
      </c>
      <c r="E42" s="56">
        <v>0</v>
      </c>
      <c r="F42" s="56">
        <v>5873</v>
      </c>
      <c r="G42" s="56">
        <v>4</v>
      </c>
      <c r="H42" s="56">
        <v>2</v>
      </c>
      <c r="I42" s="56">
        <v>13</v>
      </c>
      <c r="J42" s="56">
        <v>418</v>
      </c>
      <c r="K42" s="84">
        <v>39</v>
      </c>
      <c r="L42" s="84">
        <v>31</v>
      </c>
      <c r="M42" s="84">
        <v>1</v>
      </c>
      <c r="N42" s="56">
        <v>0</v>
      </c>
      <c r="O42" s="56">
        <v>141</v>
      </c>
      <c r="P42" s="85">
        <f>SUM(C42:O42)</f>
        <v>10654</v>
      </c>
      <c r="Q42" s="74"/>
    </row>
    <row r="43" spans="1:17" ht="19.149999999999999" customHeight="1">
      <c r="A43" s="174"/>
      <c r="B43" s="54" t="s">
        <v>21</v>
      </c>
      <c r="C43" s="56">
        <v>1719</v>
      </c>
      <c r="D43" s="56">
        <v>117</v>
      </c>
      <c r="E43" s="56">
        <v>0</v>
      </c>
      <c r="F43" s="56">
        <v>1230</v>
      </c>
      <c r="G43" s="56">
        <v>8</v>
      </c>
      <c r="H43" s="56">
        <v>3</v>
      </c>
      <c r="I43" s="56">
        <v>3</v>
      </c>
      <c r="J43" s="56">
        <v>74</v>
      </c>
      <c r="K43" s="84">
        <v>27</v>
      </c>
      <c r="L43" s="84">
        <v>31</v>
      </c>
      <c r="M43" s="84">
        <v>0</v>
      </c>
      <c r="N43" s="56">
        <v>0</v>
      </c>
      <c r="O43" s="56">
        <v>14</v>
      </c>
      <c r="P43" s="85">
        <f>SUM(C43:O43)</f>
        <v>3226</v>
      </c>
      <c r="Q43" s="74"/>
    </row>
    <row r="44" spans="1:17" ht="19.149999999999999" customHeight="1">
      <c r="A44" s="174"/>
      <c r="B44" s="54" t="s">
        <v>23</v>
      </c>
      <c r="C44" s="56">
        <v>3041</v>
      </c>
      <c r="D44" s="56">
        <v>174</v>
      </c>
      <c r="E44" s="56">
        <v>0</v>
      </c>
      <c r="F44" s="56">
        <v>2561</v>
      </c>
      <c r="G44" s="56">
        <v>10</v>
      </c>
      <c r="H44" s="56">
        <v>4</v>
      </c>
      <c r="I44" s="56">
        <v>3</v>
      </c>
      <c r="J44" s="56">
        <v>74</v>
      </c>
      <c r="K44" s="84">
        <v>43</v>
      </c>
      <c r="L44" s="84">
        <v>35</v>
      </c>
      <c r="M44" s="84">
        <v>0</v>
      </c>
      <c r="N44" s="56">
        <v>0</v>
      </c>
      <c r="O44" s="56">
        <v>21</v>
      </c>
      <c r="P44" s="85">
        <f>SUM(C44:O44)</f>
        <v>5966</v>
      </c>
      <c r="Q44" s="74"/>
    </row>
    <row r="45" spans="1:17" ht="2.85" customHeight="1">
      <c r="A45" s="174"/>
      <c r="B45" s="186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8"/>
      <c r="Q45" s="74"/>
    </row>
    <row r="46" spans="1:17" ht="19.149999999999999" customHeight="1">
      <c r="A46" s="174" t="s">
        <v>501</v>
      </c>
      <c r="B46" s="54" t="s">
        <v>15</v>
      </c>
      <c r="C46" s="56">
        <v>3727</v>
      </c>
      <c r="D46" s="56">
        <v>111</v>
      </c>
      <c r="E46" s="56">
        <v>192</v>
      </c>
      <c r="F46" s="56">
        <v>15024</v>
      </c>
      <c r="G46" s="56">
        <v>4</v>
      </c>
      <c r="H46" s="56">
        <v>0</v>
      </c>
      <c r="I46" s="56">
        <v>22</v>
      </c>
      <c r="J46" s="56">
        <v>565</v>
      </c>
      <c r="K46" s="84">
        <v>30</v>
      </c>
      <c r="L46" s="84">
        <v>385</v>
      </c>
      <c r="M46" s="84">
        <v>0</v>
      </c>
      <c r="N46" s="56">
        <v>0</v>
      </c>
      <c r="O46" s="56">
        <v>67</v>
      </c>
      <c r="P46" s="85">
        <f>SUM(C46:O46)</f>
        <v>20127</v>
      </c>
      <c r="Q46" s="74"/>
    </row>
    <row r="47" spans="1:17" ht="19.149999999999999" customHeight="1">
      <c r="A47" s="174"/>
      <c r="B47" s="54" t="s">
        <v>17</v>
      </c>
      <c r="C47" s="56">
        <v>3946</v>
      </c>
      <c r="D47" s="56">
        <v>123</v>
      </c>
      <c r="E47" s="56">
        <v>182</v>
      </c>
      <c r="F47" s="56">
        <v>16116</v>
      </c>
      <c r="G47" s="56">
        <v>4</v>
      </c>
      <c r="H47" s="56">
        <v>1</v>
      </c>
      <c r="I47" s="56">
        <v>22</v>
      </c>
      <c r="J47" s="56">
        <v>522</v>
      </c>
      <c r="K47" s="84">
        <v>38</v>
      </c>
      <c r="L47" s="84">
        <v>301</v>
      </c>
      <c r="M47" s="84">
        <v>0</v>
      </c>
      <c r="N47" s="56">
        <v>0</v>
      </c>
      <c r="O47" s="56">
        <v>66</v>
      </c>
      <c r="P47" s="85">
        <f>SUM(C47:O47)</f>
        <v>21321</v>
      </c>
      <c r="Q47" s="74"/>
    </row>
    <row r="48" spans="1:17" ht="19.149999999999999" customHeight="1">
      <c r="A48" s="174"/>
      <c r="B48" s="54" t="s">
        <v>19</v>
      </c>
      <c r="C48" s="56">
        <v>4341</v>
      </c>
      <c r="D48" s="56">
        <v>144</v>
      </c>
      <c r="E48" s="56">
        <v>183</v>
      </c>
      <c r="F48" s="56">
        <v>16753</v>
      </c>
      <c r="G48" s="56">
        <v>3</v>
      </c>
      <c r="H48" s="56">
        <v>4</v>
      </c>
      <c r="I48" s="56">
        <v>22</v>
      </c>
      <c r="J48" s="56">
        <v>522</v>
      </c>
      <c r="K48" s="84">
        <v>34</v>
      </c>
      <c r="L48" s="84">
        <v>302</v>
      </c>
      <c r="M48" s="84">
        <v>0</v>
      </c>
      <c r="N48" s="56">
        <v>0</v>
      </c>
      <c r="O48" s="56">
        <v>66</v>
      </c>
      <c r="P48" s="85">
        <f>SUM(C48:O48)</f>
        <v>22374</v>
      </c>
      <c r="Q48" s="74"/>
    </row>
    <row r="49" spans="1:17" ht="19.149999999999999" customHeight="1">
      <c r="A49" s="174"/>
      <c r="B49" s="54" t="s">
        <v>21</v>
      </c>
      <c r="C49" s="56">
        <v>2309</v>
      </c>
      <c r="D49" s="56">
        <v>129</v>
      </c>
      <c r="E49" s="56">
        <v>70</v>
      </c>
      <c r="F49" s="56">
        <v>1824</v>
      </c>
      <c r="G49" s="56">
        <v>1</v>
      </c>
      <c r="H49" s="56">
        <v>3</v>
      </c>
      <c r="I49" s="56">
        <v>5</v>
      </c>
      <c r="J49" s="56">
        <v>112</v>
      </c>
      <c r="K49" s="84">
        <v>19</v>
      </c>
      <c r="L49" s="84">
        <v>453</v>
      </c>
      <c r="M49" s="84">
        <v>4</v>
      </c>
      <c r="N49" s="56">
        <v>0</v>
      </c>
      <c r="O49" s="56">
        <v>7</v>
      </c>
      <c r="P49" s="85">
        <f>SUM(C49:O49)</f>
        <v>4936</v>
      </c>
      <c r="Q49" s="74"/>
    </row>
    <row r="50" spans="1:17" ht="19.149999999999999" customHeight="1">
      <c r="A50" s="174"/>
      <c r="B50" s="54" t="s">
        <v>23</v>
      </c>
      <c r="C50" s="56">
        <v>4299</v>
      </c>
      <c r="D50" s="56">
        <v>210</v>
      </c>
      <c r="E50" s="56">
        <v>108</v>
      </c>
      <c r="F50" s="56">
        <v>4493</v>
      </c>
      <c r="G50" s="56">
        <v>3</v>
      </c>
      <c r="H50" s="56">
        <v>6</v>
      </c>
      <c r="I50" s="56">
        <v>5</v>
      </c>
      <c r="J50" s="56">
        <v>112</v>
      </c>
      <c r="K50" s="84">
        <v>43</v>
      </c>
      <c r="L50" s="84">
        <v>453</v>
      </c>
      <c r="M50" s="84">
        <v>4</v>
      </c>
      <c r="N50" s="56">
        <v>0</v>
      </c>
      <c r="O50" s="56">
        <v>11</v>
      </c>
      <c r="P50" s="85">
        <f>SUM(C50:O50)</f>
        <v>9747</v>
      </c>
      <c r="Q50" s="74"/>
    </row>
    <row r="51" spans="1:17" ht="2.85" customHeight="1">
      <c r="A51" s="174"/>
      <c r="B51" s="186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8"/>
      <c r="Q51" s="72"/>
    </row>
    <row r="52" spans="1:17"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</row>
  </sheetData>
  <mergeCells count="21">
    <mergeCell ref="A1:P1"/>
    <mergeCell ref="A2:A3"/>
    <mergeCell ref="B2:B3"/>
    <mergeCell ref="C2:P2"/>
    <mergeCell ref="Q2:Q8"/>
    <mergeCell ref="A4:A9"/>
    <mergeCell ref="B9:P9"/>
    <mergeCell ref="A10:A15"/>
    <mergeCell ref="B15:P15"/>
    <mergeCell ref="A16:A21"/>
    <mergeCell ref="B21:P21"/>
    <mergeCell ref="A22:A27"/>
    <mergeCell ref="B27:P27"/>
    <mergeCell ref="A46:A51"/>
    <mergeCell ref="B51:P51"/>
    <mergeCell ref="A28:A33"/>
    <mergeCell ref="B33:P33"/>
    <mergeCell ref="A34:A39"/>
    <mergeCell ref="B39:P39"/>
    <mergeCell ref="A40:A45"/>
    <mergeCell ref="B45:P4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showGridLines="0" zoomScale="50" zoomScaleNormal="50" zoomScaleSheetLayoutView="50" zoomScalePageLayoutView="30" workbookViewId="0">
      <selection sqref="A1:R51"/>
    </sheetView>
  </sheetViews>
  <sheetFormatPr defaultRowHeight="12.75"/>
  <cols>
    <col min="1" max="1" width="8" style="12" customWidth="1"/>
    <col min="2" max="2" width="20.7109375" style="12" customWidth="1"/>
    <col min="3" max="5" width="16.7109375" style="12" customWidth="1"/>
    <col min="6" max="6" width="17.7109375" style="12" customWidth="1"/>
    <col min="7" max="7" width="0.7109375" style="12" customWidth="1"/>
    <col min="8" max="11" width="16.7109375" style="12" customWidth="1"/>
    <col min="12" max="12" width="17.7109375" style="12" customWidth="1"/>
    <col min="13" max="13" width="0.7109375" style="12" customWidth="1"/>
    <col min="14" max="14" width="16.7109375" style="12" customWidth="1"/>
    <col min="15" max="15" width="0.7109375" style="12" customWidth="1"/>
    <col min="16" max="17" width="16.7109375" style="12" customWidth="1"/>
    <col min="18" max="18" width="17.7109375" style="12" customWidth="1"/>
    <col min="19" max="19" width="0.7109375" style="12" customWidth="1"/>
    <col min="20" max="16384" width="9.140625" style="12"/>
  </cols>
  <sheetData>
    <row r="1" spans="1:19" ht="30" customHeight="1">
      <c r="A1" s="197" t="s">
        <v>505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9"/>
    </row>
    <row r="2" spans="1:19" ht="20.100000000000001" customHeight="1">
      <c r="A2" s="180" t="s">
        <v>493</v>
      </c>
      <c r="B2" s="168"/>
      <c r="C2" s="182" t="s">
        <v>474</v>
      </c>
      <c r="D2" s="182"/>
      <c r="E2" s="182"/>
      <c r="F2" s="182"/>
      <c r="G2" s="182"/>
      <c r="H2" s="182" t="s">
        <v>475</v>
      </c>
      <c r="I2" s="182"/>
      <c r="J2" s="182"/>
      <c r="K2" s="182"/>
      <c r="L2" s="182"/>
      <c r="M2" s="53"/>
      <c r="N2" s="53" t="s">
        <v>476</v>
      </c>
      <c r="O2" s="53"/>
      <c r="P2" s="200" t="s">
        <v>483</v>
      </c>
      <c r="Q2" s="200"/>
      <c r="R2" s="200"/>
      <c r="S2" s="199"/>
    </row>
    <row r="3" spans="1:19" ht="31.5" customHeight="1">
      <c r="A3" s="181"/>
      <c r="B3" s="170"/>
      <c r="C3" s="69" t="s">
        <v>79</v>
      </c>
      <c r="D3" s="69" t="s">
        <v>83</v>
      </c>
      <c r="E3" s="69" t="s">
        <v>81</v>
      </c>
      <c r="F3" s="86" t="s">
        <v>484</v>
      </c>
      <c r="G3" s="72"/>
      <c r="H3" s="69" t="s">
        <v>92</v>
      </c>
      <c r="I3" s="69" t="s">
        <v>86</v>
      </c>
      <c r="J3" s="69" t="s">
        <v>90</v>
      </c>
      <c r="K3" s="69" t="s">
        <v>88</v>
      </c>
      <c r="L3" s="86" t="s">
        <v>484</v>
      </c>
      <c r="M3" s="72"/>
      <c r="N3" s="81" t="s">
        <v>49</v>
      </c>
      <c r="O3" s="72"/>
      <c r="P3" s="81" t="s">
        <v>163</v>
      </c>
      <c r="Q3" s="81" t="s">
        <v>165</v>
      </c>
      <c r="R3" s="87" t="s">
        <v>484</v>
      </c>
      <c r="S3" s="199"/>
    </row>
    <row r="4" spans="1:19" s="58" customFormat="1" ht="21" customHeight="1">
      <c r="A4" s="174" t="s">
        <v>494</v>
      </c>
      <c r="B4" s="54" t="s">
        <v>15</v>
      </c>
      <c r="C4" s="56">
        <v>7925</v>
      </c>
      <c r="D4" s="56">
        <v>19</v>
      </c>
      <c r="E4" s="56">
        <v>158</v>
      </c>
      <c r="F4" s="79">
        <f>SUM(C4:E4)</f>
        <v>8102</v>
      </c>
      <c r="G4" s="88"/>
      <c r="H4" s="56">
        <v>2</v>
      </c>
      <c r="I4" s="84">
        <v>0</v>
      </c>
      <c r="J4" s="56">
        <v>0</v>
      </c>
      <c r="K4" s="56">
        <v>7</v>
      </c>
      <c r="L4" s="79">
        <f>SUM(H4:K4)</f>
        <v>9</v>
      </c>
      <c r="M4" s="88"/>
      <c r="N4" s="84">
        <v>0</v>
      </c>
      <c r="O4" s="88"/>
      <c r="P4" s="56">
        <v>0</v>
      </c>
      <c r="Q4" s="56">
        <v>0</v>
      </c>
      <c r="R4" s="79">
        <f>SUM(P4:Q4)</f>
        <v>0</v>
      </c>
      <c r="S4" s="89"/>
    </row>
    <row r="5" spans="1:19" s="58" customFormat="1" ht="21" customHeight="1">
      <c r="A5" s="174"/>
      <c r="B5" s="54" t="s">
        <v>17</v>
      </c>
      <c r="C5" s="56">
        <v>10359</v>
      </c>
      <c r="D5" s="56">
        <v>48</v>
      </c>
      <c r="E5" s="56">
        <v>140</v>
      </c>
      <c r="F5" s="79">
        <f t="shared" ref="F5:F8" si="0">SUM(C5:E5)</f>
        <v>10547</v>
      </c>
      <c r="G5" s="88"/>
      <c r="H5" s="56">
        <v>228</v>
      </c>
      <c r="I5" s="84">
        <v>0</v>
      </c>
      <c r="J5" s="56">
        <v>0</v>
      </c>
      <c r="K5" s="56">
        <v>12</v>
      </c>
      <c r="L5" s="79">
        <f t="shared" ref="L5:L8" si="1">SUM(H5:K5)</f>
        <v>240</v>
      </c>
      <c r="M5" s="88"/>
      <c r="N5" s="84">
        <v>0</v>
      </c>
      <c r="O5" s="88"/>
      <c r="P5" s="56">
        <v>2</v>
      </c>
      <c r="Q5" s="56">
        <v>0</v>
      </c>
      <c r="R5" s="79">
        <f>SUM(P5:Q5)</f>
        <v>2</v>
      </c>
      <c r="S5" s="89"/>
    </row>
    <row r="6" spans="1:19" s="58" customFormat="1" ht="21" customHeight="1">
      <c r="A6" s="174"/>
      <c r="B6" s="54" t="s">
        <v>19</v>
      </c>
      <c r="C6" s="56">
        <v>10492</v>
      </c>
      <c r="D6" s="56">
        <v>48</v>
      </c>
      <c r="E6" s="56">
        <v>140</v>
      </c>
      <c r="F6" s="79">
        <f t="shared" si="0"/>
        <v>10680</v>
      </c>
      <c r="G6" s="88"/>
      <c r="H6" s="56">
        <v>228</v>
      </c>
      <c r="I6" s="84">
        <v>0</v>
      </c>
      <c r="J6" s="56">
        <v>0</v>
      </c>
      <c r="K6" s="56">
        <v>12</v>
      </c>
      <c r="L6" s="79">
        <f t="shared" si="1"/>
        <v>240</v>
      </c>
      <c r="M6" s="88"/>
      <c r="N6" s="84">
        <v>0</v>
      </c>
      <c r="O6" s="88"/>
      <c r="P6" s="56">
        <v>4</v>
      </c>
      <c r="Q6" s="56">
        <v>0</v>
      </c>
      <c r="R6" s="79">
        <f>SUM(P6:Q6)</f>
        <v>4</v>
      </c>
      <c r="S6" s="89"/>
    </row>
    <row r="7" spans="1:19" s="58" customFormat="1" ht="21" customHeight="1">
      <c r="A7" s="174"/>
      <c r="B7" s="54" t="s">
        <v>21</v>
      </c>
      <c r="C7" s="56">
        <v>4900</v>
      </c>
      <c r="D7" s="56">
        <v>33</v>
      </c>
      <c r="E7" s="56">
        <v>91</v>
      </c>
      <c r="F7" s="79">
        <f t="shared" si="0"/>
        <v>5024</v>
      </c>
      <c r="G7" s="88"/>
      <c r="H7" s="56">
        <v>186</v>
      </c>
      <c r="I7" s="84">
        <v>0</v>
      </c>
      <c r="J7" s="56">
        <v>1</v>
      </c>
      <c r="K7" s="56">
        <v>9</v>
      </c>
      <c r="L7" s="79">
        <f t="shared" si="1"/>
        <v>196</v>
      </c>
      <c r="M7" s="88"/>
      <c r="N7" s="84">
        <v>0</v>
      </c>
      <c r="O7" s="88"/>
      <c r="P7" s="56">
        <v>3</v>
      </c>
      <c r="Q7" s="56">
        <v>0</v>
      </c>
      <c r="R7" s="79">
        <f>SUM(P7:Q7)</f>
        <v>3</v>
      </c>
      <c r="S7" s="89"/>
    </row>
    <row r="8" spans="1:19" s="58" customFormat="1" ht="21" customHeight="1">
      <c r="A8" s="174"/>
      <c r="B8" s="54" t="s">
        <v>23</v>
      </c>
      <c r="C8" s="56">
        <v>5322</v>
      </c>
      <c r="D8" s="56">
        <v>33</v>
      </c>
      <c r="E8" s="56">
        <v>91</v>
      </c>
      <c r="F8" s="79">
        <f t="shared" si="0"/>
        <v>5446</v>
      </c>
      <c r="G8" s="88"/>
      <c r="H8" s="56">
        <v>186</v>
      </c>
      <c r="I8" s="84">
        <v>0</v>
      </c>
      <c r="J8" s="56">
        <v>1</v>
      </c>
      <c r="K8" s="56">
        <v>9</v>
      </c>
      <c r="L8" s="79">
        <f t="shared" si="1"/>
        <v>196</v>
      </c>
      <c r="M8" s="88"/>
      <c r="N8" s="84">
        <v>0</v>
      </c>
      <c r="O8" s="88"/>
      <c r="P8" s="56">
        <v>6</v>
      </c>
      <c r="Q8" s="56">
        <v>0</v>
      </c>
      <c r="R8" s="79">
        <f>SUM(P8:Q8)</f>
        <v>6</v>
      </c>
      <c r="S8" s="89"/>
    </row>
    <row r="9" spans="1:19" ht="2.65" customHeight="1">
      <c r="A9" s="174"/>
      <c r="B9" s="195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74"/>
    </row>
    <row r="10" spans="1:19" s="58" customFormat="1" ht="21" customHeight="1">
      <c r="A10" s="174" t="s">
        <v>495</v>
      </c>
      <c r="B10" s="54" t="s">
        <v>15</v>
      </c>
      <c r="C10" s="56">
        <v>8178</v>
      </c>
      <c r="D10" s="56">
        <v>72</v>
      </c>
      <c r="E10" s="56">
        <v>32</v>
      </c>
      <c r="F10" s="79">
        <f>SUM(C10:E10)</f>
        <v>8282</v>
      </c>
      <c r="G10" s="88"/>
      <c r="H10" s="56">
        <v>1</v>
      </c>
      <c r="I10" s="84">
        <v>0</v>
      </c>
      <c r="J10" s="56">
        <v>2</v>
      </c>
      <c r="K10" s="56">
        <v>28</v>
      </c>
      <c r="L10" s="79">
        <f>SUM(H10:K10)</f>
        <v>31</v>
      </c>
      <c r="M10" s="88"/>
      <c r="N10" s="84">
        <v>0</v>
      </c>
      <c r="O10" s="88"/>
      <c r="P10" s="56">
        <v>0</v>
      </c>
      <c r="Q10" s="56">
        <v>0</v>
      </c>
      <c r="R10" s="79">
        <f>SUM(P10:Q10)</f>
        <v>0</v>
      </c>
      <c r="S10" s="89"/>
    </row>
    <row r="11" spans="1:19" s="58" customFormat="1" ht="21" customHeight="1">
      <c r="A11" s="174"/>
      <c r="B11" s="54" t="s">
        <v>17</v>
      </c>
      <c r="C11" s="56">
        <v>8676</v>
      </c>
      <c r="D11" s="56">
        <v>73</v>
      </c>
      <c r="E11" s="56">
        <v>42</v>
      </c>
      <c r="F11" s="79">
        <f t="shared" ref="F11:F14" si="2">SUM(C11:E11)</f>
        <v>8791</v>
      </c>
      <c r="G11" s="88"/>
      <c r="H11" s="56">
        <v>33</v>
      </c>
      <c r="I11" s="84">
        <v>0</v>
      </c>
      <c r="J11" s="56">
        <v>2</v>
      </c>
      <c r="K11" s="56">
        <v>28</v>
      </c>
      <c r="L11" s="79">
        <f t="shared" ref="L11:L14" si="3">SUM(H11:K11)</f>
        <v>63</v>
      </c>
      <c r="M11" s="88"/>
      <c r="N11" s="84">
        <v>0</v>
      </c>
      <c r="O11" s="88"/>
      <c r="P11" s="56">
        <v>0</v>
      </c>
      <c r="Q11" s="56">
        <v>0</v>
      </c>
      <c r="R11" s="79">
        <f>SUM(P11:Q11)</f>
        <v>0</v>
      </c>
      <c r="S11" s="89"/>
    </row>
    <row r="12" spans="1:19" s="58" customFormat="1" ht="21" customHeight="1">
      <c r="A12" s="174"/>
      <c r="B12" s="54" t="s">
        <v>19</v>
      </c>
      <c r="C12" s="56">
        <v>8689</v>
      </c>
      <c r="D12" s="56">
        <v>73</v>
      </c>
      <c r="E12" s="56">
        <v>42</v>
      </c>
      <c r="F12" s="79">
        <f t="shared" si="2"/>
        <v>8804</v>
      </c>
      <c r="G12" s="88"/>
      <c r="H12" s="56">
        <v>33</v>
      </c>
      <c r="I12" s="84">
        <v>0</v>
      </c>
      <c r="J12" s="56">
        <v>2</v>
      </c>
      <c r="K12" s="56">
        <v>28</v>
      </c>
      <c r="L12" s="79">
        <f t="shared" si="3"/>
        <v>63</v>
      </c>
      <c r="M12" s="88"/>
      <c r="N12" s="84">
        <v>0</v>
      </c>
      <c r="O12" s="88"/>
      <c r="P12" s="56">
        <v>0</v>
      </c>
      <c r="Q12" s="56">
        <v>0</v>
      </c>
      <c r="R12" s="79">
        <f>SUM(P12:Q12)</f>
        <v>0</v>
      </c>
      <c r="S12" s="89"/>
    </row>
    <row r="13" spans="1:19" s="58" customFormat="1" ht="21" customHeight="1">
      <c r="A13" s="174"/>
      <c r="B13" s="54" t="s">
        <v>21</v>
      </c>
      <c r="C13" s="56">
        <v>4351</v>
      </c>
      <c r="D13" s="56">
        <v>7</v>
      </c>
      <c r="E13" s="56">
        <v>8</v>
      </c>
      <c r="F13" s="79">
        <f t="shared" si="2"/>
        <v>4366</v>
      </c>
      <c r="G13" s="88"/>
      <c r="H13" s="56">
        <v>61</v>
      </c>
      <c r="I13" s="84">
        <v>0</v>
      </c>
      <c r="J13" s="56">
        <v>4</v>
      </c>
      <c r="K13" s="56">
        <v>11</v>
      </c>
      <c r="L13" s="79">
        <f t="shared" si="3"/>
        <v>76</v>
      </c>
      <c r="M13" s="88"/>
      <c r="N13" s="84">
        <v>0</v>
      </c>
      <c r="O13" s="88"/>
      <c r="P13" s="56">
        <v>0</v>
      </c>
      <c r="Q13" s="56">
        <v>0</v>
      </c>
      <c r="R13" s="79">
        <f>SUM(P13:Q13)</f>
        <v>0</v>
      </c>
      <c r="S13" s="89"/>
    </row>
    <row r="14" spans="1:19" s="58" customFormat="1" ht="21" customHeight="1">
      <c r="A14" s="174"/>
      <c r="B14" s="54" t="s">
        <v>23</v>
      </c>
      <c r="C14" s="56">
        <v>4678</v>
      </c>
      <c r="D14" s="56">
        <v>7</v>
      </c>
      <c r="E14" s="56">
        <v>8</v>
      </c>
      <c r="F14" s="79">
        <f t="shared" si="2"/>
        <v>4693</v>
      </c>
      <c r="G14" s="88"/>
      <c r="H14" s="56">
        <v>61</v>
      </c>
      <c r="I14" s="84">
        <v>0</v>
      </c>
      <c r="J14" s="56">
        <v>4</v>
      </c>
      <c r="K14" s="56">
        <v>11</v>
      </c>
      <c r="L14" s="79">
        <f t="shared" si="3"/>
        <v>76</v>
      </c>
      <c r="M14" s="88"/>
      <c r="N14" s="84">
        <v>0</v>
      </c>
      <c r="O14" s="88"/>
      <c r="P14" s="56">
        <v>0</v>
      </c>
      <c r="Q14" s="56">
        <v>0</v>
      </c>
      <c r="R14" s="79">
        <f>SUM(P14:Q14)</f>
        <v>0</v>
      </c>
      <c r="S14" s="89"/>
    </row>
    <row r="15" spans="1:19" ht="2.65" customHeight="1">
      <c r="A15" s="174"/>
      <c r="B15" s="195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74"/>
    </row>
    <row r="16" spans="1:19" s="58" customFormat="1" ht="21" customHeight="1">
      <c r="A16" s="174" t="s">
        <v>496</v>
      </c>
      <c r="B16" s="54" t="s">
        <v>15</v>
      </c>
      <c r="C16" s="56">
        <v>8001</v>
      </c>
      <c r="D16" s="56">
        <v>12</v>
      </c>
      <c r="E16" s="56">
        <v>28</v>
      </c>
      <c r="F16" s="79">
        <f>SUM(C16:E16)</f>
        <v>8041</v>
      </c>
      <c r="G16" s="88"/>
      <c r="H16" s="56">
        <v>0</v>
      </c>
      <c r="I16" s="84">
        <v>0</v>
      </c>
      <c r="J16" s="56">
        <v>7</v>
      </c>
      <c r="K16" s="56">
        <v>24</v>
      </c>
      <c r="L16" s="79">
        <f>SUM(H16:K16)</f>
        <v>31</v>
      </c>
      <c r="M16" s="88"/>
      <c r="N16" s="84">
        <v>0</v>
      </c>
      <c r="O16" s="88"/>
      <c r="P16" s="56">
        <v>0</v>
      </c>
      <c r="Q16" s="56">
        <v>0</v>
      </c>
      <c r="R16" s="79">
        <f>SUM(P16:Q16)</f>
        <v>0</v>
      </c>
      <c r="S16" s="89"/>
    </row>
    <row r="17" spans="1:19" s="58" customFormat="1" ht="21" customHeight="1">
      <c r="A17" s="174"/>
      <c r="B17" s="54" t="s">
        <v>17</v>
      </c>
      <c r="C17" s="56">
        <v>8765</v>
      </c>
      <c r="D17" s="56">
        <v>14</v>
      </c>
      <c r="E17" s="56">
        <v>38</v>
      </c>
      <c r="F17" s="79">
        <f t="shared" ref="F17:F20" si="4">SUM(C17:E17)</f>
        <v>8817</v>
      </c>
      <c r="G17" s="88"/>
      <c r="H17" s="56">
        <v>1</v>
      </c>
      <c r="I17" s="84">
        <v>0</v>
      </c>
      <c r="J17" s="56">
        <v>6</v>
      </c>
      <c r="K17" s="56">
        <v>20</v>
      </c>
      <c r="L17" s="79">
        <f t="shared" ref="L17:L20" si="5">SUM(H17:K17)</f>
        <v>27</v>
      </c>
      <c r="M17" s="88"/>
      <c r="N17" s="84">
        <v>0</v>
      </c>
      <c r="O17" s="88"/>
      <c r="P17" s="56">
        <v>0</v>
      </c>
      <c r="Q17" s="56">
        <v>0</v>
      </c>
      <c r="R17" s="79">
        <f>SUM(P17:Q17)</f>
        <v>0</v>
      </c>
      <c r="S17" s="89"/>
    </row>
    <row r="18" spans="1:19" s="58" customFormat="1" ht="21" customHeight="1">
      <c r="A18" s="174"/>
      <c r="B18" s="54" t="s">
        <v>19</v>
      </c>
      <c r="C18" s="56">
        <v>8728</v>
      </c>
      <c r="D18" s="56">
        <v>14</v>
      </c>
      <c r="E18" s="56">
        <v>38</v>
      </c>
      <c r="F18" s="79">
        <f t="shared" si="4"/>
        <v>8780</v>
      </c>
      <c r="G18" s="88"/>
      <c r="H18" s="56">
        <v>1</v>
      </c>
      <c r="I18" s="84">
        <v>0</v>
      </c>
      <c r="J18" s="56">
        <v>6</v>
      </c>
      <c r="K18" s="56">
        <v>20</v>
      </c>
      <c r="L18" s="79">
        <f t="shared" si="5"/>
        <v>27</v>
      </c>
      <c r="M18" s="88"/>
      <c r="N18" s="84">
        <v>0</v>
      </c>
      <c r="O18" s="88"/>
      <c r="P18" s="56">
        <v>2</v>
      </c>
      <c r="Q18" s="56">
        <v>0</v>
      </c>
      <c r="R18" s="79">
        <f>SUM(P18:Q18)</f>
        <v>2</v>
      </c>
      <c r="S18" s="89"/>
    </row>
    <row r="19" spans="1:19" s="58" customFormat="1" ht="21" customHeight="1">
      <c r="A19" s="174"/>
      <c r="B19" s="54" t="s">
        <v>21</v>
      </c>
      <c r="C19" s="56">
        <v>4040</v>
      </c>
      <c r="D19" s="56">
        <v>2</v>
      </c>
      <c r="E19" s="56">
        <v>6</v>
      </c>
      <c r="F19" s="79">
        <f t="shared" si="4"/>
        <v>4048</v>
      </c>
      <c r="G19" s="88"/>
      <c r="H19" s="56">
        <v>0</v>
      </c>
      <c r="I19" s="84">
        <v>0</v>
      </c>
      <c r="J19" s="56">
        <v>2</v>
      </c>
      <c r="K19" s="56">
        <v>7</v>
      </c>
      <c r="L19" s="79">
        <f t="shared" si="5"/>
        <v>9</v>
      </c>
      <c r="M19" s="88"/>
      <c r="N19" s="84">
        <v>0</v>
      </c>
      <c r="O19" s="88"/>
      <c r="P19" s="56">
        <v>1</v>
      </c>
      <c r="Q19" s="56">
        <v>0</v>
      </c>
      <c r="R19" s="79">
        <f>SUM(P19:Q19)</f>
        <v>1</v>
      </c>
      <c r="S19" s="89"/>
    </row>
    <row r="20" spans="1:19" s="58" customFormat="1" ht="21" customHeight="1">
      <c r="A20" s="174"/>
      <c r="B20" s="54" t="s">
        <v>23</v>
      </c>
      <c r="C20" s="56">
        <v>4578</v>
      </c>
      <c r="D20" s="56">
        <v>2</v>
      </c>
      <c r="E20" s="56">
        <v>6</v>
      </c>
      <c r="F20" s="79">
        <f t="shared" si="4"/>
        <v>4586</v>
      </c>
      <c r="G20" s="88"/>
      <c r="H20" s="56">
        <v>0</v>
      </c>
      <c r="I20" s="84">
        <v>0</v>
      </c>
      <c r="J20" s="56">
        <v>2</v>
      </c>
      <c r="K20" s="56">
        <v>7</v>
      </c>
      <c r="L20" s="79">
        <f t="shared" si="5"/>
        <v>9</v>
      </c>
      <c r="M20" s="88"/>
      <c r="N20" s="84">
        <v>0</v>
      </c>
      <c r="O20" s="88"/>
      <c r="P20" s="56">
        <v>1</v>
      </c>
      <c r="Q20" s="56">
        <v>0</v>
      </c>
      <c r="R20" s="79">
        <f>SUM(P20:Q20)</f>
        <v>1</v>
      </c>
      <c r="S20" s="89"/>
    </row>
    <row r="21" spans="1:19" ht="2.65" customHeight="1">
      <c r="A21" s="174"/>
      <c r="B21" s="195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74"/>
    </row>
    <row r="22" spans="1:19" s="58" customFormat="1" ht="21" customHeight="1">
      <c r="A22" s="174" t="s">
        <v>497</v>
      </c>
      <c r="B22" s="54" t="s">
        <v>15</v>
      </c>
      <c r="C22" s="56">
        <v>9795</v>
      </c>
      <c r="D22" s="56">
        <v>66</v>
      </c>
      <c r="E22" s="56">
        <v>29</v>
      </c>
      <c r="F22" s="79">
        <f>SUM(C22:E22)</f>
        <v>9890</v>
      </c>
      <c r="G22" s="88"/>
      <c r="H22" s="56">
        <v>0</v>
      </c>
      <c r="I22" s="84">
        <v>0</v>
      </c>
      <c r="J22" s="56">
        <v>6</v>
      </c>
      <c r="K22" s="56">
        <v>28</v>
      </c>
      <c r="L22" s="79">
        <f>SUM(H22:K22)</f>
        <v>34</v>
      </c>
      <c r="M22" s="88"/>
      <c r="N22" s="84">
        <v>0</v>
      </c>
      <c r="O22" s="88"/>
      <c r="P22" s="56">
        <v>0</v>
      </c>
      <c r="Q22" s="56">
        <v>0</v>
      </c>
      <c r="R22" s="79">
        <f>SUM(P22:Q22)</f>
        <v>0</v>
      </c>
      <c r="S22" s="89"/>
    </row>
    <row r="23" spans="1:19" s="58" customFormat="1" ht="21" customHeight="1">
      <c r="A23" s="174"/>
      <c r="B23" s="54" t="s">
        <v>17</v>
      </c>
      <c r="C23" s="56">
        <v>10243</v>
      </c>
      <c r="D23" s="56">
        <v>67</v>
      </c>
      <c r="E23" s="56">
        <v>32</v>
      </c>
      <c r="F23" s="79">
        <f t="shared" ref="F23:F26" si="6">SUM(C23:E23)</f>
        <v>10342</v>
      </c>
      <c r="G23" s="88"/>
      <c r="H23" s="56">
        <v>2</v>
      </c>
      <c r="I23" s="84">
        <v>0</v>
      </c>
      <c r="J23" s="56">
        <v>12</v>
      </c>
      <c r="K23" s="56">
        <v>22</v>
      </c>
      <c r="L23" s="79">
        <f t="shared" ref="L23:L26" si="7">SUM(H23:K23)</f>
        <v>36</v>
      </c>
      <c r="M23" s="88"/>
      <c r="N23" s="84">
        <v>0</v>
      </c>
      <c r="O23" s="88"/>
      <c r="P23" s="56">
        <v>0</v>
      </c>
      <c r="Q23" s="56">
        <v>0</v>
      </c>
      <c r="R23" s="79">
        <f>SUM(P23:Q23)</f>
        <v>0</v>
      </c>
      <c r="S23" s="89"/>
    </row>
    <row r="24" spans="1:19" s="58" customFormat="1" ht="21" customHeight="1">
      <c r="A24" s="174"/>
      <c r="B24" s="54" t="s">
        <v>19</v>
      </c>
      <c r="C24" s="56">
        <v>10271</v>
      </c>
      <c r="D24" s="56">
        <v>67</v>
      </c>
      <c r="E24" s="56">
        <v>32</v>
      </c>
      <c r="F24" s="79">
        <f t="shared" si="6"/>
        <v>10370</v>
      </c>
      <c r="G24" s="88"/>
      <c r="H24" s="56">
        <v>2</v>
      </c>
      <c r="I24" s="84">
        <v>0</v>
      </c>
      <c r="J24" s="56">
        <v>12</v>
      </c>
      <c r="K24" s="56">
        <v>22</v>
      </c>
      <c r="L24" s="79">
        <f t="shared" si="7"/>
        <v>36</v>
      </c>
      <c r="M24" s="88"/>
      <c r="N24" s="84">
        <v>0</v>
      </c>
      <c r="O24" s="88"/>
      <c r="P24" s="56">
        <v>0</v>
      </c>
      <c r="Q24" s="56">
        <v>0</v>
      </c>
      <c r="R24" s="79">
        <f>SUM(P24:Q24)</f>
        <v>0</v>
      </c>
      <c r="S24" s="89"/>
    </row>
    <row r="25" spans="1:19" s="58" customFormat="1" ht="21" customHeight="1">
      <c r="A25" s="174"/>
      <c r="B25" s="54" t="s">
        <v>21</v>
      </c>
      <c r="C25" s="56">
        <v>5706</v>
      </c>
      <c r="D25" s="56">
        <v>2</v>
      </c>
      <c r="E25" s="56">
        <v>3</v>
      </c>
      <c r="F25" s="79">
        <f t="shared" si="6"/>
        <v>5711</v>
      </c>
      <c r="G25" s="88"/>
      <c r="H25" s="56">
        <v>0</v>
      </c>
      <c r="I25" s="84">
        <v>0</v>
      </c>
      <c r="J25" s="56">
        <v>1</v>
      </c>
      <c r="K25" s="56">
        <v>11</v>
      </c>
      <c r="L25" s="79">
        <f t="shared" si="7"/>
        <v>12</v>
      </c>
      <c r="M25" s="88"/>
      <c r="N25" s="84">
        <v>0</v>
      </c>
      <c r="O25" s="88"/>
      <c r="P25" s="56">
        <v>0</v>
      </c>
      <c r="Q25" s="56">
        <v>0</v>
      </c>
      <c r="R25" s="79">
        <f>SUM(P25:Q25)</f>
        <v>0</v>
      </c>
      <c r="S25" s="89"/>
    </row>
    <row r="26" spans="1:19" s="58" customFormat="1" ht="21" customHeight="1">
      <c r="A26" s="174"/>
      <c r="B26" s="54" t="s">
        <v>23</v>
      </c>
      <c r="C26" s="56">
        <v>5763</v>
      </c>
      <c r="D26" s="56">
        <v>2</v>
      </c>
      <c r="E26" s="56">
        <v>3</v>
      </c>
      <c r="F26" s="79">
        <f t="shared" si="6"/>
        <v>5768</v>
      </c>
      <c r="G26" s="88"/>
      <c r="H26" s="56">
        <v>0</v>
      </c>
      <c r="I26" s="84">
        <v>0</v>
      </c>
      <c r="J26" s="56">
        <v>1</v>
      </c>
      <c r="K26" s="56">
        <v>11</v>
      </c>
      <c r="L26" s="79">
        <f t="shared" si="7"/>
        <v>12</v>
      </c>
      <c r="M26" s="88"/>
      <c r="N26" s="84">
        <v>0</v>
      </c>
      <c r="O26" s="88"/>
      <c r="P26" s="56">
        <v>0</v>
      </c>
      <c r="Q26" s="56">
        <v>0</v>
      </c>
      <c r="R26" s="79">
        <f>SUM(P26:Q26)</f>
        <v>0</v>
      </c>
      <c r="S26" s="89"/>
    </row>
    <row r="27" spans="1:19" ht="2.65" customHeight="1">
      <c r="A27" s="174"/>
      <c r="B27" s="195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74"/>
    </row>
    <row r="28" spans="1:19" s="58" customFormat="1" ht="21" customHeight="1">
      <c r="A28" s="174" t="s">
        <v>498</v>
      </c>
      <c r="B28" s="54" t="s">
        <v>15</v>
      </c>
      <c r="C28" s="56">
        <v>9228</v>
      </c>
      <c r="D28" s="56">
        <v>149</v>
      </c>
      <c r="E28" s="56">
        <v>56</v>
      </c>
      <c r="F28" s="79">
        <f>SUM(C28:E28)</f>
        <v>9433</v>
      </c>
      <c r="G28" s="88"/>
      <c r="H28" s="56">
        <v>0</v>
      </c>
      <c r="I28" s="84">
        <v>0</v>
      </c>
      <c r="J28" s="56">
        <v>24</v>
      </c>
      <c r="K28" s="56">
        <v>11</v>
      </c>
      <c r="L28" s="79">
        <f>SUM(H28:K28)</f>
        <v>35</v>
      </c>
      <c r="M28" s="88"/>
      <c r="N28" s="84">
        <v>0</v>
      </c>
      <c r="O28" s="88"/>
      <c r="P28" s="56">
        <v>0</v>
      </c>
      <c r="Q28" s="56">
        <v>0</v>
      </c>
      <c r="R28" s="79">
        <f>SUM(P28:Q28)</f>
        <v>0</v>
      </c>
      <c r="S28" s="89"/>
    </row>
    <row r="29" spans="1:19" s="58" customFormat="1" ht="21" customHeight="1">
      <c r="A29" s="174"/>
      <c r="B29" s="54" t="s">
        <v>17</v>
      </c>
      <c r="C29" s="56">
        <v>10343</v>
      </c>
      <c r="D29" s="56">
        <v>141</v>
      </c>
      <c r="E29" s="56">
        <v>46</v>
      </c>
      <c r="F29" s="79">
        <f t="shared" ref="F29:F32" si="8">SUM(C29:E29)</f>
        <v>10530</v>
      </c>
      <c r="G29" s="88"/>
      <c r="H29" s="56">
        <v>149</v>
      </c>
      <c r="I29" s="84">
        <v>0</v>
      </c>
      <c r="J29" s="56">
        <v>23</v>
      </c>
      <c r="K29" s="56">
        <v>14</v>
      </c>
      <c r="L29" s="79">
        <f t="shared" ref="L29:L32" si="9">SUM(H29:K29)</f>
        <v>186</v>
      </c>
      <c r="M29" s="88"/>
      <c r="N29" s="84">
        <v>0</v>
      </c>
      <c r="O29" s="88"/>
      <c r="P29" s="56">
        <v>0</v>
      </c>
      <c r="Q29" s="56">
        <v>0</v>
      </c>
      <c r="R29" s="79">
        <f>SUM(P29:Q29)</f>
        <v>0</v>
      </c>
      <c r="S29" s="89"/>
    </row>
    <row r="30" spans="1:19" s="58" customFormat="1" ht="21" customHeight="1">
      <c r="A30" s="174"/>
      <c r="B30" s="54" t="s">
        <v>19</v>
      </c>
      <c r="C30" s="56">
        <v>10305</v>
      </c>
      <c r="D30" s="56">
        <v>141</v>
      </c>
      <c r="E30" s="56">
        <v>46</v>
      </c>
      <c r="F30" s="79">
        <f t="shared" si="8"/>
        <v>10492</v>
      </c>
      <c r="G30" s="88"/>
      <c r="H30" s="56">
        <v>149</v>
      </c>
      <c r="I30" s="84">
        <v>0</v>
      </c>
      <c r="J30" s="56">
        <v>23</v>
      </c>
      <c r="K30" s="56">
        <v>14</v>
      </c>
      <c r="L30" s="79">
        <f t="shared" si="9"/>
        <v>186</v>
      </c>
      <c r="M30" s="88"/>
      <c r="N30" s="84">
        <v>0</v>
      </c>
      <c r="O30" s="88"/>
      <c r="P30" s="56">
        <v>0</v>
      </c>
      <c r="Q30" s="56">
        <v>0</v>
      </c>
      <c r="R30" s="79">
        <f>SUM(P30:Q30)</f>
        <v>0</v>
      </c>
      <c r="S30" s="89"/>
    </row>
    <row r="31" spans="1:19" s="58" customFormat="1" ht="21" customHeight="1">
      <c r="A31" s="174"/>
      <c r="B31" s="54" t="s">
        <v>21</v>
      </c>
      <c r="C31" s="56">
        <v>7165</v>
      </c>
      <c r="D31" s="56">
        <v>14</v>
      </c>
      <c r="E31" s="56">
        <v>13</v>
      </c>
      <c r="F31" s="79">
        <f t="shared" si="8"/>
        <v>7192</v>
      </c>
      <c r="G31" s="88"/>
      <c r="H31" s="56">
        <v>119</v>
      </c>
      <c r="I31" s="84">
        <v>0</v>
      </c>
      <c r="J31" s="56">
        <v>9</v>
      </c>
      <c r="K31" s="56">
        <v>2</v>
      </c>
      <c r="L31" s="79">
        <f t="shared" si="9"/>
        <v>130</v>
      </c>
      <c r="M31" s="88"/>
      <c r="N31" s="84">
        <v>0</v>
      </c>
      <c r="O31" s="88"/>
      <c r="P31" s="56">
        <v>0</v>
      </c>
      <c r="Q31" s="56">
        <v>0</v>
      </c>
      <c r="R31" s="79">
        <f>SUM(P31:Q31)</f>
        <v>0</v>
      </c>
      <c r="S31" s="89"/>
    </row>
    <row r="32" spans="1:19" s="58" customFormat="1" ht="21" customHeight="1">
      <c r="A32" s="174"/>
      <c r="B32" s="54" t="s">
        <v>23</v>
      </c>
      <c r="C32" s="56">
        <v>7393</v>
      </c>
      <c r="D32" s="56">
        <v>14</v>
      </c>
      <c r="E32" s="56">
        <v>13</v>
      </c>
      <c r="F32" s="79">
        <f t="shared" si="8"/>
        <v>7420</v>
      </c>
      <c r="G32" s="88"/>
      <c r="H32" s="56">
        <v>119</v>
      </c>
      <c r="I32" s="84">
        <v>0</v>
      </c>
      <c r="J32" s="56">
        <v>9</v>
      </c>
      <c r="K32" s="56">
        <v>2</v>
      </c>
      <c r="L32" s="79">
        <f t="shared" si="9"/>
        <v>130</v>
      </c>
      <c r="M32" s="88"/>
      <c r="N32" s="84">
        <v>0</v>
      </c>
      <c r="O32" s="88"/>
      <c r="P32" s="56">
        <v>0</v>
      </c>
      <c r="Q32" s="56">
        <v>0</v>
      </c>
      <c r="R32" s="79">
        <f>SUM(P32:Q32)</f>
        <v>0</v>
      </c>
      <c r="S32" s="89"/>
    </row>
    <row r="33" spans="1:19" ht="2.65" customHeight="1">
      <c r="A33" s="174"/>
      <c r="B33" s="195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74"/>
    </row>
    <row r="34" spans="1:19" s="58" customFormat="1" ht="21" customHeight="1">
      <c r="A34" s="174" t="s">
        <v>499</v>
      </c>
      <c r="B34" s="54" t="s">
        <v>15</v>
      </c>
      <c r="C34" s="56">
        <v>9081</v>
      </c>
      <c r="D34" s="56">
        <v>218</v>
      </c>
      <c r="E34" s="56">
        <v>120</v>
      </c>
      <c r="F34" s="79">
        <f>SUM(C34:E34)</f>
        <v>9419</v>
      </c>
      <c r="G34" s="88"/>
      <c r="H34" s="56">
        <v>0</v>
      </c>
      <c r="I34" s="84">
        <v>169724</v>
      </c>
      <c r="J34" s="56">
        <v>425</v>
      </c>
      <c r="K34" s="56">
        <v>89</v>
      </c>
      <c r="L34" s="79">
        <f>SUM(H34:K34)</f>
        <v>170238</v>
      </c>
      <c r="M34" s="88"/>
      <c r="N34" s="84">
        <v>74207</v>
      </c>
      <c r="O34" s="88"/>
      <c r="P34" s="56">
        <v>0</v>
      </c>
      <c r="Q34" s="56">
        <v>0</v>
      </c>
      <c r="R34" s="79">
        <f>SUM(P34:Q34)</f>
        <v>0</v>
      </c>
      <c r="S34" s="89"/>
    </row>
    <row r="35" spans="1:19" s="58" customFormat="1" ht="21" customHeight="1">
      <c r="A35" s="174"/>
      <c r="B35" s="54" t="s">
        <v>17</v>
      </c>
      <c r="C35" s="56">
        <v>10231</v>
      </c>
      <c r="D35" s="56">
        <v>220</v>
      </c>
      <c r="E35" s="56">
        <v>120</v>
      </c>
      <c r="F35" s="79">
        <f t="shared" ref="F35:F38" si="10">SUM(C35:E35)</f>
        <v>10571</v>
      </c>
      <c r="G35" s="88"/>
      <c r="H35" s="56">
        <v>1</v>
      </c>
      <c r="I35" s="84">
        <v>171447</v>
      </c>
      <c r="J35" s="56">
        <v>460</v>
      </c>
      <c r="K35" s="56">
        <v>75</v>
      </c>
      <c r="L35" s="79">
        <f t="shared" ref="L35:L38" si="11">SUM(H35:K35)</f>
        <v>171983</v>
      </c>
      <c r="M35" s="88"/>
      <c r="N35" s="84">
        <v>72958</v>
      </c>
      <c r="O35" s="88"/>
      <c r="P35" s="56">
        <v>0</v>
      </c>
      <c r="Q35" s="56">
        <v>0</v>
      </c>
      <c r="R35" s="79">
        <f>SUM(P35:Q35)</f>
        <v>0</v>
      </c>
      <c r="S35" s="89"/>
    </row>
    <row r="36" spans="1:19" s="58" customFormat="1" ht="21" customHeight="1">
      <c r="A36" s="174"/>
      <c r="B36" s="54" t="s">
        <v>19</v>
      </c>
      <c r="C36" s="56">
        <v>10220</v>
      </c>
      <c r="D36" s="56">
        <v>220</v>
      </c>
      <c r="E36" s="56">
        <v>120</v>
      </c>
      <c r="F36" s="79">
        <f t="shared" si="10"/>
        <v>10560</v>
      </c>
      <c r="G36" s="88"/>
      <c r="H36" s="56">
        <v>1</v>
      </c>
      <c r="I36" s="84">
        <v>170882</v>
      </c>
      <c r="J36" s="56">
        <v>460</v>
      </c>
      <c r="K36" s="56">
        <v>75</v>
      </c>
      <c r="L36" s="79">
        <f t="shared" si="11"/>
        <v>171418</v>
      </c>
      <c r="M36" s="88"/>
      <c r="N36" s="84">
        <v>67073</v>
      </c>
      <c r="O36" s="88"/>
      <c r="P36" s="56">
        <v>0</v>
      </c>
      <c r="Q36" s="56">
        <v>0</v>
      </c>
      <c r="R36" s="79">
        <f>SUM(P36:Q36)</f>
        <v>0</v>
      </c>
      <c r="S36" s="89"/>
    </row>
    <row r="37" spans="1:19" s="58" customFormat="1" ht="21" customHeight="1">
      <c r="A37" s="174"/>
      <c r="B37" s="54" t="s">
        <v>21</v>
      </c>
      <c r="C37" s="56">
        <v>4854</v>
      </c>
      <c r="D37" s="56">
        <v>13</v>
      </c>
      <c r="E37" s="56">
        <v>13</v>
      </c>
      <c r="F37" s="79">
        <f t="shared" si="10"/>
        <v>4880</v>
      </c>
      <c r="G37" s="88"/>
      <c r="H37" s="56">
        <v>0</v>
      </c>
      <c r="I37" s="84">
        <v>2367</v>
      </c>
      <c r="J37" s="56">
        <v>2</v>
      </c>
      <c r="K37" s="56">
        <v>24</v>
      </c>
      <c r="L37" s="79">
        <f t="shared" si="11"/>
        <v>2393</v>
      </c>
      <c r="M37" s="88"/>
      <c r="N37" s="84">
        <v>3378</v>
      </c>
      <c r="O37" s="88"/>
      <c r="P37" s="56">
        <v>0</v>
      </c>
      <c r="Q37" s="56">
        <v>0</v>
      </c>
      <c r="R37" s="79">
        <f>SUM(P37:Q37)</f>
        <v>0</v>
      </c>
      <c r="S37" s="89"/>
    </row>
    <row r="38" spans="1:19" s="58" customFormat="1" ht="21" customHeight="1">
      <c r="A38" s="174"/>
      <c r="B38" s="54" t="s">
        <v>23</v>
      </c>
      <c r="C38" s="56">
        <v>4986</v>
      </c>
      <c r="D38" s="56">
        <v>13</v>
      </c>
      <c r="E38" s="56">
        <v>13</v>
      </c>
      <c r="F38" s="79">
        <f t="shared" si="10"/>
        <v>5012</v>
      </c>
      <c r="G38" s="88"/>
      <c r="H38" s="56">
        <v>0</v>
      </c>
      <c r="I38" s="84">
        <v>7459</v>
      </c>
      <c r="J38" s="56">
        <v>2</v>
      </c>
      <c r="K38" s="56">
        <v>24</v>
      </c>
      <c r="L38" s="79">
        <f t="shared" si="11"/>
        <v>7485</v>
      </c>
      <c r="M38" s="88"/>
      <c r="N38" s="84">
        <v>20099</v>
      </c>
      <c r="O38" s="88"/>
      <c r="P38" s="56">
        <v>0</v>
      </c>
      <c r="Q38" s="56">
        <v>0</v>
      </c>
      <c r="R38" s="79">
        <f>SUM(P38:Q38)</f>
        <v>0</v>
      </c>
      <c r="S38" s="89"/>
    </row>
    <row r="39" spans="1:19" ht="2.65" customHeight="1">
      <c r="A39" s="174"/>
      <c r="B39" s="195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74"/>
    </row>
    <row r="40" spans="1:19" s="58" customFormat="1" ht="21" customHeight="1">
      <c r="A40" s="174" t="s">
        <v>500</v>
      </c>
      <c r="B40" s="54" t="s">
        <v>15</v>
      </c>
      <c r="C40" s="56">
        <v>8212</v>
      </c>
      <c r="D40" s="56">
        <v>64</v>
      </c>
      <c r="E40" s="56">
        <v>48</v>
      </c>
      <c r="F40" s="79">
        <f>SUM(C40:E40)</f>
        <v>8324</v>
      </c>
      <c r="G40" s="88"/>
      <c r="H40" s="56">
        <v>0</v>
      </c>
      <c r="I40" s="84">
        <v>0</v>
      </c>
      <c r="J40" s="56">
        <v>33</v>
      </c>
      <c r="K40" s="56">
        <v>28</v>
      </c>
      <c r="L40" s="79">
        <f>SUM(H40:K40)</f>
        <v>61</v>
      </c>
      <c r="M40" s="88"/>
      <c r="N40" s="84">
        <v>0</v>
      </c>
      <c r="O40" s="88"/>
      <c r="P40" s="56">
        <v>0</v>
      </c>
      <c r="Q40" s="56">
        <v>0</v>
      </c>
      <c r="R40" s="79">
        <f>SUM(P40:Q40)</f>
        <v>0</v>
      </c>
      <c r="S40" s="89"/>
    </row>
    <row r="41" spans="1:19" s="58" customFormat="1" ht="21" customHeight="1">
      <c r="A41" s="174"/>
      <c r="B41" s="54" t="s">
        <v>17</v>
      </c>
      <c r="C41" s="56">
        <v>8598</v>
      </c>
      <c r="D41" s="56">
        <v>66</v>
      </c>
      <c r="E41" s="56">
        <v>45</v>
      </c>
      <c r="F41" s="79">
        <f t="shared" ref="F41:F44" si="12">SUM(C41:E41)</f>
        <v>8709</v>
      </c>
      <c r="G41" s="88"/>
      <c r="H41" s="56">
        <v>60</v>
      </c>
      <c r="I41" s="84">
        <v>0</v>
      </c>
      <c r="J41" s="56">
        <v>36</v>
      </c>
      <c r="K41" s="56">
        <v>29</v>
      </c>
      <c r="L41" s="79">
        <f t="shared" ref="L41:L44" si="13">SUM(H41:K41)</f>
        <v>125</v>
      </c>
      <c r="M41" s="88"/>
      <c r="N41" s="84">
        <v>0</v>
      </c>
      <c r="O41" s="88"/>
      <c r="P41" s="56">
        <v>0</v>
      </c>
      <c r="Q41" s="56">
        <v>0</v>
      </c>
      <c r="R41" s="79">
        <f>SUM(P41:Q41)</f>
        <v>0</v>
      </c>
      <c r="S41" s="89"/>
    </row>
    <row r="42" spans="1:19" s="58" customFormat="1" ht="21" customHeight="1">
      <c r="A42" s="174"/>
      <c r="B42" s="54" t="s">
        <v>19</v>
      </c>
      <c r="C42" s="56">
        <v>8636</v>
      </c>
      <c r="D42" s="56">
        <v>66</v>
      </c>
      <c r="E42" s="56">
        <v>45</v>
      </c>
      <c r="F42" s="79">
        <f t="shared" si="12"/>
        <v>8747</v>
      </c>
      <c r="G42" s="88"/>
      <c r="H42" s="56">
        <v>68</v>
      </c>
      <c r="I42" s="84">
        <v>0</v>
      </c>
      <c r="J42" s="56">
        <v>36</v>
      </c>
      <c r="K42" s="56">
        <v>29</v>
      </c>
      <c r="L42" s="79">
        <f t="shared" si="13"/>
        <v>133</v>
      </c>
      <c r="M42" s="88"/>
      <c r="N42" s="84">
        <v>0</v>
      </c>
      <c r="O42" s="88"/>
      <c r="P42" s="56">
        <v>0</v>
      </c>
      <c r="Q42" s="56">
        <v>0</v>
      </c>
      <c r="R42" s="79">
        <f>SUM(P42:Q42)</f>
        <v>0</v>
      </c>
      <c r="S42" s="89"/>
    </row>
    <row r="43" spans="1:19" s="58" customFormat="1" ht="21" customHeight="1">
      <c r="A43" s="174"/>
      <c r="B43" s="54" t="s">
        <v>21</v>
      </c>
      <c r="C43" s="56">
        <v>3986</v>
      </c>
      <c r="D43" s="56">
        <v>4</v>
      </c>
      <c r="E43" s="56">
        <v>9</v>
      </c>
      <c r="F43" s="79">
        <f t="shared" si="12"/>
        <v>3999</v>
      </c>
      <c r="G43" s="88"/>
      <c r="H43" s="56">
        <v>5</v>
      </c>
      <c r="I43" s="84">
        <v>0</v>
      </c>
      <c r="J43" s="56">
        <v>34</v>
      </c>
      <c r="K43" s="56">
        <v>7</v>
      </c>
      <c r="L43" s="79">
        <f t="shared" si="13"/>
        <v>46</v>
      </c>
      <c r="M43" s="88"/>
      <c r="N43" s="84">
        <v>0</v>
      </c>
      <c r="O43" s="88"/>
      <c r="P43" s="56">
        <v>2</v>
      </c>
      <c r="Q43" s="56">
        <v>0</v>
      </c>
      <c r="R43" s="79">
        <f>SUM(P43:Q43)</f>
        <v>2</v>
      </c>
      <c r="S43" s="89"/>
    </row>
    <row r="44" spans="1:19" s="58" customFormat="1" ht="21" customHeight="1">
      <c r="A44" s="174"/>
      <c r="B44" s="54" t="s">
        <v>23</v>
      </c>
      <c r="C44" s="56">
        <v>4134</v>
      </c>
      <c r="D44" s="56">
        <v>4</v>
      </c>
      <c r="E44" s="56">
        <v>9</v>
      </c>
      <c r="F44" s="79">
        <f t="shared" si="12"/>
        <v>4147</v>
      </c>
      <c r="G44" s="88"/>
      <c r="H44" s="56">
        <v>13</v>
      </c>
      <c r="I44" s="84">
        <v>0</v>
      </c>
      <c r="J44" s="56">
        <v>34</v>
      </c>
      <c r="K44" s="56">
        <v>7</v>
      </c>
      <c r="L44" s="79">
        <f t="shared" si="13"/>
        <v>54</v>
      </c>
      <c r="M44" s="88"/>
      <c r="N44" s="84">
        <v>0</v>
      </c>
      <c r="O44" s="88"/>
      <c r="P44" s="56">
        <v>3</v>
      </c>
      <c r="Q44" s="56">
        <v>0</v>
      </c>
      <c r="R44" s="79">
        <f>SUM(P44:Q44)</f>
        <v>3</v>
      </c>
      <c r="S44" s="89"/>
    </row>
    <row r="45" spans="1:19" ht="2.65" customHeight="1">
      <c r="A45" s="174"/>
      <c r="B45" s="195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74"/>
    </row>
    <row r="46" spans="1:19" s="58" customFormat="1" ht="21" customHeight="1">
      <c r="A46" s="174" t="s">
        <v>501</v>
      </c>
      <c r="B46" s="54" t="s">
        <v>15</v>
      </c>
      <c r="C46" s="56">
        <v>9566</v>
      </c>
      <c r="D46" s="56">
        <v>1085</v>
      </c>
      <c r="E46" s="56">
        <v>56</v>
      </c>
      <c r="F46" s="79">
        <f>SUM(C46:E46)</f>
        <v>10707</v>
      </c>
      <c r="G46" s="88"/>
      <c r="H46" s="56">
        <v>4</v>
      </c>
      <c r="I46" s="84">
        <v>0</v>
      </c>
      <c r="J46" s="56">
        <v>6</v>
      </c>
      <c r="K46" s="56">
        <v>49</v>
      </c>
      <c r="L46" s="79">
        <f>SUM(H46:K46)</f>
        <v>59</v>
      </c>
      <c r="M46" s="88"/>
      <c r="N46" s="84">
        <v>0</v>
      </c>
      <c r="O46" s="88"/>
      <c r="P46" s="56">
        <v>0</v>
      </c>
      <c r="Q46" s="56">
        <v>0</v>
      </c>
      <c r="R46" s="79">
        <f>SUM(P46:Q46)</f>
        <v>0</v>
      </c>
      <c r="S46" s="89"/>
    </row>
    <row r="47" spans="1:19" s="58" customFormat="1" ht="21" customHeight="1">
      <c r="A47" s="174"/>
      <c r="B47" s="54" t="s">
        <v>17</v>
      </c>
      <c r="C47" s="56">
        <v>10268</v>
      </c>
      <c r="D47" s="56">
        <v>1160</v>
      </c>
      <c r="E47" s="56">
        <v>66</v>
      </c>
      <c r="F47" s="79">
        <f t="shared" ref="F47:F50" si="14">SUM(C47:E47)</f>
        <v>11494</v>
      </c>
      <c r="G47" s="88"/>
      <c r="H47" s="56">
        <v>6</v>
      </c>
      <c r="I47" s="84">
        <v>0</v>
      </c>
      <c r="J47" s="56">
        <v>6</v>
      </c>
      <c r="K47" s="56">
        <v>39</v>
      </c>
      <c r="L47" s="79">
        <f t="shared" ref="L47:L50" si="15">SUM(H47:K47)</f>
        <v>51</v>
      </c>
      <c r="M47" s="88"/>
      <c r="N47" s="84">
        <v>0</v>
      </c>
      <c r="O47" s="88"/>
      <c r="P47" s="56">
        <v>0</v>
      </c>
      <c r="Q47" s="56">
        <v>0</v>
      </c>
      <c r="R47" s="79">
        <f>SUM(P47:Q47)</f>
        <v>0</v>
      </c>
      <c r="S47" s="89"/>
    </row>
    <row r="48" spans="1:19" s="58" customFormat="1" ht="21" customHeight="1">
      <c r="A48" s="174"/>
      <c r="B48" s="54" t="s">
        <v>19</v>
      </c>
      <c r="C48" s="56">
        <v>10286</v>
      </c>
      <c r="D48" s="56">
        <v>1160</v>
      </c>
      <c r="E48" s="56">
        <v>66</v>
      </c>
      <c r="F48" s="79">
        <f t="shared" si="14"/>
        <v>11512</v>
      </c>
      <c r="G48" s="88"/>
      <c r="H48" s="56">
        <v>7</v>
      </c>
      <c r="I48" s="84">
        <v>0</v>
      </c>
      <c r="J48" s="56">
        <v>6</v>
      </c>
      <c r="K48" s="56">
        <v>39</v>
      </c>
      <c r="L48" s="79">
        <f t="shared" si="15"/>
        <v>52</v>
      </c>
      <c r="M48" s="88"/>
      <c r="N48" s="84">
        <v>0</v>
      </c>
      <c r="O48" s="88"/>
      <c r="P48" s="56">
        <v>0</v>
      </c>
      <c r="Q48" s="56">
        <v>0</v>
      </c>
      <c r="R48" s="79">
        <f>SUM(P48:Q48)</f>
        <v>0</v>
      </c>
      <c r="S48" s="89"/>
    </row>
    <row r="49" spans="1:19" s="58" customFormat="1" ht="21" customHeight="1">
      <c r="A49" s="174"/>
      <c r="B49" s="54" t="s">
        <v>21</v>
      </c>
      <c r="C49" s="56">
        <v>5723</v>
      </c>
      <c r="D49" s="56">
        <v>68</v>
      </c>
      <c r="E49" s="56">
        <v>6</v>
      </c>
      <c r="F49" s="79">
        <f t="shared" si="14"/>
        <v>5797</v>
      </c>
      <c r="G49" s="88"/>
      <c r="H49" s="56">
        <v>8</v>
      </c>
      <c r="I49" s="84">
        <v>0</v>
      </c>
      <c r="J49" s="56">
        <v>1</v>
      </c>
      <c r="K49" s="56">
        <v>15</v>
      </c>
      <c r="L49" s="79">
        <f t="shared" si="15"/>
        <v>24</v>
      </c>
      <c r="M49" s="88"/>
      <c r="N49" s="84">
        <v>0</v>
      </c>
      <c r="O49" s="88"/>
      <c r="P49" s="56">
        <v>0</v>
      </c>
      <c r="Q49" s="56">
        <v>0</v>
      </c>
      <c r="R49" s="79">
        <f>SUM(P49:Q49)</f>
        <v>0</v>
      </c>
      <c r="S49" s="89"/>
    </row>
    <row r="50" spans="1:19" s="58" customFormat="1" ht="21" customHeight="1">
      <c r="A50" s="174"/>
      <c r="B50" s="54" t="s">
        <v>23</v>
      </c>
      <c r="C50" s="56">
        <v>5786</v>
      </c>
      <c r="D50" s="56">
        <v>68</v>
      </c>
      <c r="E50" s="56">
        <v>6</v>
      </c>
      <c r="F50" s="79">
        <f t="shared" si="14"/>
        <v>5860</v>
      </c>
      <c r="G50" s="88"/>
      <c r="H50" s="56">
        <v>8</v>
      </c>
      <c r="I50" s="84">
        <v>0</v>
      </c>
      <c r="J50" s="56">
        <v>1</v>
      </c>
      <c r="K50" s="56">
        <v>15</v>
      </c>
      <c r="L50" s="79">
        <f t="shared" si="15"/>
        <v>24</v>
      </c>
      <c r="M50" s="88"/>
      <c r="N50" s="84">
        <v>0</v>
      </c>
      <c r="O50" s="88"/>
      <c r="P50" s="56">
        <v>0</v>
      </c>
      <c r="Q50" s="56">
        <v>0</v>
      </c>
      <c r="R50" s="79">
        <f>SUM(P50:Q50)</f>
        <v>0</v>
      </c>
      <c r="S50" s="89"/>
    </row>
    <row r="51" spans="1:19" ht="2.65" customHeight="1">
      <c r="A51" s="174"/>
      <c r="B51" s="195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72"/>
    </row>
    <row r="52" spans="1:19"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</row>
  </sheetData>
  <mergeCells count="23">
    <mergeCell ref="A1:R1"/>
    <mergeCell ref="S1:S3"/>
    <mergeCell ref="A2:A3"/>
    <mergeCell ref="B2:B3"/>
    <mergeCell ref="C2:G2"/>
    <mergeCell ref="H2:L2"/>
    <mergeCell ref="P2:R2"/>
    <mergeCell ref="A4:A9"/>
    <mergeCell ref="B9:R9"/>
    <mergeCell ref="A10:A15"/>
    <mergeCell ref="B15:R15"/>
    <mergeCell ref="A16:A21"/>
    <mergeCell ref="B21:R21"/>
    <mergeCell ref="A40:A45"/>
    <mergeCell ref="B45:R45"/>
    <mergeCell ref="A46:A51"/>
    <mergeCell ref="B51:R51"/>
    <mergeCell ref="A22:A27"/>
    <mergeCell ref="B27:R27"/>
    <mergeCell ref="A28:A33"/>
    <mergeCell ref="B33:R33"/>
    <mergeCell ref="A34:A39"/>
    <mergeCell ref="B39:R3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showGridLines="0" zoomScale="60" zoomScaleNormal="60" zoomScaleSheetLayoutView="70" zoomScalePageLayoutView="70" workbookViewId="0">
      <selection sqref="A1:O51"/>
    </sheetView>
  </sheetViews>
  <sheetFormatPr defaultRowHeight="12.75"/>
  <cols>
    <col min="1" max="1" width="7.7109375" style="12" customWidth="1"/>
    <col min="2" max="2" width="20.7109375" style="12" customWidth="1"/>
    <col min="3" max="14" width="15.7109375" style="12" customWidth="1"/>
    <col min="15" max="15" width="16.7109375" style="12" customWidth="1"/>
    <col min="16" max="16" width="0.7109375" style="12" customWidth="1"/>
    <col min="17" max="16384" width="9.140625" style="12"/>
  </cols>
  <sheetData>
    <row r="1" spans="1:16" ht="30" customHeight="1">
      <c r="A1" s="178" t="s">
        <v>506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65"/>
    </row>
    <row r="2" spans="1:16" ht="20.100000000000001" customHeight="1">
      <c r="A2" s="180" t="s">
        <v>493</v>
      </c>
      <c r="B2" s="168"/>
      <c r="C2" s="182" t="s">
        <v>479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53"/>
    </row>
    <row r="3" spans="1:16" ht="20.100000000000001" customHeight="1">
      <c r="A3" s="181"/>
      <c r="B3" s="170"/>
      <c r="C3" s="77" t="s">
        <v>54</v>
      </c>
      <c r="D3" s="77" t="s">
        <v>66</v>
      </c>
      <c r="E3" s="77" t="s">
        <v>58</v>
      </c>
      <c r="F3" s="77" t="s">
        <v>68</v>
      </c>
      <c r="G3" s="77" t="s">
        <v>60</v>
      </c>
      <c r="H3" s="77" t="s">
        <v>56</v>
      </c>
      <c r="I3" s="77" t="s">
        <v>62</v>
      </c>
      <c r="J3" s="77" t="s">
        <v>64</v>
      </c>
      <c r="K3" s="77" t="s">
        <v>72</v>
      </c>
      <c r="L3" s="77" t="s">
        <v>70</v>
      </c>
      <c r="M3" s="77" t="s">
        <v>76</v>
      </c>
      <c r="N3" s="77" t="s">
        <v>74</v>
      </c>
      <c r="O3" s="90" t="s">
        <v>484</v>
      </c>
      <c r="P3" s="72"/>
    </row>
    <row r="4" spans="1:16" s="91" customFormat="1" ht="19.5" customHeight="1">
      <c r="A4" s="174" t="s">
        <v>494</v>
      </c>
      <c r="B4" s="54" t="s">
        <v>15</v>
      </c>
      <c r="C4" s="56">
        <v>3057</v>
      </c>
      <c r="D4" s="56">
        <v>1</v>
      </c>
      <c r="E4" s="56">
        <v>281</v>
      </c>
      <c r="F4" s="56">
        <v>1417</v>
      </c>
      <c r="G4" s="56">
        <v>4</v>
      </c>
      <c r="H4" s="56">
        <v>1</v>
      </c>
      <c r="I4" s="56">
        <v>1</v>
      </c>
      <c r="J4" s="56">
        <v>114</v>
      </c>
      <c r="K4" s="56">
        <v>19</v>
      </c>
      <c r="L4" s="56">
        <v>2</v>
      </c>
      <c r="M4" s="56">
        <v>0</v>
      </c>
      <c r="N4" s="56">
        <v>0</v>
      </c>
      <c r="O4" s="79">
        <f>SUM(C4:N4)</f>
        <v>4897</v>
      </c>
      <c r="P4" s="74"/>
    </row>
    <row r="5" spans="1:16" s="91" customFormat="1" ht="19.5" customHeight="1">
      <c r="A5" s="174"/>
      <c r="B5" s="54" t="s">
        <v>17</v>
      </c>
      <c r="C5" s="56">
        <v>3298</v>
      </c>
      <c r="D5" s="56">
        <v>0</v>
      </c>
      <c r="E5" s="56">
        <v>267</v>
      </c>
      <c r="F5" s="56">
        <v>1158</v>
      </c>
      <c r="G5" s="56">
        <v>2</v>
      </c>
      <c r="H5" s="56">
        <v>2</v>
      </c>
      <c r="I5" s="56">
        <v>3</v>
      </c>
      <c r="J5" s="56">
        <v>662</v>
      </c>
      <c r="K5" s="56">
        <v>49</v>
      </c>
      <c r="L5" s="56">
        <v>19</v>
      </c>
      <c r="M5" s="56">
        <v>0</v>
      </c>
      <c r="N5" s="56">
        <v>1</v>
      </c>
      <c r="O5" s="79">
        <f>SUM(C5:N5)</f>
        <v>5461</v>
      </c>
      <c r="P5" s="74"/>
    </row>
    <row r="6" spans="1:16" s="91" customFormat="1" ht="19.5" customHeight="1">
      <c r="A6" s="174"/>
      <c r="B6" s="54" t="s">
        <v>19</v>
      </c>
      <c r="C6" s="56">
        <v>3775</v>
      </c>
      <c r="D6" s="56">
        <v>13</v>
      </c>
      <c r="E6" s="56">
        <v>267</v>
      </c>
      <c r="F6" s="56">
        <v>1159</v>
      </c>
      <c r="G6" s="56">
        <v>2</v>
      </c>
      <c r="H6" s="56">
        <v>2</v>
      </c>
      <c r="I6" s="56">
        <v>3</v>
      </c>
      <c r="J6" s="56">
        <v>1771</v>
      </c>
      <c r="K6" s="56">
        <v>130</v>
      </c>
      <c r="L6" s="56">
        <v>17</v>
      </c>
      <c r="M6" s="56">
        <v>1</v>
      </c>
      <c r="N6" s="56">
        <v>2</v>
      </c>
      <c r="O6" s="79">
        <f t="shared" ref="O6:O8" si="0">SUM(C6:N6)</f>
        <v>7142</v>
      </c>
      <c r="P6" s="74"/>
    </row>
    <row r="7" spans="1:16" s="91" customFormat="1" ht="19.5" customHeight="1">
      <c r="A7" s="174"/>
      <c r="B7" s="54" t="s">
        <v>21</v>
      </c>
      <c r="C7" s="56">
        <v>2791</v>
      </c>
      <c r="D7" s="56">
        <v>1</v>
      </c>
      <c r="E7" s="56">
        <v>88</v>
      </c>
      <c r="F7" s="56">
        <v>4870</v>
      </c>
      <c r="G7" s="56">
        <v>3</v>
      </c>
      <c r="H7" s="56">
        <v>1</v>
      </c>
      <c r="I7" s="56">
        <v>11</v>
      </c>
      <c r="J7" s="56">
        <v>399</v>
      </c>
      <c r="K7" s="56">
        <v>32</v>
      </c>
      <c r="L7" s="56">
        <v>6</v>
      </c>
      <c r="M7" s="56">
        <v>0</v>
      </c>
      <c r="N7" s="56">
        <v>0</v>
      </c>
      <c r="O7" s="79">
        <f t="shared" si="0"/>
        <v>8202</v>
      </c>
      <c r="P7" s="74"/>
    </row>
    <row r="8" spans="1:16" s="91" customFormat="1" ht="19.5" customHeight="1">
      <c r="A8" s="174"/>
      <c r="B8" s="54" t="s">
        <v>23</v>
      </c>
      <c r="C8" s="56">
        <v>4824</v>
      </c>
      <c r="D8" s="56">
        <v>15</v>
      </c>
      <c r="E8" s="56">
        <v>88</v>
      </c>
      <c r="F8" s="56">
        <v>4872</v>
      </c>
      <c r="G8" s="56">
        <v>3</v>
      </c>
      <c r="H8" s="56">
        <v>1</v>
      </c>
      <c r="I8" s="56">
        <v>13</v>
      </c>
      <c r="J8" s="56">
        <v>644</v>
      </c>
      <c r="K8" s="56">
        <v>165</v>
      </c>
      <c r="L8" s="56">
        <v>14</v>
      </c>
      <c r="M8" s="56">
        <v>0</v>
      </c>
      <c r="N8" s="56">
        <v>0</v>
      </c>
      <c r="O8" s="79">
        <f t="shared" si="0"/>
        <v>10639</v>
      </c>
      <c r="P8" s="74"/>
    </row>
    <row r="9" spans="1:16" s="17" customFormat="1" ht="2.85" customHeight="1">
      <c r="A9" s="174"/>
      <c r="B9" s="186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74"/>
    </row>
    <row r="10" spans="1:16" s="17" customFormat="1" ht="19.5" customHeight="1">
      <c r="A10" s="174" t="s">
        <v>495</v>
      </c>
      <c r="B10" s="54" t="s">
        <v>15</v>
      </c>
      <c r="C10" s="56">
        <v>717</v>
      </c>
      <c r="D10" s="56">
        <v>0</v>
      </c>
      <c r="E10" s="56">
        <v>26</v>
      </c>
      <c r="F10" s="56">
        <v>209</v>
      </c>
      <c r="G10" s="56">
        <v>2</v>
      </c>
      <c r="H10" s="56">
        <v>0</v>
      </c>
      <c r="I10" s="56">
        <v>0</v>
      </c>
      <c r="J10" s="56">
        <v>19</v>
      </c>
      <c r="K10" s="56">
        <v>7</v>
      </c>
      <c r="L10" s="56">
        <v>0</v>
      </c>
      <c r="M10" s="56">
        <v>0</v>
      </c>
      <c r="N10" s="56">
        <v>0</v>
      </c>
      <c r="O10" s="79">
        <f>SUM(C10:N10)</f>
        <v>980</v>
      </c>
      <c r="P10" s="74"/>
    </row>
    <row r="11" spans="1:16" s="17" customFormat="1" ht="19.5" customHeight="1">
      <c r="A11" s="174"/>
      <c r="B11" s="54" t="s">
        <v>17</v>
      </c>
      <c r="C11" s="56">
        <v>783</v>
      </c>
      <c r="D11" s="56">
        <v>0</v>
      </c>
      <c r="E11" s="56">
        <v>17</v>
      </c>
      <c r="F11" s="56">
        <v>655</v>
      </c>
      <c r="G11" s="56">
        <v>4</v>
      </c>
      <c r="H11" s="56">
        <v>0</v>
      </c>
      <c r="I11" s="56">
        <v>0</v>
      </c>
      <c r="J11" s="56">
        <v>36</v>
      </c>
      <c r="K11" s="56">
        <v>13</v>
      </c>
      <c r="L11" s="56">
        <v>0</v>
      </c>
      <c r="M11" s="56">
        <v>0</v>
      </c>
      <c r="N11" s="56">
        <v>0</v>
      </c>
      <c r="O11" s="79">
        <f t="shared" ref="O11:O14" si="1">SUM(C11:N11)</f>
        <v>1508</v>
      </c>
      <c r="P11" s="74"/>
    </row>
    <row r="12" spans="1:16" s="17" customFormat="1" ht="19.5" customHeight="1">
      <c r="A12" s="174"/>
      <c r="B12" s="54" t="s">
        <v>19</v>
      </c>
      <c r="C12" s="56">
        <v>887</v>
      </c>
      <c r="D12" s="56">
        <v>0</v>
      </c>
      <c r="E12" s="56">
        <v>17</v>
      </c>
      <c r="F12" s="56">
        <v>450</v>
      </c>
      <c r="G12" s="56">
        <v>4</v>
      </c>
      <c r="H12" s="56">
        <v>0</v>
      </c>
      <c r="I12" s="56">
        <v>0</v>
      </c>
      <c r="J12" s="56">
        <v>24</v>
      </c>
      <c r="K12" s="56">
        <v>16</v>
      </c>
      <c r="L12" s="56">
        <v>0</v>
      </c>
      <c r="M12" s="56">
        <v>0</v>
      </c>
      <c r="N12" s="56">
        <v>0</v>
      </c>
      <c r="O12" s="79">
        <f t="shared" si="1"/>
        <v>1398</v>
      </c>
      <c r="P12" s="74"/>
    </row>
    <row r="13" spans="1:16" s="17" customFormat="1" ht="19.5" customHeight="1">
      <c r="A13" s="174"/>
      <c r="B13" s="54" t="s">
        <v>21</v>
      </c>
      <c r="C13" s="56">
        <v>359</v>
      </c>
      <c r="D13" s="56">
        <v>0</v>
      </c>
      <c r="E13" s="56">
        <v>16</v>
      </c>
      <c r="F13" s="56">
        <v>299</v>
      </c>
      <c r="G13" s="56">
        <v>0</v>
      </c>
      <c r="H13" s="56">
        <v>0</v>
      </c>
      <c r="I13" s="56">
        <v>0</v>
      </c>
      <c r="J13" s="56">
        <v>36</v>
      </c>
      <c r="K13" s="56">
        <v>4</v>
      </c>
      <c r="L13" s="56">
        <v>0</v>
      </c>
      <c r="M13" s="56">
        <v>0</v>
      </c>
      <c r="N13" s="56">
        <v>0</v>
      </c>
      <c r="O13" s="79">
        <f t="shared" si="1"/>
        <v>714</v>
      </c>
      <c r="P13" s="74"/>
    </row>
    <row r="14" spans="1:16" s="17" customFormat="1" ht="19.5" customHeight="1">
      <c r="A14" s="174"/>
      <c r="B14" s="54" t="s">
        <v>23</v>
      </c>
      <c r="C14" s="56">
        <v>719</v>
      </c>
      <c r="D14" s="56">
        <v>0</v>
      </c>
      <c r="E14" s="56">
        <v>16</v>
      </c>
      <c r="F14" s="56">
        <v>604</v>
      </c>
      <c r="G14" s="56">
        <v>0</v>
      </c>
      <c r="H14" s="56">
        <v>0</v>
      </c>
      <c r="I14" s="56">
        <v>0</v>
      </c>
      <c r="J14" s="56">
        <v>72</v>
      </c>
      <c r="K14" s="56">
        <v>18</v>
      </c>
      <c r="L14" s="56">
        <v>0</v>
      </c>
      <c r="M14" s="56">
        <v>0</v>
      </c>
      <c r="N14" s="56">
        <v>0</v>
      </c>
      <c r="O14" s="79">
        <f t="shared" si="1"/>
        <v>1429</v>
      </c>
      <c r="P14" s="74"/>
    </row>
    <row r="15" spans="1:16" s="17" customFormat="1" ht="2.85" customHeight="1">
      <c r="A15" s="174"/>
      <c r="B15" s="186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74"/>
    </row>
    <row r="16" spans="1:16" s="17" customFormat="1" ht="19.5" customHeight="1">
      <c r="A16" s="174" t="s">
        <v>496</v>
      </c>
      <c r="B16" s="54" t="s">
        <v>15</v>
      </c>
      <c r="C16" s="56">
        <v>620</v>
      </c>
      <c r="D16" s="56">
        <v>0</v>
      </c>
      <c r="E16" s="56">
        <v>54</v>
      </c>
      <c r="F16" s="56">
        <v>191</v>
      </c>
      <c r="G16" s="56">
        <v>1</v>
      </c>
      <c r="H16" s="56">
        <v>0</v>
      </c>
      <c r="I16" s="56">
        <v>0</v>
      </c>
      <c r="J16" s="56">
        <v>17</v>
      </c>
      <c r="K16" s="56">
        <v>14</v>
      </c>
      <c r="L16" s="56">
        <v>0</v>
      </c>
      <c r="M16" s="56">
        <v>0</v>
      </c>
      <c r="N16" s="56">
        <v>0</v>
      </c>
      <c r="O16" s="79">
        <f>SUM(C16:N16)</f>
        <v>897</v>
      </c>
      <c r="P16" s="74"/>
    </row>
    <row r="17" spans="1:16" s="17" customFormat="1" ht="19.5" customHeight="1">
      <c r="A17" s="174"/>
      <c r="B17" s="54" t="s">
        <v>17</v>
      </c>
      <c r="C17" s="56">
        <v>646</v>
      </c>
      <c r="D17" s="56">
        <v>0</v>
      </c>
      <c r="E17" s="56">
        <v>53</v>
      </c>
      <c r="F17" s="56">
        <v>238</v>
      </c>
      <c r="G17" s="56">
        <v>1</v>
      </c>
      <c r="H17" s="56">
        <v>0</v>
      </c>
      <c r="I17" s="56">
        <v>0</v>
      </c>
      <c r="J17" s="56">
        <v>23</v>
      </c>
      <c r="K17" s="56">
        <v>12</v>
      </c>
      <c r="L17" s="56">
        <v>0</v>
      </c>
      <c r="M17" s="56">
        <v>0</v>
      </c>
      <c r="N17" s="56">
        <v>0</v>
      </c>
      <c r="O17" s="79">
        <f t="shared" ref="O17:O20" si="2">SUM(C17:N17)</f>
        <v>973</v>
      </c>
      <c r="P17" s="74"/>
    </row>
    <row r="18" spans="1:16" s="17" customFormat="1" ht="19.5" customHeight="1">
      <c r="A18" s="174"/>
      <c r="B18" s="54" t="s">
        <v>19</v>
      </c>
      <c r="C18" s="56">
        <v>694</v>
      </c>
      <c r="D18" s="56">
        <v>0</v>
      </c>
      <c r="E18" s="56">
        <v>53</v>
      </c>
      <c r="F18" s="56">
        <v>269</v>
      </c>
      <c r="G18" s="56">
        <v>1</v>
      </c>
      <c r="H18" s="56">
        <v>0</v>
      </c>
      <c r="I18" s="56">
        <v>0</v>
      </c>
      <c r="J18" s="56">
        <v>24</v>
      </c>
      <c r="K18" s="56">
        <v>15</v>
      </c>
      <c r="L18" s="56">
        <v>0</v>
      </c>
      <c r="M18" s="56">
        <v>0</v>
      </c>
      <c r="N18" s="56">
        <v>0</v>
      </c>
      <c r="O18" s="79">
        <f t="shared" si="2"/>
        <v>1056</v>
      </c>
      <c r="P18" s="74"/>
    </row>
    <row r="19" spans="1:16" s="17" customFormat="1" ht="19.5" customHeight="1">
      <c r="A19" s="174"/>
      <c r="B19" s="54" t="s">
        <v>21</v>
      </c>
      <c r="C19" s="56">
        <v>252</v>
      </c>
      <c r="D19" s="56">
        <v>0</v>
      </c>
      <c r="E19" s="56">
        <v>8</v>
      </c>
      <c r="F19" s="56">
        <v>111</v>
      </c>
      <c r="G19" s="56">
        <v>0</v>
      </c>
      <c r="H19" s="56">
        <v>0</v>
      </c>
      <c r="I19" s="56">
        <v>0</v>
      </c>
      <c r="J19" s="56">
        <v>23</v>
      </c>
      <c r="K19" s="56">
        <v>6</v>
      </c>
      <c r="L19" s="56">
        <v>0</v>
      </c>
      <c r="M19" s="56">
        <v>0</v>
      </c>
      <c r="N19" s="56">
        <v>0</v>
      </c>
      <c r="O19" s="79">
        <f t="shared" si="2"/>
        <v>400</v>
      </c>
      <c r="P19" s="74"/>
    </row>
    <row r="20" spans="1:16" s="17" customFormat="1" ht="19.5" customHeight="1">
      <c r="A20" s="174"/>
      <c r="B20" s="54" t="s">
        <v>23</v>
      </c>
      <c r="C20" s="56">
        <v>483</v>
      </c>
      <c r="D20" s="56">
        <v>0</v>
      </c>
      <c r="E20" s="56">
        <v>8</v>
      </c>
      <c r="F20" s="56">
        <v>123</v>
      </c>
      <c r="G20" s="56">
        <v>0</v>
      </c>
      <c r="H20" s="56">
        <v>0</v>
      </c>
      <c r="I20" s="56">
        <v>0</v>
      </c>
      <c r="J20" s="56">
        <v>38</v>
      </c>
      <c r="K20" s="56">
        <v>17</v>
      </c>
      <c r="L20" s="56">
        <v>0</v>
      </c>
      <c r="M20" s="56">
        <v>0</v>
      </c>
      <c r="N20" s="56">
        <v>0</v>
      </c>
      <c r="O20" s="79">
        <f t="shared" si="2"/>
        <v>669</v>
      </c>
      <c r="P20" s="74"/>
    </row>
    <row r="21" spans="1:16" s="17" customFormat="1" ht="2.85" customHeight="1">
      <c r="A21" s="174"/>
      <c r="B21" s="186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74"/>
    </row>
    <row r="22" spans="1:16" s="17" customFormat="1" ht="19.5" customHeight="1">
      <c r="A22" s="174" t="s">
        <v>497</v>
      </c>
      <c r="B22" s="54" t="s">
        <v>15</v>
      </c>
      <c r="C22" s="56">
        <v>842</v>
      </c>
      <c r="D22" s="56">
        <v>0</v>
      </c>
      <c r="E22" s="56">
        <v>29</v>
      </c>
      <c r="F22" s="56">
        <v>600</v>
      </c>
      <c r="G22" s="56">
        <v>0</v>
      </c>
      <c r="H22" s="56">
        <v>0</v>
      </c>
      <c r="I22" s="56">
        <v>0</v>
      </c>
      <c r="J22" s="56">
        <v>77</v>
      </c>
      <c r="K22" s="56">
        <v>14</v>
      </c>
      <c r="L22" s="56">
        <v>0</v>
      </c>
      <c r="M22" s="56">
        <v>0</v>
      </c>
      <c r="N22" s="56">
        <v>0</v>
      </c>
      <c r="O22" s="79">
        <f>SUM(C22:N22)</f>
        <v>1562</v>
      </c>
      <c r="P22" s="74"/>
    </row>
    <row r="23" spans="1:16" s="17" customFormat="1" ht="19.5" customHeight="1">
      <c r="A23" s="174"/>
      <c r="B23" s="54" t="s">
        <v>17</v>
      </c>
      <c r="C23" s="56">
        <v>909</v>
      </c>
      <c r="D23" s="56">
        <v>0</v>
      </c>
      <c r="E23" s="56">
        <v>35</v>
      </c>
      <c r="F23" s="56">
        <v>662</v>
      </c>
      <c r="G23" s="56">
        <v>0</v>
      </c>
      <c r="H23" s="56">
        <v>0</v>
      </c>
      <c r="I23" s="56">
        <v>0</v>
      </c>
      <c r="J23" s="56">
        <v>25</v>
      </c>
      <c r="K23" s="56">
        <v>20</v>
      </c>
      <c r="L23" s="56">
        <v>0</v>
      </c>
      <c r="M23" s="56">
        <v>0</v>
      </c>
      <c r="N23" s="56">
        <v>0</v>
      </c>
      <c r="O23" s="79">
        <f t="shared" ref="O23:O26" si="3">SUM(C23:N23)</f>
        <v>1651</v>
      </c>
      <c r="P23" s="74"/>
    </row>
    <row r="24" spans="1:16" s="17" customFormat="1" ht="19.5" customHeight="1">
      <c r="A24" s="174"/>
      <c r="B24" s="54" t="s">
        <v>19</v>
      </c>
      <c r="C24" s="56">
        <v>851</v>
      </c>
      <c r="D24" s="56">
        <v>0</v>
      </c>
      <c r="E24" s="56">
        <v>35</v>
      </c>
      <c r="F24" s="56">
        <v>658</v>
      </c>
      <c r="G24" s="56">
        <v>0</v>
      </c>
      <c r="H24" s="56">
        <v>0</v>
      </c>
      <c r="I24" s="56">
        <v>0</v>
      </c>
      <c r="J24" s="56">
        <v>28</v>
      </c>
      <c r="K24" s="56">
        <v>22</v>
      </c>
      <c r="L24" s="56">
        <v>0</v>
      </c>
      <c r="M24" s="56">
        <v>1</v>
      </c>
      <c r="N24" s="56">
        <v>0</v>
      </c>
      <c r="O24" s="79">
        <f t="shared" si="3"/>
        <v>1595</v>
      </c>
      <c r="P24" s="74"/>
    </row>
    <row r="25" spans="1:16" s="17" customFormat="1" ht="19.5" customHeight="1">
      <c r="A25" s="174"/>
      <c r="B25" s="54" t="s">
        <v>21</v>
      </c>
      <c r="C25" s="56">
        <v>278</v>
      </c>
      <c r="D25" s="56">
        <v>0</v>
      </c>
      <c r="E25" s="56">
        <v>3</v>
      </c>
      <c r="F25" s="56">
        <v>292</v>
      </c>
      <c r="G25" s="56">
        <v>0</v>
      </c>
      <c r="H25" s="56">
        <v>0</v>
      </c>
      <c r="I25" s="56">
        <v>0</v>
      </c>
      <c r="J25" s="56">
        <v>80</v>
      </c>
      <c r="K25" s="56">
        <v>2</v>
      </c>
      <c r="L25" s="56">
        <v>0</v>
      </c>
      <c r="M25" s="56">
        <v>0</v>
      </c>
      <c r="N25" s="56">
        <v>0</v>
      </c>
      <c r="O25" s="79">
        <f t="shared" si="3"/>
        <v>655</v>
      </c>
      <c r="P25" s="74"/>
    </row>
    <row r="26" spans="1:16" s="17" customFormat="1" ht="19.5" customHeight="1">
      <c r="A26" s="174"/>
      <c r="B26" s="54" t="s">
        <v>23</v>
      </c>
      <c r="C26" s="56">
        <v>659</v>
      </c>
      <c r="D26" s="56">
        <v>0</v>
      </c>
      <c r="E26" s="56">
        <v>3</v>
      </c>
      <c r="F26" s="56">
        <v>343</v>
      </c>
      <c r="G26" s="56">
        <v>0</v>
      </c>
      <c r="H26" s="56">
        <v>0</v>
      </c>
      <c r="I26" s="56">
        <v>0</v>
      </c>
      <c r="J26" s="56">
        <v>120</v>
      </c>
      <c r="K26" s="56">
        <v>10</v>
      </c>
      <c r="L26" s="56">
        <v>0</v>
      </c>
      <c r="M26" s="56">
        <v>0</v>
      </c>
      <c r="N26" s="56">
        <v>0</v>
      </c>
      <c r="O26" s="79">
        <f t="shared" si="3"/>
        <v>1135</v>
      </c>
      <c r="P26" s="74"/>
    </row>
    <row r="27" spans="1:16" s="17" customFormat="1" ht="2.85" customHeight="1">
      <c r="A27" s="174"/>
      <c r="B27" s="186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74"/>
    </row>
    <row r="28" spans="1:16" s="17" customFormat="1" ht="19.5" customHeight="1">
      <c r="A28" s="174" t="s">
        <v>498</v>
      </c>
      <c r="B28" s="54" t="s">
        <v>15</v>
      </c>
      <c r="C28" s="56">
        <v>932</v>
      </c>
      <c r="D28" s="56">
        <v>0</v>
      </c>
      <c r="E28" s="56">
        <v>38</v>
      </c>
      <c r="F28" s="56">
        <v>356</v>
      </c>
      <c r="G28" s="56">
        <v>0</v>
      </c>
      <c r="H28" s="56">
        <v>0</v>
      </c>
      <c r="I28" s="56">
        <v>0</v>
      </c>
      <c r="J28" s="56">
        <v>131</v>
      </c>
      <c r="K28" s="56">
        <v>12</v>
      </c>
      <c r="L28" s="56">
        <v>0</v>
      </c>
      <c r="M28" s="56">
        <v>0</v>
      </c>
      <c r="N28" s="56">
        <v>0</v>
      </c>
      <c r="O28" s="79">
        <f>SUM(C28:N28)</f>
        <v>1469</v>
      </c>
      <c r="P28" s="74"/>
    </row>
    <row r="29" spans="1:16" s="17" customFormat="1" ht="19.5" customHeight="1">
      <c r="A29" s="174"/>
      <c r="B29" s="54" t="s">
        <v>17</v>
      </c>
      <c r="C29" s="56">
        <v>745</v>
      </c>
      <c r="D29" s="56">
        <v>0</v>
      </c>
      <c r="E29" s="56">
        <v>34</v>
      </c>
      <c r="F29" s="56">
        <v>314</v>
      </c>
      <c r="G29" s="56">
        <v>0</v>
      </c>
      <c r="H29" s="56">
        <v>0</v>
      </c>
      <c r="I29" s="56">
        <v>0</v>
      </c>
      <c r="J29" s="56">
        <v>76</v>
      </c>
      <c r="K29" s="56">
        <v>12</v>
      </c>
      <c r="L29" s="56">
        <v>0</v>
      </c>
      <c r="M29" s="56">
        <v>0</v>
      </c>
      <c r="N29" s="56">
        <v>0</v>
      </c>
      <c r="O29" s="79">
        <f t="shared" ref="O29:O32" si="4">SUM(C29:N29)</f>
        <v>1181</v>
      </c>
      <c r="P29" s="74"/>
    </row>
    <row r="30" spans="1:16" s="17" customFormat="1" ht="19.5" customHeight="1">
      <c r="A30" s="174"/>
      <c r="B30" s="54" t="s">
        <v>19</v>
      </c>
      <c r="C30" s="56">
        <v>714</v>
      </c>
      <c r="D30" s="56">
        <v>0</v>
      </c>
      <c r="E30" s="56">
        <v>34</v>
      </c>
      <c r="F30" s="56">
        <v>325</v>
      </c>
      <c r="G30" s="56">
        <v>0</v>
      </c>
      <c r="H30" s="56">
        <v>0</v>
      </c>
      <c r="I30" s="56">
        <v>0</v>
      </c>
      <c r="J30" s="56">
        <v>71</v>
      </c>
      <c r="K30" s="56">
        <v>13</v>
      </c>
      <c r="L30" s="56">
        <v>0</v>
      </c>
      <c r="M30" s="56">
        <v>0</v>
      </c>
      <c r="N30" s="56">
        <v>0</v>
      </c>
      <c r="O30" s="79">
        <f t="shared" si="4"/>
        <v>1157</v>
      </c>
      <c r="P30" s="74"/>
    </row>
    <row r="31" spans="1:16" s="17" customFormat="1" ht="19.5" customHeight="1">
      <c r="A31" s="174"/>
      <c r="B31" s="54" t="s">
        <v>21</v>
      </c>
      <c r="C31" s="56">
        <v>539</v>
      </c>
      <c r="D31" s="56">
        <v>0</v>
      </c>
      <c r="E31" s="56">
        <v>9</v>
      </c>
      <c r="F31" s="56">
        <v>262</v>
      </c>
      <c r="G31" s="56">
        <v>0</v>
      </c>
      <c r="H31" s="56">
        <v>0</v>
      </c>
      <c r="I31" s="56">
        <v>0</v>
      </c>
      <c r="J31" s="56">
        <v>149</v>
      </c>
      <c r="K31" s="56">
        <v>4</v>
      </c>
      <c r="L31" s="56">
        <v>0</v>
      </c>
      <c r="M31" s="56">
        <v>0</v>
      </c>
      <c r="N31" s="56">
        <v>0</v>
      </c>
      <c r="O31" s="79">
        <f t="shared" si="4"/>
        <v>963</v>
      </c>
      <c r="P31" s="74"/>
    </row>
    <row r="32" spans="1:16" s="17" customFormat="1" ht="19.5" customHeight="1">
      <c r="A32" s="174"/>
      <c r="B32" s="54" t="s">
        <v>23</v>
      </c>
      <c r="C32" s="56">
        <v>787</v>
      </c>
      <c r="D32" s="56">
        <v>0</v>
      </c>
      <c r="E32" s="56">
        <v>9</v>
      </c>
      <c r="F32" s="56">
        <v>289</v>
      </c>
      <c r="G32" s="56">
        <v>0</v>
      </c>
      <c r="H32" s="56">
        <v>0</v>
      </c>
      <c r="I32" s="56">
        <v>0</v>
      </c>
      <c r="J32" s="56">
        <v>170</v>
      </c>
      <c r="K32" s="56">
        <v>9</v>
      </c>
      <c r="L32" s="56">
        <v>0</v>
      </c>
      <c r="M32" s="56">
        <v>0</v>
      </c>
      <c r="N32" s="56">
        <v>0</v>
      </c>
      <c r="O32" s="79">
        <f t="shared" si="4"/>
        <v>1264</v>
      </c>
      <c r="P32" s="74"/>
    </row>
    <row r="33" spans="1:16" s="17" customFormat="1" ht="2.85" customHeight="1">
      <c r="A33" s="174"/>
      <c r="B33" s="186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74"/>
    </row>
    <row r="34" spans="1:16" s="17" customFormat="1" ht="19.5" customHeight="1">
      <c r="A34" s="174" t="s">
        <v>499</v>
      </c>
      <c r="B34" s="54" t="s">
        <v>15</v>
      </c>
      <c r="C34" s="56">
        <v>867</v>
      </c>
      <c r="D34" s="56">
        <v>76</v>
      </c>
      <c r="E34" s="56">
        <v>32</v>
      </c>
      <c r="F34" s="56">
        <v>724</v>
      </c>
      <c r="G34" s="56">
        <v>0</v>
      </c>
      <c r="H34" s="56">
        <v>0</v>
      </c>
      <c r="I34" s="56">
        <v>0</v>
      </c>
      <c r="J34" s="56">
        <v>46</v>
      </c>
      <c r="K34" s="56">
        <v>16</v>
      </c>
      <c r="L34" s="56">
        <v>0</v>
      </c>
      <c r="M34" s="56">
        <v>0</v>
      </c>
      <c r="N34" s="56">
        <v>0</v>
      </c>
      <c r="O34" s="79">
        <f>SUM(C34:N34)</f>
        <v>1761</v>
      </c>
      <c r="P34" s="74"/>
    </row>
    <row r="35" spans="1:16" s="17" customFormat="1" ht="19.5" customHeight="1">
      <c r="A35" s="174"/>
      <c r="B35" s="54" t="s">
        <v>17</v>
      </c>
      <c r="C35" s="56">
        <v>922</v>
      </c>
      <c r="D35" s="56">
        <v>76</v>
      </c>
      <c r="E35" s="56">
        <v>38</v>
      </c>
      <c r="F35" s="56">
        <v>631</v>
      </c>
      <c r="G35" s="56">
        <v>0</v>
      </c>
      <c r="H35" s="56">
        <v>0</v>
      </c>
      <c r="I35" s="56">
        <v>0</v>
      </c>
      <c r="J35" s="56">
        <v>104</v>
      </c>
      <c r="K35" s="56">
        <v>18</v>
      </c>
      <c r="L35" s="56">
        <v>0</v>
      </c>
      <c r="M35" s="56">
        <v>0</v>
      </c>
      <c r="N35" s="56">
        <v>0</v>
      </c>
      <c r="O35" s="79">
        <f t="shared" ref="O35:O38" si="5">SUM(C35:N35)</f>
        <v>1789</v>
      </c>
      <c r="P35" s="74"/>
    </row>
    <row r="36" spans="1:16" s="17" customFormat="1" ht="19.5" customHeight="1">
      <c r="A36" s="174"/>
      <c r="B36" s="54" t="s">
        <v>19</v>
      </c>
      <c r="C36" s="56">
        <v>893</v>
      </c>
      <c r="D36" s="56">
        <v>69</v>
      </c>
      <c r="E36" s="56">
        <v>38</v>
      </c>
      <c r="F36" s="56">
        <v>494</v>
      </c>
      <c r="G36" s="56">
        <v>0</v>
      </c>
      <c r="H36" s="56">
        <v>0</v>
      </c>
      <c r="I36" s="56">
        <v>0</v>
      </c>
      <c r="J36" s="56">
        <v>96</v>
      </c>
      <c r="K36" s="56">
        <v>20</v>
      </c>
      <c r="L36" s="56">
        <v>0</v>
      </c>
      <c r="M36" s="56">
        <v>0</v>
      </c>
      <c r="N36" s="56">
        <v>0</v>
      </c>
      <c r="O36" s="79">
        <f t="shared" si="5"/>
        <v>1610</v>
      </c>
      <c r="P36" s="74"/>
    </row>
    <row r="37" spans="1:16" s="17" customFormat="1" ht="19.5" customHeight="1">
      <c r="A37" s="174"/>
      <c r="B37" s="54" t="s">
        <v>21</v>
      </c>
      <c r="C37" s="56">
        <v>452</v>
      </c>
      <c r="D37" s="56">
        <v>63</v>
      </c>
      <c r="E37" s="56">
        <v>1</v>
      </c>
      <c r="F37" s="56">
        <v>358</v>
      </c>
      <c r="G37" s="56">
        <v>0</v>
      </c>
      <c r="H37" s="56">
        <v>0</v>
      </c>
      <c r="I37" s="56">
        <v>0</v>
      </c>
      <c r="J37" s="56">
        <v>204</v>
      </c>
      <c r="K37" s="56">
        <v>9</v>
      </c>
      <c r="L37" s="56">
        <v>0</v>
      </c>
      <c r="M37" s="56">
        <v>0</v>
      </c>
      <c r="N37" s="56">
        <v>0</v>
      </c>
      <c r="O37" s="79">
        <f t="shared" si="5"/>
        <v>1087</v>
      </c>
      <c r="P37" s="74"/>
    </row>
    <row r="38" spans="1:16" s="17" customFormat="1" ht="19.5" customHeight="1">
      <c r="A38" s="174"/>
      <c r="B38" s="54" t="s">
        <v>23</v>
      </c>
      <c r="C38" s="56">
        <v>688</v>
      </c>
      <c r="D38" s="56">
        <v>96</v>
      </c>
      <c r="E38" s="56">
        <v>1</v>
      </c>
      <c r="F38" s="56">
        <v>829</v>
      </c>
      <c r="G38" s="56">
        <v>0</v>
      </c>
      <c r="H38" s="56">
        <v>0</v>
      </c>
      <c r="I38" s="56">
        <v>0</v>
      </c>
      <c r="J38" s="56">
        <v>242</v>
      </c>
      <c r="K38" s="56">
        <v>25</v>
      </c>
      <c r="L38" s="56">
        <v>0</v>
      </c>
      <c r="M38" s="56">
        <v>0</v>
      </c>
      <c r="N38" s="56">
        <v>0</v>
      </c>
      <c r="O38" s="79">
        <f t="shared" si="5"/>
        <v>1881</v>
      </c>
      <c r="P38" s="74"/>
    </row>
    <row r="39" spans="1:16" s="17" customFormat="1" ht="2.85" customHeight="1">
      <c r="A39" s="174"/>
      <c r="B39" s="186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74"/>
    </row>
    <row r="40" spans="1:16" s="91" customFormat="1" ht="19.5" customHeight="1">
      <c r="A40" s="174" t="s">
        <v>500</v>
      </c>
      <c r="B40" s="54" t="s">
        <v>15</v>
      </c>
      <c r="C40" s="56">
        <v>818</v>
      </c>
      <c r="D40" s="56">
        <v>0</v>
      </c>
      <c r="E40" s="56">
        <v>16</v>
      </c>
      <c r="F40" s="56">
        <v>195</v>
      </c>
      <c r="G40" s="56">
        <v>2</v>
      </c>
      <c r="H40" s="56">
        <v>0</v>
      </c>
      <c r="I40" s="56">
        <v>0</v>
      </c>
      <c r="J40" s="56">
        <v>63</v>
      </c>
      <c r="K40" s="56">
        <v>9</v>
      </c>
      <c r="L40" s="56">
        <v>0</v>
      </c>
      <c r="M40" s="56">
        <v>0</v>
      </c>
      <c r="N40" s="56">
        <v>0</v>
      </c>
      <c r="O40" s="79">
        <f>SUM(C40:N40)</f>
        <v>1103</v>
      </c>
      <c r="P40" s="74"/>
    </row>
    <row r="41" spans="1:16" s="91" customFormat="1" ht="19.5" customHeight="1">
      <c r="A41" s="174"/>
      <c r="B41" s="54" t="s">
        <v>17</v>
      </c>
      <c r="C41" s="56">
        <v>874</v>
      </c>
      <c r="D41" s="56">
        <v>0</v>
      </c>
      <c r="E41" s="56">
        <v>13</v>
      </c>
      <c r="F41" s="56">
        <v>233</v>
      </c>
      <c r="G41" s="56">
        <v>2</v>
      </c>
      <c r="H41" s="56">
        <v>0</v>
      </c>
      <c r="I41" s="56">
        <v>0</v>
      </c>
      <c r="J41" s="56">
        <v>131</v>
      </c>
      <c r="K41" s="56">
        <v>10</v>
      </c>
      <c r="L41" s="56">
        <v>0</v>
      </c>
      <c r="M41" s="56">
        <v>0</v>
      </c>
      <c r="N41" s="56">
        <v>0</v>
      </c>
      <c r="O41" s="79">
        <f t="shared" ref="O41:O44" si="6">SUM(C41:N41)</f>
        <v>1263</v>
      </c>
      <c r="P41" s="74"/>
    </row>
    <row r="42" spans="1:16" s="91" customFormat="1" ht="19.5" customHeight="1">
      <c r="A42" s="174"/>
      <c r="B42" s="54" t="s">
        <v>19</v>
      </c>
      <c r="C42" s="56">
        <v>815</v>
      </c>
      <c r="D42" s="56">
        <v>0</v>
      </c>
      <c r="E42" s="56">
        <v>13</v>
      </c>
      <c r="F42" s="56">
        <v>220</v>
      </c>
      <c r="G42" s="56">
        <v>2</v>
      </c>
      <c r="H42" s="56">
        <v>0</v>
      </c>
      <c r="I42" s="56">
        <v>0</v>
      </c>
      <c r="J42" s="56">
        <v>51</v>
      </c>
      <c r="K42" s="56">
        <v>12</v>
      </c>
      <c r="L42" s="56">
        <v>0</v>
      </c>
      <c r="M42" s="56">
        <v>0</v>
      </c>
      <c r="N42" s="56">
        <v>0</v>
      </c>
      <c r="O42" s="79">
        <f t="shared" si="6"/>
        <v>1113</v>
      </c>
      <c r="P42" s="74"/>
    </row>
    <row r="43" spans="1:16" s="91" customFormat="1" ht="19.5" customHeight="1">
      <c r="A43" s="174"/>
      <c r="B43" s="54" t="s">
        <v>21</v>
      </c>
      <c r="C43" s="56">
        <v>436</v>
      </c>
      <c r="D43" s="56">
        <v>0</v>
      </c>
      <c r="E43" s="56">
        <v>7</v>
      </c>
      <c r="F43" s="56">
        <v>243</v>
      </c>
      <c r="G43" s="56">
        <v>1</v>
      </c>
      <c r="H43" s="56">
        <v>0</v>
      </c>
      <c r="I43" s="56">
        <v>0</v>
      </c>
      <c r="J43" s="56">
        <v>463</v>
      </c>
      <c r="K43" s="56">
        <v>7</v>
      </c>
      <c r="L43" s="56">
        <v>0</v>
      </c>
      <c r="M43" s="56">
        <v>0</v>
      </c>
      <c r="N43" s="56">
        <v>0</v>
      </c>
      <c r="O43" s="79">
        <f t="shared" si="6"/>
        <v>1157</v>
      </c>
      <c r="P43" s="74"/>
    </row>
    <row r="44" spans="1:16" s="91" customFormat="1" ht="19.5" customHeight="1">
      <c r="A44" s="174"/>
      <c r="B44" s="54" t="s">
        <v>23</v>
      </c>
      <c r="C44" s="56">
        <v>909</v>
      </c>
      <c r="D44" s="56">
        <v>0</v>
      </c>
      <c r="E44" s="56">
        <v>7</v>
      </c>
      <c r="F44" s="56">
        <v>262</v>
      </c>
      <c r="G44" s="56">
        <v>1</v>
      </c>
      <c r="H44" s="56">
        <v>0</v>
      </c>
      <c r="I44" s="56">
        <v>0</v>
      </c>
      <c r="J44" s="56">
        <v>602</v>
      </c>
      <c r="K44" s="56">
        <v>19</v>
      </c>
      <c r="L44" s="56">
        <v>0</v>
      </c>
      <c r="M44" s="56">
        <v>0</v>
      </c>
      <c r="N44" s="56">
        <v>0</v>
      </c>
      <c r="O44" s="79">
        <f t="shared" si="6"/>
        <v>1800</v>
      </c>
      <c r="P44" s="74"/>
    </row>
    <row r="45" spans="1:16" s="17" customFormat="1" ht="2.85" customHeight="1">
      <c r="A45" s="174"/>
      <c r="B45" s="186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74"/>
    </row>
    <row r="46" spans="1:16" s="91" customFormat="1" ht="19.5" customHeight="1">
      <c r="A46" s="168" t="s">
        <v>501</v>
      </c>
      <c r="B46" s="54" t="s">
        <v>15</v>
      </c>
      <c r="C46" s="56">
        <v>935</v>
      </c>
      <c r="D46" s="56">
        <v>0</v>
      </c>
      <c r="E46" s="56">
        <v>54</v>
      </c>
      <c r="F46" s="56">
        <v>631</v>
      </c>
      <c r="G46" s="56">
        <v>2</v>
      </c>
      <c r="H46" s="56">
        <v>0</v>
      </c>
      <c r="I46" s="56">
        <v>0</v>
      </c>
      <c r="J46" s="56">
        <v>165</v>
      </c>
      <c r="K46" s="56">
        <v>8</v>
      </c>
      <c r="L46" s="56">
        <v>0</v>
      </c>
      <c r="M46" s="56">
        <v>0</v>
      </c>
      <c r="N46" s="56">
        <v>0</v>
      </c>
      <c r="O46" s="79">
        <f>SUM(C46:N46)</f>
        <v>1795</v>
      </c>
      <c r="P46" s="74"/>
    </row>
    <row r="47" spans="1:16" s="91" customFormat="1" ht="19.5" customHeight="1">
      <c r="A47" s="169"/>
      <c r="B47" s="54" t="s">
        <v>17</v>
      </c>
      <c r="C47" s="56">
        <v>952</v>
      </c>
      <c r="D47" s="56">
        <v>0</v>
      </c>
      <c r="E47" s="56">
        <v>57</v>
      </c>
      <c r="F47" s="56">
        <v>566</v>
      </c>
      <c r="G47" s="56">
        <v>2</v>
      </c>
      <c r="H47" s="56">
        <v>0</v>
      </c>
      <c r="I47" s="56">
        <v>0</v>
      </c>
      <c r="J47" s="56">
        <v>143</v>
      </c>
      <c r="K47" s="56">
        <v>15</v>
      </c>
      <c r="L47" s="56">
        <v>0</v>
      </c>
      <c r="M47" s="56">
        <v>1</v>
      </c>
      <c r="N47" s="56">
        <v>0</v>
      </c>
      <c r="O47" s="79">
        <f t="shared" ref="O47:O50" si="7">SUM(C47:N47)</f>
        <v>1736</v>
      </c>
      <c r="P47" s="74"/>
    </row>
    <row r="48" spans="1:16" s="91" customFormat="1" ht="19.5" customHeight="1">
      <c r="A48" s="169"/>
      <c r="B48" s="54" t="s">
        <v>19</v>
      </c>
      <c r="C48" s="56">
        <v>1057</v>
      </c>
      <c r="D48" s="56">
        <v>0</v>
      </c>
      <c r="E48" s="56">
        <v>57</v>
      </c>
      <c r="F48" s="56">
        <v>525</v>
      </c>
      <c r="G48" s="56">
        <v>2</v>
      </c>
      <c r="H48" s="56">
        <v>0</v>
      </c>
      <c r="I48" s="56">
        <v>0</v>
      </c>
      <c r="J48" s="56">
        <v>90</v>
      </c>
      <c r="K48" s="56">
        <v>17</v>
      </c>
      <c r="L48" s="56">
        <v>0</v>
      </c>
      <c r="M48" s="56">
        <v>3</v>
      </c>
      <c r="N48" s="56">
        <v>0</v>
      </c>
      <c r="O48" s="79">
        <f t="shared" si="7"/>
        <v>1751</v>
      </c>
      <c r="P48" s="74"/>
    </row>
    <row r="49" spans="1:16" s="91" customFormat="1" ht="19.5" customHeight="1">
      <c r="A49" s="169"/>
      <c r="B49" s="54" t="s">
        <v>21</v>
      </c>
      <c r="C49" s="56">
        <v>572</v>
      </c>
      <c r="D49" s="56">
        <v>1</v>
      </c>
      <c r="E49" s="56">
        <v>10</v>
      </c>
      <c r="F49" s="56">
        <v>283</v>
      </c>
      <c r="G49" s="56">
        <v>0</v>
      </c>
      <c r="H49" s="56">
        <v>0</v>
      </c>
      <c r="I49" s="56">
        <v>0</v>
      </c>
      <c r="J49" s="56">
        <v>138</v>
      </c>
      <c r="K49" s="56">
        <v>7</v>
      </c>
      <c r="L49" s="56">
        <v>0</v>
      </c>
      <c r="M49" s="56">
        <v>1</v>
      </c>
      <c r="N49" s="56">
        <v>0</v>
      </c>
      <c r="O49" s="79">
        <f t="shared" si="7"/>
        <v>1012</v>
      </c>
      <c r="P49" s="74"/>
    </row>
    <row r="50" spans="1:16" s="91" customFormat="1" ht="19.5" customHeight="1">
      <c r="A50" s="169"/>
      <c r="B50" s="54" t="s">
        <v>23</v>
      </c>
      <c r="C50" s="56">
        <v>1037</v>
      </c>
      <c r="D50" s="56">
        <v>6</v>
      </c>
      <c r="E50" s="56">
        <v>10</v>
      </c>
      <c r="F50" s="56">
        <v>414</v>
      </c>
      <c r="G50" s="56">
        <v>0</v>
      </c>
      <c r="H50" s="56">
        <v>0</v>
      </c>
      <c r="I50" s="56">
        <v>0</v>
      </c>
      <c r="J50" s="56">
        <v>277</v>
      </c>
      <c r="K50" s="56">
        <v>20</v>
      </c>
      <c r="L50" s="56">
        <v>0</v>
      </c>
      <c r="M50" s="56">
        <v>2</v>
      </c>
      <c r="N50" s="56">
        <v>0</v>
      </c>
      <c r="O50" s="79">
        <f t="shared" si="7"/>
        <v>1766</v>
      </c>
      <c r="P50" s="74"/>
    </row>
    <row r="51" spans="1:16" s="17" customFormat="1" ht="2.25" customHeight="1">
      <c r="A51" s="170"/>
      <c r="B51" s="186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72"/>
    </row>
  </sheetData>
  <mergeCells count="20">
    <mergeCell ref="A1:O1"/>
    <mergeCell ref="A2:A3"/>
    <mergeCell ref="B2:B3"/>
    <mergeCell ref="C2:O2"/>
    <mergeCell ref="A4:A9"/>
    <mergeCell ref="B9:O9"/>
    <mergeCell ref="A10:A15"/>
    <mergeCell ref="B15:O15"/>
    <mergeCell ref="A16:A21"/>
    <mergeCell ref="B21:O21"/>
    <mergeCell ref="A22:A27"/>
    <mergeCell ref="B27:O27"/>
    <mergeCell ref="A46:A51"/>
    <mergeCell ref="B51:O51"/>
    <mergeCell ref="A28:A33"/>
    <mergeCell ref="B33:O33"/>
    <mergeCell ref="A34:A39"/>
    <mergeCell ref="B39:O39"/>
    <mergeCell ref="A40:A45"/>
    <mergeCell ref="B45:O4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showGridLines="0" topLeftCell="A13" zoomScale="70" zoomScaleNormal="70" zoomScaleSheetLayoutView="40" zoomScalePageLayoutView="40" workbookViewId="0">
      <selection sqref="A1:P51"/>
    </sheetView>
  </sheetViews>
  <sheetFormatPr defaultRowHeight="12.75"/>
  <cols>
    <col min="1" max="1" width="11.7109375" style="12" customWidth="1"/>
    <col min="2" max="2" width="20.7109375" style="12" customWidth="1"/>
    <col min="3" max="15" width="17.7109375" style="12" customWidth="1"/>
    <col min="16" max="16" width="21.7109375" style="12" customWidth="1"/>
    <col min="17" max="17" width="0.7109375" style="12" customWidth="1"/>
    <col min="18" max="16384" width="9.140625" style="12"/>
  </cols>
  <sheetData>
    <row r="1" spans="1:17" s="66" customFormat="1" ht="30" customHeight="1">
      <c r="A1" s="204" t="s">
        <v>507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65"/>
    </row>
    <row r="2" spans="1:17" ht="20.100000000000001" customHeight="1">
      <c r="A2" s="180" t="s">
        <v>493</v>
      </c>
      <c r="B2" s="168"/>
      <c r="C2" s="205" t="s">
        <v>477</v>
      </c>
      <c r="D2" s="205"/>
      <c r="E2" s="205"/>
      <c r="F2" s="205"/>
      <c r="G2" s="205"/>
      <c r="H2" s="205"/>
      <c r="I2" s="205"/>
      <c r="J2" s="205"/>
      <c r="K2" s="205"/>
      <c r="L2" s="205" t="s">
        <v>478</v>
      </c>
      <c r="M2" s="205"/>
      <c r="N2" s="205"/>
      <c r="O2" s="205"/>
      <c r="P2" s="206" t="s">
        <v>484</v>
      </c>
      <c r="Q2" s="53"/>
    </row>
    <row r="3" spans="1:17" ht="20.100000000000001" customHeight="1">
      <c r="A3" s="181"/>
      <c r="B3" s="170"/>
      <c r="C3" s="92" t="s">
        <v>132</v>
      </c>
      <c r="D3" s="92" t="s">
        <v>144</v>
      </c>
      <c r="E3" s="92" t="s">
        <v>134</v>
      </c>
      <c r="F3" s="92" t="s">
        <v>146</v>
      </c>
      <c r="G3" s="92" t="s">
        <v>142</v>
      </c>
      <c r="H3" s="92" t="s">
        <v>140</v>
      </c>
      <c r="I3" s="92" t="s">
        <v>148</v>
      </c>
      <c r="J3" s="92" t="s">
        <v>138</v>
      </c>
      <c r="K3" s="92" t="s">
        <v>136</v>
      </c>
      <c r="L3" s="92" t="s">
        <v>95</v>
      </c>
      <c r="M3" s="92" t="s">
        <v>101</v>
      </c>
      <c r="N3" s="92" t="s">
        <v>99</v>
      </c>
      <c r="O3" s="92" t="s">
        <v>97</v>
      </c>
      <c r="P3" s="207"/>
      <c r="Q3" s="72"/>
    </row>
    <row r="4" spans="1:17" ht="23.65" customHeight="1">
      <c r="A4" s="201" t="s">
        <v>494</v>
      </c>
      <c r="B4" s="93" t="s">
        <v>15</v>
      </c>
      <c r="C4" s="94">
        <v>4338</v>
      </c>
      <c r="D4" s="94">
        <v>62</v>
      </c>
      <c r="E4" s="94">
        <v>1467</v>
      </c>
      <c r="F4" s="94">
        <v>430</v>
      </c>
      <c r="G4" s="94">
        <v>1</v>
      </c>
      <c r="H4" s="94">
        <v>6</v>
      </c>
      <c r="I4" s="94">
        <v>738</v>
      </c>
      <c r="J4" s="94">
        <v>29</v>
      </c>
      <c r="K4" s="94">
        <v>45</v>
      </c>
      <c r="L4" s="94">
        <v>0</v>
      </c>
      <c r="M4" s="94">
        <v>105</v>
      </c>
      <c r="N4" s="94">
        <v>0</v>
      </c>
      <c r="O4" s="94">
        <v>1</v>
      </c>
      <c r="P4" s="95">
        <f>SUM(C4:O4)</f>
        <v>7222</v>
      </c>
      <c r="Q4" s="74">
        <v>4432</v>
      </c>
    </row>
    <row r="5" spans="1:17" ht="23.65" customHeight="1">
      <c r="A5" s="201"/>
      <c r="B5" s="93" t="s">
        <v>17</v>
      </c>
      <c r="C5" s="94">
        <v>4571</v>
      </c>
      <c r="D5" s="94">
        <v>63</v>
      </c>
      <c r="E5" s="94">
        <v>1610</v>
      </c>
      <c r="F5" s="94">
        <v>496</v>
      </c>
      <c r="G5" s="94">
        <v>3</v>
      </c>
      <c r="H5" s="94">
        <v>7</v>
      </c>
      <c r="I5" s="94">
        <v>754</v>
      </c>
      <c r="J5" s="94">
        <v>33</v>
      </c>
      <c r="K5" s="94">
        <v>45</v>
      </c>
      <c r="L5" s="94">
        <v>0</v>
      </c>
      <c r="M5" s="94">
        <v>126</v>
      </c>
      <c r="N5" s="94">
        <v>0</v>
      </c>
      <c r="O5" s="94">
        <v>2</v>
      </c>
      <c r="P5" s="95">
        <f t="shared" ref="P5:P50" si="0">SUM(C5:O5)</f>
        <v>7710</v>
      </c>
      <c r="Q5" s="74">
        <v>4148</v>
      </c>
    </row>
    <row r="6" spans="1:17" ht="23.65" customHeight="1">
      <c r="A6" s="201"/>
      <c r="B6" s="93" t="s">
        <v>19</v>
      </c>
      <c r="C6" s="94">
        <v>4879</v>
      </c>
      <c r="D6" s="94">
        <v>62</v>
      </c>
      <c r="E6" s="94">
        <v>1691</v>
      </c>
      <c r="F6" s="94">
        <v>528</v>
      </c>
      <c r="G6" s="94">
        <v>3</v>
      </c>
      <c r="H6" s="94">
        <v>7</v>
      </c>
      <c r="I6" s="94">
        <v>687</v>
      </c>
      <c r="J6" s="94">
        <v>33</v>
      </c>
      <c r="K6" s="94">
        <v>45</v>
      </c>
      <c r="L6" s="94">
        <v>0</v>
      </c>
      <c r="M6" s="94">
        <v>134</v>
      </c>
      <c r="N6" s="94">
        <v>0</v>
      </c>
      <c r="O6" s="94">
        <v>2</v>
      </c>
      <c r="P6" s="95">
        <f t="shared" si="0"/>
        <v>8071</v>
      </c>
      <c r="Q6" s="74">
        <v>4327</v>
      </c>
    </row>
    <row r="7" spans="1:17" ht="23.65" customHeight="1">
      <c r="A7" s="201"/>
      <c r="B7" s="93" t="s">
        <v>21</v>
      </c>
      <c r="C7" s="94">
        <v>1563</v>
      </c>
      <c r="D7" s="94">
        <v>0</v>
      </c>
      <c r="E7" s="94">
        <v>472</v>
      </c>
      <c r="F7" s="94">
        <v>178</v>
      </c>
      <c r="G7" s="94">
        <v>2</v>
      </c>
      <c r="H7" s="94">
        <v>0</v>
      </c>
      <c r="I7" s="94">
        <v>4</v>
      </c>
      <c r="J7" s="94">
        <v>7</v>
      </c>
      <c r="K7" s="94">
        <v>8</v>
      </c>
      <c r="L7" s="94">
        <v>0</v>
      </c>
      <c r="M7" s="94">
        <v>78</v>
      </c>
      <c r="N7" s="94">
        <v>0</v>
      </c>
      <c r="O7" s="94">
        <v>17</v>
      </c>
      <c r="P7" s="95">
        <f t="shared" si="0"/>
        <v>2329</v>
      </c>
      <c r="Q7" s="74">
        <v>863</v>
      </c>
    </row>
    <row r="8" spans="1:17" ht="23.65" customHeight="1">
      <c r="A8" s="201"/>
      <c r="B8" s="93" t="s">
        <v>23</v>
      </c>
      <c r="C8" s="94">
        <v>2254</v>
      </c>
      <c r="D8" s="94">
        <v>9</v>
      </c>
      <c r="E8" s="94">
        <v>646</v>
      </c>
      <c r="F8" s="94">
        <v>239</v>
      </c>
      <c r="G8" s="94">
        <v>2</v>
      </c>
      <c r="H8" s="94">
        <v>0</v>
      </c>
      <c r="I8" s="94">
        <v>186</v>
      </c>
      <c r="J8" s="94">
        <v>7</v>
      </c>
      <c r="K8" s="94">
        <v>8</v>
      </c>
      <c r="L8" s="94">
        <v>0</v>
      </c>
      <c r="M8" s="94">
        <v>112</v>
      </c>
      <c r="N8" s="94">
        <v>0</v>
      </c>
      <c r="O8" s="94">
        <v>17</v>
      </c>
      <c r="P8" s="95">
        <f t="shared" si="0"/>
        <v>3480</v>
      </c>
      <c r="Q8" s="74">
        <v>1340</v>
      </c>
    </row>
    <row r="9" spans="1:17" ht="2.65" customHeight="1">
      <c r="A9" s="201"/>
      <c r="B9" s="202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74"/>
    </row>
    <row r="10" spans="1:17" ht="23.65" customHeight="1">
      <c r="A10" s="201" t="s">
        <v>495</v>
      </c>
      <c r="B10" s="93" t="s">
        <v>15</v>
      </c>
      <c r="C10" s="94">
        <v>3263</v>
      </c>
      <c r="D10" s="94">
        <v>51</v>
      </c>
      <c r="E10" s="94">
        <v>998</v>
      </c>
      <c r="F10" s="94">
        <v>697</v>
      </c>
      <c r="G10" s="94">
        <v>13</v>
      </c>
      <c r="H10" s="94">
        <v>17</v>
      </c>
      <c r="I10" s="94">
        <v>119</v>
      </c>
      <c r="J10" s="94">
        <v>31</v>
      </c>
      <c r="K10" s="94">
        <v>47</v>
      </c>
      <c r="L10" s="94">
        <v>0</v>
      </c>
      <c r="M10" s="94">
        <v>60</v>
      </c>
      <c r="N10" s="94">
        <v>0</v>
      </c>
      <c r="O10" s="94">
        <v>11</v>
      </c>
      <c r="P10" s="95">
        <f t="shared" si="0"/>
        <v>5307</v>
      </c>
      <c r="Q10" s="74">
        <v>5105</v>
      </c>
    </row>
    <row r="11" spans="1:17" ht="23.65" customHeight="1">
      <c r="A11" s="201"/>
      <c r="B11" s="93" t="s">
        <v>17</v>
      </c>
      <c r="C11" s="94">
        <v>3131</v>
      </c>
      <c r="D11" s="94">
        <v>51</v>
      </c>
      <c r="E11" s="94">
        <v>975</v>
      </c>
      <c r="F11" s="94">
        <v>718</v>
      </c>
      <c r="G11" s="94">
        <v>8</v>
      </c>
      <c r="H11" s="94">
        <v>13</v>
      </c>
      <c r="I11" s="94">
        <v>132</v>
      </c>
      <c r="J11" s="94">
        <v>36</v>
      </c>
      <c r="K11" s="94">
        <v>39</v>
      </c>
      <c r="L11" s="94">
        <v>0</v>
      </c>
      <c r="M11" s="94">
        <v>62</v>
      </c>
      <c r="N11" s="94">
        <v>0</v>
      </c>
      <c r="O11" s="94">
        <v>11</v>
      </c>
      <c r="P11" s="95">
        <f t="shared" si="0"/>
        <v>5176</v>
      </c>
      <c r="Q11" s="74">
        <v>5085</v>
      </c>
    </row>
    <row r="12" spans="1:17" ht="23.65" customHeight="1">
      <c r="A12" s="201"/>
      <c r="B12" s="93" t="s">
        <v>19</v>
      </c>
      <c r="C12" s="94">
        <v>3050</v>
      </c>
      <c r="D12" s="94">
        <v>51</v>
      </c>
      <c r="E12" s="94">
        <v>993</v>
      </c>
      <c r="F12" s="94">
        <v>721</v>
      </c>
      <c r="G12" s="94">
        <v>8</v>
      </c>
      <c r="H12" s="94">
        <v>13</v>
      </c>
      <c r="I12" s="94">
        <v>139</v>
      </c>
      <c r="J12" s="94">
        <v>36</v>
      </c>
      <c r="K12" s="94">
        <v>39</v>
      </c>
      <c r="L12" s="94">
        <v>0</v>
      </c>
      <c r="M12" s="94">
        <v>58</v>
      </c>
      <c r="N12" s="94">
        <v>0</v>
      </c>
      <c r="O12" s="94">
        <v>11</v>
      </c>
      <c r="P12" s="95">
        <f t="shared" si="0"/>
        <v>5119</v>
      </c>
      <c r="Q12" s="74">
        <v>5129</v>
      </c>
    </row>
    <row r="13" spans="1:17" ht="23.65" customHeight="1">
      <c r="A13" s="201"/>
      <c r="B13" s="93" t="s">
        <v>21</v>
      </c>
      <c r="C13" s="94">
        <v>1308</v>
      </c>
      <c r="D13" s="94">
        <v>0</v>
      </c>
      <c r="E13" s="94">
        <v>345</v>
      </c>
      <c r="F13" s="94">
        <v>174</v>
      </c>
      <c r="G13" s="94">
        <v>11</v>
      </c>
      <c r="H13" s="94">
        <v>11</v>
      </c>
      <c r="I13" s="94">
        <v>12</v>
      </c>
      <c r="J13" s="94">
        <v>1</v>
      </c>
      <c r="K13" s="94">
        <v>11</v>
      </c>
      <c r="L13" s="94">
        <v>0</v>
      </c>
      <c r="M13" s="94">
        <v>41</v>
      </c>
      <c r="N13" s="94">
        <v>1</v>
      </c>
      <c r="O13" s="94">
        <v>10</v>
      </c>
      <c r="P13" s="95">
        <f t="shared" si="0"/>
        <v>1925</v>
      </c>
      <c r="Q13" s="74">
        <v>1794</v>
      </c>
    </row>
    <row r="14" spans="1:17" ht="23.65" customHeight="1">
      <c r="A14" s="201"/>
      <c r="B14" s="93" t="s">
        <v>23</v>
      </c>
      <c r="C14" s="94">
        <v>1722</v>
      </c>
      <c r="D14" s="94">
        <v>2</v>
      </c>
      <c r="E14" s="94">
        <v>416</v>
      </c>
      <c r="F14" s="94">
        <v>202</v>
      </c>
      <c r="G14" s="94">
        <v>11</v>
      </c>
      <c r="H14" s="94">
        <v>11</v>
      </c>
      <c r="I14" s="94">
        <v>16</v>
      </c>
      <c r="J14" s="94">
        <v>1</v>
      </c>
      <c r="K14" s="94">
        <v>11</v>
      </c>
      <c r="L14" s="94">
        <v>0</v>
      </c>
      <c r="M14" s="94">
        <v>67</v>
      </c>
      <c r="N14" s="94">
        <v>1</v>
      </c>
      <c r="O14" s="94">
        <v>10</v>
      </c>
      <c r="P14" s="95">
        <f t="shared" si="0"/>
        <v>2470</v>
      </c>
      <c r="Q14" s="74">
        <v>2282</v>
      </c>
    </row>
    <row r="15" spans="1:17" ht="2.65" customHeight="1">
      <c r="A15" s="201"/>
      <c r="B15" s="202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74"/>
    </row>
    <row r="16" spans="1:17" ht="23.65" customHeight="1">
      <c r="A16" s="201" t="s">
        <v>496</v>
      </c>
      <c r="B16" s="93" t="s">
        <v>15</v>
      </c>
      <c r="C16" s="94">
        <v>3100</v>
      </c>
      <c r="D16" s="94">
        <v>27</v>
      </c>
      <c r="E16" s="94">
        <v>811</v>
      </c>
      <c r="F16" s="94">
        <v>363</v>
      </c>
      <c r="G16" s="94">
        <v>11</v>
      </c>
      <c r="H16" s="94">
        <v>8</v>
      </c>
      <c r="I16" s="94">
        <v>121</v>
      </c>
      <c r="J16" s="94">
        <v>34</v>
      </c>
      <c r="K16" s="94">
        <v>39</v>
      </c>
      <c r="L16" s="94">
        <v>0</v>
      </c>
      <c r="M16" s="94">
        <v>63</v>
      </c>
      <c r="N16" s="94">
        <v>0</v>
      </c>
      <c r="O16" s="94">
        <v>0</v>
      </c>
      <c r="P16" s="95">
        <f t="shared" si="0"/>
        <v>4577</v>
      </c>
      <c r="Q16" s="74">
        <v>4891</v>
      </c>
    </row>
    <row r="17" spans="1:17" ht="23.65" customHeight="1">
      <c r="A17" s="201"/>
      <c r="B17" s="93" t="s">
        <v>17</v>
      </c>
      <c r="C17" s="94">
        <v>3006</v>
      </c>
      <c r="D17" s="94">
        <v>27</v>
      </c>
      <c r="E17" s="94">
        <v>830</v>
      </c>
      <c r="F17" s="94">
        <v>333</v>
      </c>
      <c r="G17" s="94">
        <v>7</v>
      </c>
      <c r="H17" s="94">
        <v>9</v>
      </c>
      <c r="I17" s="94">
        <v>122</v>
      </c>
      <c r="J17" s="94">
        <v>30</v>
      </c>
      <c r="K17" s="94">
        <v>38</v>
      </c>
      <c r="L17" s="94">
        <v>0</v>
      </c>
      <c r="M17" s="94">
        <v>75</v>
      </c>
      <c r="N17" s="94">
        <v>0</v>
      </c>
      <c r="O17" s="94">
        <v>1</v>
      </c>
      <c r="P17" s="95">
        <f t="shared" si="0"/>
        <v>4478</v>
      </c>
      <c r="Q17" s="74">
        <v>4919</v>
      </c>
    </row>
    <row r="18" spans="1:17" ht="23.65" customHeight="1">
      <c r="A18" s="201"/>
      <c r="B18" s="93" t="s">
        <v>19</v>
      </c>
      <c r="C18" s="94">
        <v>3063</v>
      </c>
      <c r="D18" s="94">
        <v>31</v>
      </c>
      <c r="E18" s="94">
        <v>824</v>
      </c>
      <c r="F18" s="94">
        <v>331</v>
      </c>
      <c r="G18" s="94">
        <v>7</v>
      </c>
      <c r="H18" s="94">
        <v>9</v>
      </c>
      <c r="I18" s="94">
        <v>123</v>
      </c>
      <c r="J18" s="94">
        <v>30</v>
      </c>
      <c r="K18" s="94">
        <v>38</v>
      </c>
      <c r="L18" s="94">
        <v>0</v>
      </c>
      <c r="M18" s="94">
        <v>78</v>
      </c>
      <c r="N18" s="94">
        <v>0</v>
      </c>
      <c r="O18" s="94">
        <v>1</v>
      </c>
      <c r="P18" s="95">
        <f t="shared" si="0"/>
        <v>4535</v>
      </c>
      <c r="Q18" s="74">
        <v>4878</v>
      </c>
    </row>
    <row r="19" spans="1:17" ht="23.65" customHeight="1">
      <c r="A19" s="201"/>
      <c r="B19" s="93" t="s">
        <v>21</v>
      </c>
      <c r="C19" s="94">
        <v>966</v>
      </c>
      <c r="D19" s="94">
        <v>0</v>
      </c>
      <c r="E19" s="94">
        <v>243</v>
      </c>
      <c r="F19" s="94">
        <v>223</v>
      </c>
      <c r="G19" s="94">
        <v>7</v>
      </c>
      <c r="H19" s="94">
        <v>1</v>
      </c>
      <c r="I19" s="94">
        <v>1</v>
      </c>
      <c r="J19" s="94">
        <v>7</v>
      </c>
      <c r="K19" s="94">
        <v>8</v>
      </c>
      <c r="L19" s="94">
        <v>0</v>
      </c>
      <c r="M19" s="94">
        <v>44</v>
      </c>
      <c r="N19" s="94">
        <v>0</v>
      </c>
      <c r="O19" s="94">
        <v>0</v>
      </c>
      <c r="P19" s="95">
        <f t="shared" si="0"/>
        <v>1500</v>
      </c>
      <c r="Q19" s="74">
        <v>1401</v>
      </c>
    </row>
    <row r="20" spans="1:17" ht="23.65" customHeight="1">
      <c r="A20" s="201"/>
      <c r="B20" s="93" t="s">
        <v>23</v>
      </c>
      <c r="C20" s="94">
        <v>1306</v>
      </c>
      <c r="D20" s="94">
        <v>3</v>
      </c>
      <c r="E20" s="94">
        <v>339</v>
      </c>
      <c r="F20" s="94">
        <v>255</v>
      </c>
      <c r="G20" s="94">
        <v>7</v>
      </c>
      <c r="H20" s="94">
        <v>1</v>
      </c>
      <c r="I20" s="94">
        <v>10</v>
      </c>
      <c r="J20" s="94">
        <v>7</v>
      </c>
      <c r="K20" s="94">
        <v>8</v>
      </c>
      <c r="L20" s="94">
        <v>0</v>
      </c>
      <c r="M20" s="94">
        <v>62</v>
      </c>
      <c r="N20" s="94">
        <v>0</v>
      </c>
      <c r="O20" s="94">
        <v>0</v>
      </c>
      <c r="P20" s="95">
        <f t="shared" si="0"/>
        <v>1998</v>
      </c>
      <c r="Q20" s="74">
        <v>1956</v>
      </c>
    </row>
    <row r="21" spans="1:17" ht="2.65" customHeight="1">
      <c r="A21" s="201"/>
      <c r="B21" s="202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74"/>
    </row>
    <row r="22" spans="1:17" ht="23.65" customHeight="1">
      <c r="A22" s="201" t="s">
        <v>497</v>
      </c>
      <c r="B22" s="93" t="s">
        <v>15</v>
      </c>
      <c r="C22" s="94">
        <v>3167</v>
      </c>
      <c r="D22" s="94">
        <v>31</v>
      </c>
      <c r="E22" s="94">
        <v>963</v>
      </c>
      <c r="F22" s="94">
        <v>433</v>
      </c>
      <c r="G22" s="94">
        <v>9</v>
      </c>
      <c r="H22" s="94">
        <v>32</v>
      </c>
      <c r="I22" s="94">
        <v>205</v>
      </c>
      <c r="J22" s="94">
        <v>35</v>
      </c>
      <c r="K22" s="94">
        <v>26</v>
      </c>
      <c r="L22" s="94">
        <v>0</v>
      </c>
      <c r="M22" s="94">
        <v>40</v>
      </c>
      <c r="N22" s="94">
        <v>2</v>
      </c>
      <c r="O22" s="94">
        <v>1</v>
      </c>
      <c r="P22" s="95">
        <f t="shared" si="0"/>
        <v>4944</v>
      </c>
      <c r="Q22" s="74">
        <v>5148</v>
      </c>
    </row>
    <row r="23" spans="1:17" ht="23.65" customHeight="1">
      <c r="A23" s="201"/>
      <c r="B23" s="93" t="s">
        <v>17</v>
      </c>
      <c r="C23" s="94">
        <v>3261</v>
      </c>
      <c r="D23" s="94">
        <v>31</v>
      </c>
      <c r="E23" s="94">
        <v>985</v>
      </c>
      <c r="F23" s="94">
        <v>424</v>
      </c>
      <c r="G23" s="94">
        <v>2</v>
      </c>
      <c r="H23" s="94">
        <v>36</v>
      </c>
      <c r="I23" s="94">
        <v>202</v>
      </c>
      <c r="J23" s="94">
        <v>38</v>
      </c>
      <c r="K23" s="94">
        <v>20</v>
      </c>
      <c r="L23" s="94">
        <v>0</v>
      </c>
      <c r="M23" s="94">
        <v>43</v>
      </c>
      <c r="N23" s="94">
        <v>3</v>
      </c>
      <c r="O23" s="94">
        <v>2</v>
      </c>
      <c r="P23" s="95">
        <f t="shared" si="0"/>
        <v>5047</v>
      </c>
      <c r="Q23" s="74">
        <v>5264</v>
      </c>
    </row>
    <row r="24" spans="1:17" ht="23.65" customHeight="1">
      <c r="A24" s="201"/>
      <c r="B24" s="93" t="s">
        <v>19</v>
      </c>
      <c r="C24" s="94">
        <v>3321</v>
      </c>
      <c r="D24" s="94">
        <v>33</v>
      </c>
      <c r="E24" s="94">
        <v>1000</v>
      </c>
      <c r="F24" s="94">
        <v>421</v>
      </c>
      <c r="G24" s="94">
        <v>2</v>
      </c>
      <c r="H24" s="94">
        <v>36</v>
      </c>
      <c r="I24" s="94">
        <v>205</v>
      </c>
      <c r="J24" s="94">
        <v>38</v>
      </c>
      <c r="K24" s="94">
        <v>20</v>
      </c>
      <c r="L24" s="94">
        <v>0</v>
      </c>
      <c r="M24" s="94">
        <v>48</v>
      </c>
      <c r="N24" s="94">
        <v>3</v>
      </c>
      <c r="O24" s="94">
        <v>2</v>
      </c>
      <c r="P24" s="95">
        <f t="shared" si="0"/>
        <v>5129</v>
      </c>
      <c r="Q24" s="74">
        <v>5173</v>
      </c>
    </row>
    <row r="25" spans="1:17" ht="23.65" customHeight="1">
      <c r="A25" s="201"/>
      <c r="B25" s="93" t="s">
        <v>21</v>
      </c>
      <c r="C25" s="94">
        <v>854</v>
      </c>
      <c r="D25" s="94">
        <v>0</v>
      </c>
      <c r="E25" s="94">
        <v>244</v>
      </c>
      <c r="F25" s="94">
        <v>165</v>
      </c>
      <c r="G25" s="94">
        <v>12</v>
      </c>
      <c r="H25" s="94">
        <v>0</v>
      </c>
      <c r="I25" s="94">
        <v>3</v>
      </c>
      <c r="J25" s="94">
        <v>4</v>
      </c>
      <c r="K25" s="94">
        <v>10</v>
      </c>
      <c r="L25" s="94">
        <v>0</v>
      </c>
      <c r="M25" s="94">
        <v>28</v>
      </c>
      <c r="N25" s="94">
        <v>0</v>
      </c>
      <c r="O25" s="94">
        <v>0</v>
      </c>
      <c r="P25" s="95">
        <f t="shared" si="0"/>
        <v>1320</v>
      </c>
      <c r="Q25" s="74">
        <v>1423</v>
      </c>
    </row>
    <row r="26" spans="1:17" ht="23.65" customHeight="1">
      <c r="A26" s="201"/>
      <c r="B26" s="93" t="s">
        <v>23</v>
      </c>
      <c r="C26" s="94">
        <v>1195</v>
      </c>
      <c r="D26" s="94">
        <v>5</v>
      </c>
      <c r="E26" s="94">
        <v>338</v>
      </c>
      <c r="F26" s="94">
        <v>197</v>
      </c>
      <c r="G26" s="94">
        <v>12</v>
      </c>
      <c r="H26" s="94">
        <v>0</v>
      </c>
      <c r="I26" s="94">
        <v>24</v>
      </c>
      <c r="J26" s="94">
        <v>4</v>
      </c>
      <c r="K26" s="94">
        <v>10</v>
      </c>
      <c r="L26" s="94">
        <v>0</v>
      </c>
      <c r="M26" s="94">
        <v>45</v>
      </c>
      <c r="N26" s="94">
        <v>0</v>
      </c>
      <c r="O26" s="94">
        <v>0</v>
      </c>
      <c r="P26" s="95">
        <f t="shared" si="0"/>
        <v>1830</v>
      </c>
      <c r="Q26" s="74">
        <v>2015</v>
      </c>
    </row>
    <row r="27" spans="1:17" ht="2.65" customHeight="1">
      <c r="A27" s="201"/>
      <c r="B27" s="202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74"/>
    </row>
    <row r="28" spans="1:17" ht="23.65" customHeight="1">
      <c r="A28" s="201" t="s">
        <v>498</v>
      </c>
      <c r="B28" s="93" t="s">
        <v>15</v>
      </c>
      <c r="C28" s="94">
        <v>3133</v>
      </c>
      <c r="D28" s="94">
        <v>35</v>
      </c>
      <c r="E28" s="94">
        <v>949</v>
      </c>
      <c r="F28" s="94">
        <v>370</v>
      </c>
      <c r="G28" s="94">
        <v>20</v>
      </c>
      <c r="H28" s="94">
        <v>13</v>
      </c>
      <c r="I28" s="94">
        <v>382</v>
      </c>
      <c r="J28" s="94">
        <v>35</v>
      </c>
      <c r="K28" s="94">
        <v>30</v>
      </c>
      <c r="L28" s="94">
        <v>0</v>
      </c>
      <c r="M28" s="94">
        <v>79</v>
      </c>
      <c r="N28" s="94">
        <v>0</v>
      </c>
      <c r="O28" s="94">
        <v>1</v>
      </c>
      <c r="P28" s="95">
        <f t="shared" si="0"/>
        <v>5047</v>
      </c>
      <c r="Q28" s="74">
        <v>5247</v>
      </c>
    </row>
    <row r="29" spans="1:17" ht="23.65" customHeight="1">
      <c r="A29" s="201"/>
      <c r="B29" s="93" t="s">
        <v>17</v>
      </c>
      <c r="C29" s="94">
        <v>3113</v>
      </c>
      <c r="D29" s="94">
        <v>35</v>
      </c>
      <c r="E29" s="94">
        <v>959</v>
      </c>
      <c r="F29" s="94">
        <v>397</v>
      </c>
      <c r="G29" s="94">
        <v>14</v>
      </c>
      <c r="H29" s="94">
        <v>14</v>
      </c>
      <c r="I29" s="94">
        <v>387</v>
      </c>
      <c r="J29" s="94">
        <v>28</v>
      </c>
      <c r="K29" s="94">
        <v>34</v>
      </c>
      <c r="L29" s="94">
        <v>0</v>
      </c>
      <c r="M29" s="94">
        <v>58</v>
      </c>
      <c r="N29" s="94">
        <v>0</v>
      </c>
      <c r="O29" s="94">
        <v>1</v>
      </c>
      <c r="P29" s="95">
        <f t="shared" si="0"/>
        <v>5040</v>
      </c>
      <c r="Q29" s="74">
        <v>5240</v>
      </c>
    </row>
    <row r="30" spans="1:17" ht="23.65" customHeight="1">
      <c r="A30" s="201"/>
      <c r="B30" s="93" t="s">
        <v>19</v>
      </c>
      <c r="C30" s="94">
        <v>3159</v>
      </c>
      <c r="D30" s="94">
        <v>36</v>
      </c>
      <c r="E30" s="94">
        <v>963</v>
      </c>
      <c r="F30" s="94">
        <v>380</v>
      </c>
      <c r="G30" s="94">
        <v>14</v>
      </c>
      <c r="H30" s="94">
        <v>14</v>
      </c>
      <c r="I30" s="94">
        <v>368</v>
      </c>
      <c r="J30" s="94">
        <v>28</v>
      </c>
      <c r="K30" s="94">
        <v>34</v>
      </c>
      <c r="L30" s="94">
        <v>0</v>
      </c>
      <c r="M30" s="94">
        <v>50</v>
      </c>
      <c r="N30" s="94">
        <v>0</v>
      </c>
      <c r="O30" s="94">
        <v>1</v>
      </c>
      <c r="P30" s="95">
        <f t="shared" si="0"/>
        <v>5047</v>
      </c>
      <c r="Q30" s="74">
        <v>5326</v>
      </c>
    </row>
    <row r="31" spans="1:17" ht="23.65" customHeight="1">
      <c r="A31" s="201"/>
      <c r="B31" s="93" t="s">
        <v>21</v>
      </c>
      <c r="C31" s="94">
        <v>1189</v>
      </c>
      <c r="D31" s="94">
        <v>0</v>
      </c>
      <c r="E31" s="94">
        <v>375</v>
      </c>
      <c r="F31" s="94">
        <v>226</v>
      </c>
      <c r="G31" s="94">
        <v>14</v>
      </c>
      <c r="H31" s="94">
        <v>0</v>
      </c>
      <c r="I31" s="94">
        <v>28</v>
      </c>
      <c r="J31" s="94">
        <v>8</v>
      </c>
      <c r="K31" s="94">
        <v>4</v>
      </c>
      <c r="L31" s="94">
        <v>0</v>
      </c>
      <c r="M31" s="94">
        <v>56</v>
      </c>
      <c r="N31" s="94">
        <v>0</v>
      </c>
      <c r="O31" s="94">
        <v>0</v>
      </c>
      <c r="P31" s="95">
        <f t="shared" si="0"/>
        <v>1900</v>
      </c>
      <c r="Q31" s="74">
        <v>1893</v>
      </c>
    </row>
    <row r="32" spans="1:17" ht="23.65" customHeight="1">
      <c r="A32" s="201"/>
      <c r="B32" s="93" t="s">
        <v>23</v>
      </c>
      <c r="C32" s="94">
        <v>1592</v>
      </c>
      <c r="D32" s="94">
        <v>2</v>
      </c>
      <c r="E32" s="94">
        <v>503</v>
      </c>
      <c r="F32" s="94">
        <v>284</v>
      </c>
      <c r="G32" s="94">
        <v>14</v>
      </c>
      <c r="H32" s="94">
        <v>0</v>
      </c>
      <c r="I32" s="94">
        <v>70</v>
      </c>
      <c r="J32" s="94">
        <v>8</v>
      </c>
      <c r="K32" s="94">
        <v>4</v>
      </c>
      <c r="L32" s="94">
        <v>0</v>
      </c>
      <c r="M32" s="94">
        <v>76</v>
      </c>
      <c r="N32" s="94">
        <v>0</v>
      </c>
      <c r="O32" s="94">
        <v>0</v>
      </c>
      <c r="P32" s="95">
        <f t="shared" si="0"/>
        <v>2553</v>
      </c>
      <c r="Q32" s="74">
        <v>2553</v>
      </c>
    </row>
    <row r="33" spans="1:17" ht="2.65" customHeight="1">
      <c r="A33" s="201"/>
      <c r="B33" s="202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74"/>
    </row>
    <row r="34" spans="1:17" ht="23.65" customHeight="1">
      <c r="A34" s="201" t="s">
        <v>499</v>
      </c>
      <c r="B34" s="93" t="s">
        <v>15</v>
      </c>
      <c r="C34" s="94">
        <v>3895</v>
      </c>
      <c r="D34" s="94">
        <v>34</v>
      </c>
      <c r="E34" s="94">
        <v>991</v>
      </c>
      <c r="F34" s="94">
        <v>493</v>
      </c>
      <c r="G34" s="94">
        <v>10</v>
      </c>
      <c r="H34" s="94">
        <v>96</v>
      </c>
      <c r="I34" s="94">
        <v>110</v>
      </c>
      <c r="J34" s="94">
        <v>82</v>
      </c>
      <c r="K34" s="94">
        <v>86</v>
      </c>
      <c r="L34" s="94">
        <v>0</v>
      </c>
      <c r="M34" s="94">
        <v>58</v>
      </c>
      <c r="N34" s="94">
        <v>1</v>
      </c>
      <c r="O34" s="94">
        <v>6</v>
      </c>
      <c r="P34" s="95">
        <f t="shared" si="0"/>
        <v>5862</v>
      </c>
      <c r="Q34" s="74">
        <v>6009</v>
      </c>
    </row>
    <row r="35" spans="1:17" ht="23.65" customHeight="1">
      <c r="A35" s="201"/>
      <c r="B35" s="93" t="s">
        <v>17</v>
      </c>
      <c r="C35" s="94">
        <v>3813</v>
      </c>
      <c r="D35" s="94">
        <v>33</v>
      </c>
      <c r="E35" s="94">
        <v>1026</v>
      </c>
      <c r="F35" s="94">
        <v>490</v>
      </c>
      <c r="G35" s="94">
        <v>11</v>
      </c>
      <c r="H35" s="94">
        <v>103</v>
      </c>
      <c r="I35" s="94">
        <v>109</v>
      </c>
      <c r="J35" s="94">
        <v>69</v>
      </c>
      <c r="K35" s="94">
        <v>88</v>
      </c>
      <c r="L35" s="94">
        <v>0</v>
      </c>
      <c r="M35" s="94">
        <v>55</v>
      </c>
      <c r="N35" s="94">
        <v>1</v>
      </c>
      <c r="O35" s="94">
        <v>7</v>
      </c>
      <c r="P35" s="95">
        <f t="shared" si="0"/>
        <v>5805</v>
      </c>
      <c r="Q35" s="74">
        <v>6097</v>
      </c>
    </row>
    <row r="36" spans="1:17" ht="23.65" customHeight="1">
      <c r="A36" s="201"/>
      <c r="B36" s="93" t="s">
        <v>19</v>
      </c>
      <c r="C36" s="94">
        <v>3864</v>
      </c>
      <c r="D36" s="94">
        <v>31</v>
      </c>
      <c r="E36" s="94">
        <v>1025</v>
      </c>
      <c r="F36" s="94">
        <v>494</v>
      </c>
      <c r="G36" s="94">
        <v>10</v>
      </c>
      <c r="H36" s="94">
        <v>103</v>
      </c>
      <c r="I36" s="94">
        <v>110</v>
      </c>
      <c r="J36" s="94">
        <v>69</v>
      </c>
      <c r="K36" s="94">
        <v>88</v>
      </c>
      <c r="L36" s="94">
        <v>0</v>
      </c>
      <c r="M36" s="94">
        <v>51</v>
      </c>
      <c r="N36" s="94">
        <v>1</v>
      </c>
      <c r="O36" s="94">
        <v>7</v>
      </c>
      <c r="P36" s="95">
        <f t="shared" si="0"/>
        <v>5853</v>
      </c>
      <c r="Q36" s="74">
        <v>6111</v>
      </c>
    </row>
    <row r="37" spans="1:17" ht="23.65" customHeight="1">
      <c r="A37" s="201"/>
      <c r="B37" s="93" t="s">
        <v>21</v>
      </c>
      <c r="C37" s="94">
        <v>950</v>
      </c>
      <c r="D37" s="94">
        <v>1</v>
      </c>
      <c r="E37" s="94">
        <v>225</v>
      </c>
      <c r="F37" s="94">
        <v>201</v>
      </c>
      <c r="G37" s="94">
        <v>5</v>
      </c>
      <c r="H37" s="94">
        <v>10</v>
      </c>
      <c r="I37" s="94">
        <v>2</v>
      </c>
      <c r="J37" s="94">
        <v>23</v>
      </c>
      <c r="K37" s="94">
        <v>14</v>
      </c>
      <c r="L37" s="94">
        <v>0</v>
      </c>
      <c r="M37" s="94">
        <v>32</v>
      </c>
      <c r="N37" s="94">
        <v>0</v>
      </c>
      <c r="O37" s="94">
        <v>2</v>
      </c>
      <c r="P37" s="95">
        <f t="shared" si="0"/>
        <v>1465</v>
      </c>
      <c r="Q37" s="74">
        <v>1408</v>
      </c>
    </row>
    <row r="38" spans="1:17" ht="23.65" customHeight="1">
      <c r="A38" s="201"/>
      <c r="B38" s="93" t="s">
        <v>23</v>
      </c>
      <c r="C38" s="94">
        <v>1346</v>
      </c>
      <c r="D38" s="94">
        <v>4</v>
      </c>
      <c r="E38" s="94">
        <v>323</v>
      </c>
      <c r="F38" s="94">
        <v>243</v>
      </c>
      <c r="G38" s="94">
        <v>6</v>
      </c>
      <c r="H38" s="94">
        <v>10</v>
      </c>
      <c r="I38" s="94">
        <v>7</v>
      </c>
      <c r="J38" s="94">
        <v>23</v>
      </c>
      <c r="K38" s="94">
        <v>14</v>
      </c>
      <c r="L38" s="94">
        <v>0</v>
      </c>
      <c r="M38" s="94">
        <v>47</v>
      </c>
      <c r="N38" s="94">
        <v>0</v>
      </c>
      <c r="O38" s="94">
        <v>2</v>
      </c>
      <c r="P38" s="95">
        <f t="shared" si="0"/>
        <v>2025</v>
      </c>
      <c r="Q38" s="74">
        <v>2016</v>
      </c>
    </row>
    <row r="39" spans="1:17" ht="2.65" customHeight="1">
      <c r="A39" s="201"/>
      <c r="B39" s="202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74"/>
    </row>
    <row r="40" spans="1:17" ht="23.65" customHeight="1">
      <c r="A40" s="201" t="s">
        <v>500</v>
      </c>
      <c r="B40" s="93" t="s">
        <v>15</v>
      </c>
      <c r="C40" s="94">
        <v>4158</v>
      </c>
      <c r="D40" s="94">
        <v>27</v>
      </c>
      <c r="E40" s="94">
        <v>1105</v>
      </c>
      <c r="F40" s="94">
        <v>625</v>
      </c>
      <c r="G40" s="94">
        <v>43</v>
      </c>
      <c r="H40" s="94">
        <v>259</v>
      </c>
      <c r="I40" s="94">
        <v>28</v>
      </c>
      <c r="J40" s="94">
        <v>22</v>
      </c>
      <c r="K40" s="94">
        <v>75</v>
      </c>
      <c r="L40" s="94">
        <v>0</v>
      </c>
      <c r="M40" s="94">
        <v>66</v>
      </c>
      <c r="N40" s="94">
        <v>0</v>
      </c>
      <c r="O40" s="94">
        <v>14</v>
      </c>
      <c r="P40" s="95">
        <f t="shared" si="0"/>
        <v>6422</v>
      </c>
      <c r="Q40" s="74">
        <v>6583</v>
      </c>
    </row>
    <row r="41" spans="1:17" ht="23.65" customHeight="1">
      <c r="A41" s="201"/>
      <c r="B41" s="93" t="s">
        <v>17</v>
      </c>
      <c r="C41" s="94">
        <v>4094</v>
      </c>
      <c r="D41" s="94">
        <v>28</v>
      </c>
      <c r="E41" s="94">
        <v>1114</v>
      </c>
      <c r="F41" s="94">
        <v>632</v>
      </c>
      <c r="G41" s="94">
        <v>19</v>
      </c>
      <c r="H41" s="94">
        <v>248</v>
      </c>
      <c r="I41" s="94">
        <v>28</v>
      </c>
      <c r="J41" s="94">
        <v>25</v>
      </c>
      <c r="K41" s="94">
        <v>65</v>
      </c>
      <c r="L41" s="94">
        <v>0</v>
      </c>
      <c r="M41" s="94">
        <v>65</v>
      </c>
      <c r="N41" s="94">
        <v>1</v>
      </c>
      <c r="O41" s="94">
        <v>9</v>
      </c>
      <c r="P41" s="95">
        <f t="shared" si="0"/>
        <v>6328</v>
      </c>
      <c r="Q41" s="74">
        <v>6794</v>
      </c>
    </row>
    <row r="42" spans="1:17" ht="23.65" customHeight="1">
      <c r="A42" s="201"/>
      <c r="B42" s="93" t="s">
        <v>19</v>
      </c>
      <c r="C42" s="94">
        <v>4039</v>
      </c>
      <c r="D42" s="94">
        <v>28</v>
      </c>
      <c r="E42" s="94">
        <v>1114</v>
      </c>
      <c r="F42" s="94">
        <v>642</v>
      </c>
      <c r="G42" s="94">
        <v>17</v>
      </c>
      <c r="H42" s="94">
        <v>248</v>
      </c>
      <c r="I42" s="94">
        <v>28</v>
      </c>
      <c r="J42" s="94">
        <v>25</v>
      </c>
      <c r="K42" s="94">
        <v>65</v>
      </c>
      <c r="L42" s="94">
        <v>0</v>
      </c>
      <c r="M42" s="94">
        <v>68</v>
      </c>
      <c r="N42" s="94">
        <v>1</v>
      </c>
      <c r="O42" s="94">
        <v>9</v>
      </c>
      <c r="P42" s="95">
        <f t="shared" si="0"/>
        <v>6284</v>
      </c>
      <c r="Q42" s="74">
        <v>6811</v>
      </c>
    </row>
    <row r="43" spans="1:17" ht="23.65" customHeight="1">
      <c r="A43" s="201"/>
      <c r="B43" s="93" t="s">
        <v>21</v>
      </c>
      <c r="C43" s="94">
        <v>1023</v>
      </c>
      <c r="D43" s="94">
        <v>0</v>
      </c>
      <c r="E43" s="94">
        <v>366</v>
      </c>
      <c r="F43" s="94">
        <v>221</v>
      </c>
      <c r="G43" s="94">
        <v>37</v>
      </c>
      <c r="H43" s="94">
        <v>27</v>
      </c>
      <c r="I43" s="94">
        <v>0</v>
      </c>
      <c r="J43" s="94">
        <v>2</v>
      </c>
      <c r="K43" s="94">
        <v>17</v>
      </c>
      <c r="L43" s="94">
        <v>0</v>
      </c>
      <c r="M43" s="94">
        <v>39</v>
      </c>
      <c r="N43" s="94">
        <v>0</v>
      </c>
      <c r="O43" s="94">
        <v>10</v>
      </c>
      <c r="P43" s="95">
        <f t="shared" si="0"/>
        <v>1742</v>
      </c>
      <c r="Q43" s="74">
        <v>1648</v>
      </c>
    </row>
    <row r="44" spans="1:17" ht="23.65" customHeight="1">
      <c r="A44" s="201"/>
      <c r="B44" s="93" t="s">
        <v>23</v>
      </c>
      <c r="C44" s="94">
        <v>1559</v>
      </c>
      <c r="D44" s="94">
        <v>1</v>
      </c>
      <c r="E44" s="94">
        <v>507</v>
      </c>
      <c r="F44" s="94">
        <v>280</v>
      </c>
      <c r="G44" s="94">
        <v>39</v>
      </c>
      <c r="H44" s="94">
        <v>27</v>
      </c>
      <c r="I44" s="94">
        <v>5</v>
      </c>
      <c r="J44" s="94">
        <v>2</v>
      </c>
      <c r="K44" s="94">
        <v>17</v>
      </c>
      <c r="L44" s="94">
        <v>0</v>
      </c>
      <c r="M44" s="94">
        <v>53</v>
      </c>
      <c r="N44" s="94">
        <v>0</v>
      </c>
      <c r="O44" s="94">
        <v>10</v>
      </c>
      <c r="P44" s="95">
        <f t="shared" si="0"/>
        <v>2500</v>
      </c>
      <c r="Q44" s="74">
        <v>2362</v>
      </c>
    </row>
    <row r="45" spans="1:17" ht="2.65" customHeight="1">
      <c r="A45" s="201"/>
      <c r="B45" s="202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74"/>
    </row>
    <row r="46" spans="1:17" ht="23.65" customHeight="1">
      <c r="A46" s="201" t="s">
        <v>501</v>
      </c>
      <c r="B46" s="93" t="s">
        <v>15</v>
      </c>
      <c r="C46" s="94">
        <v>4638</v>
      </c>
      <c r="D46" s="94">
        <v>33</v>
      </c>
      <c r="E46" s="94">
        <v>1266</v>
      </c>
      <c r="F46" s="94">
        <v>580</v>
      </c>
      <c r="G46" s="94">
        <v>28</v>
      </c>
      <c r="H46" s="94">
        <v>191</v>
      </c>
      <c r="I46" s="94">
        <v>513</v>
      </c>
      <c r="J46" s="94">
        <v>33</v>
      </c>
      <c r="K46" s="94">
        <v>108</v>
      </c>
      <c r="L46" s="94">
        <v>0</v>
      </c>
      <c r="M46" s="94">
        <v>63</v>
      </c>
      <c r="N46" s="94">
        <v>0</v>
      </c>
      <c r="O46" s="94">
        <v>4</v>
      </c>
      <c r="P46" s="95">
        <f t="shared" si="0"/>
        <v>7457</v>
      </c>
      <c r="Q46" s="74">
        <v>5502</v>
      </c>
    </row>
    <row r="47" spans="1:17" ht="23.65" customHeight="1">
      <c r="A47" s="201"/>
      <c r="B47" s="93" t="s">
        <v>17</v>
      </c>
      <c r="C47" s="94">
        <v>4792</v>
      </c>
      <c r="D47" s="94">
        <v>33</v>
      </c>
      <c r="E47" s="94">
        <v>1376</v>
      </c>
      <c r="F47" s="94">
        <v>609</v>
      </c>
      <c r="G47" s="94">
        <v>10</v>
      </c>
      <c r="H47" s="94">
        <v>205</v>
      </c>
      <c r="I47" s="94">
        <v>513</v>
      </c>
      <c r="J47" s="94">
        <v>37</v>
      </c>
      <c r="K47" s="94">
        <v>107</v>
      </c>
      <c r="L47" s="94">
        <v>0</v>
      </c>
      <c r="M47" s="94">
        <v>74</v>
      </c>
      <c r="N47" s="94">
        <v>0</v>
      </c>
      <c r="O47" s="94">
        <v>5</v>
      </c>
      <c r="P47" s="95">
        <f t="shared" si="0"/>
        <v>7761</v>
      </c>
      <c r="Q47" s="74">
        <v>5735</v>
      </c>
    </row>
    <row r="48" spans="1:17" ht="23.65" customHeight="1">
      <c r="A48" s="201"/>
      <c r="B48" s="93" t="s">
        <v>19</v>
      </c>
      <c r="C48" s="94">
        <v>4795</v>
      </c>
      <c r="D48" s="94">
        <v>34</v>
      </c>
      <c r="E48" s="94">
        <v>1404</v>
      </c>
      <c r="F48" s="94">
        <v>615</v>
      </c>
      <c r="G48" s="94">
        <v>11</v>
      </c>
      <c r="H48" s="94">
        <v>205</v>
      </c>
      <c r="I48" s="94">
        <v>528</v>
      </c>
      <c r="J48" s="94">
        <v>37</v>
      </c>
      <c r="K48" s="94">
        <v>107</v>
      </c>
      <c r="L48" s="94">
        <v>0</v>
      </c>
      <c r="M48" s="94">
        <v>76</v>
      </c>
      <c r="N48" s="94">
        <v>0</v>
      </c>
      <c r="O48" s="94">
        <v>5</v>
      </c>
      <c r="P48" s="95">
        <f t="shared" si="0"/>
        <v>7817</v>
      </c>
      <c r="Q48" s="74">
        <v>5650</v>
      </c>
    </row>
    <row r="49" spans="1:17" ht="23.65" customHeight="1">
      <c r="A49" s="201"/>
      <c r="B49" s="93" t="s">
        <v>21</v>
      </c>
      <c r="C49" s="94">
        <v>1381</v>
      </c>
      <c r="D49" s="94">
        <v>0</v>
      </c>
      <c r="E49" s="94">
        <v>376</v>
      </c>
      <c r="F49" s="94">
        <v>261</v>
      </c>
      <c r="G49" s="94">
        <v>27</v>
      </c>
      <c r="H49" s="94">
        <v>11</v>
      </c>
      <c r="I49" s="94">
        <v>18</v>
      </c>
      <c r="J49" s="94">
        <v>6</v>
      </c>
      <c r="K49" s="94">
        <v>20</v>
      </c>
      <c r="L49" s="94">
        <v>0</v>
      </c>
      <c r="M49" s="94">
        <v>47</v>
      </c>
      <c r="N49" s="94">
        <v>0</v>
      </c>
      <c r="O49" s="94">
        <v>2</v>
      </c>
      <c r="P49" s="95">
        <f t="shared" si="0"/>
        <v>2149</v>
      </c>
      <c r="Q49" s="74">
        <v>946</v>
      </c>
    </row>
    <row r="50" spans="1:17" ht="23.65" customHeight="1">
      <c r="A50" s="201"/>
      <c r="B50" s="93" t="s">
        <v>23</v>
      </c>
      <c r="C50" s="94">
        <v>2054</v>
      </c>
      <c r="D50" s="94">
        <v>2</v>
      </c>
      <c r="E50" s="94">
        <v>571</v>
      </c>
      <c r="F50" s="94">
        <v>312</v>
      </c>
      <c r="G50" s="94">
        <v>29</v>
      </c>
      <c r="H50" s="94">
        <v>11</v>
      </c>
      <c r="I50" s="94">
        <v>64</v>
      </c>
      <c r="J50" s="94">
        <v>6</v>
      </c>
      <c r="K50" s="94">
        <v>20</v>
      </c>
      <c r="L50" s="94">
        <v>0</v>
      </c>
      <c r="M50" s="94">
        <v>63</v>
      </c>
      <c r="N50" s="94">
        <v>0</v>
      </c>
      <c r="O50" s="94">
        <v>2</v>
      </c>
      <c r="P50" s="95">
        <f t="shared" si="0"/>
        <v>3134</v>
      </c>
      <c r="Q50" s="74">
        <v>1446</v>
      </c>
    </row>
    <row r="51" spans="1:17" ht="2.85" customHeight="1">
      <c r="A51" s="201"/>
      <c r="B51" s="96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72"/>
    </row>
    <row r="52" spans="1:17"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</row>
  </sheetData>
  <mergeCells count="21">
    <mergeCell ref="A1:P1"/>
    <mergeCell ref="A2:A3"/>
    <mergeCell ref="B2:B3"/>
    <mergeCell ref="C2:K2"/>
    <mergeCell ref="L2:O2"/>
    <mergeCell ref="P2:P3"/>
    <mergeCell ref="A4:A9"/>
    <mergeCell ref="B9:P9"/>
    <mergeCell ref="A10:A15"/>
    <mergeCell ref="B15:P15"/>
    <mergeCell ref="A16:A21"/>
    <mergeCell ref="B21:P21"/>
    <mergeCell ref="A40:A45"/>
    <mergeCell ref="B45:P45"/>
    <mergeCell ref="A46:A51"/>
    <mergeCell ref="A22:A27"/>
    <mergeCell ref="B27:P27"/>
    <mergeCell ref="A28:A33"/>
    <mergeCell ref="B33:P33"/>
    <mergeCell ref="A34:A39"/>
    <mergeCell ref="B39:P3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showGridLines="0" zoomScale="70" zoomScaleNormal="70" zoomScaleSheetLayoutView="85" zoomScalePageLayoutView="30" workbookViewId="0">
      <selection activeCell="F34" sqref="F34"/>
    </sheetView>
  </sheetViews>
  <sheetFormatPr defaultRowHeight="12.75"/>
  <cols>
    <col min="1" max="1" width="11.7109375" style="12" customWidth="1"/>
    <col min="2" max="2" width="20.7109375" style="12" customWidth="1"/>
    <col min="3" max="9" width="16.5703125" style="12" customWidth="1"/>
    <col min="10" max="10" width="17.7109375" style="12" customWidth="1"/>
    <col min="11" max="11" width="0.42578125" style="12" customWidth="1"/>
    <col min="12" max="17" width="16.5703125" style="12" customWidth="1"/>
    <col min="18" max="18" width="18.7109375" style="12" customWidth="1"/>
    <col min="19" max="19" width="0.7109375" style="12" customWidth="1"/>
    <col min="20" max="16384" width="9.140625" style="12"/>
  </cols>
  <sheetData>
    <row r="1" spans="1:19" ht="30" customHeight="1">
      <c r="A1" s="197" t="s">
        <v>508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9"/>
    </row>
    <row r="2" spans="1:19" ht="20.100000000000001" customHeight="1">
      <c r="A2" s="180" t="s">
        <v>493</v>
      </c>
      <c r="B2" s="168"/>
      <c r="C2" s="180" t="s">
        <v>480</v>
      </c>
      <c r="D2" s="210"/>
      <c r="E2" s="210"/>
      <c r="F2" s="210"/>
      <c r="G2" s="210"/>
      <c r="H2" s="210"/>
      <c r="I2" s="210"/>
      <c r="J2" s="211"/>
      <c r="K2" s="53"/>
      <c r="L2" s="182" t="s">
        <v>481</v>
      </c>
      <c r="M2" s="182"/>
      <c r="N2" s="182"/>
      <c r="O2" s="182"/>
      <c r="P2" s="182"/>
      <c r="Q2" s="182"/>
      <c r="R2" s="182"/>
      <c r="S2" s="199"/>
    </row>
    <row r="3" spans="1:19" ht="20.100000000000001" customHeight="1">
      <c r="A3" s="181"/>
      <c r="B3" s="170"/>
      <c r="C3" s="53" t="s">
        <v>104</v>
      </c>
      <c r="D3" s="53" t="s">
        <v>114</v>
      </c>
      <c r="E3" s="53" t="s">
        <v>106</v>
      </c>
      <c r="F3" s="53" t="s">
        <v>110</v>
      </c>
      <c r="G3" s="53" t="s">
        <v>112</v>
      </c>
      <c r="H3" s="53" t="s">
        <v>108</v>
      </c>
      <c r="I3" s="53" t="s">
        <v>116</v>
      </c>
      <c r="J3" s="98" t="s">
        <v>484</v>
      </c>
      <c r="K3" s="99"/>
      <c r="L3" s="53" t="s">
        <v>127</v>
      </c>
      <c r="M3" s="53" t="s">
        <v>121</v>
      </c>
      <c r="N3" s="53" t="s">
        <v>119</v>
      </c>
      <c r="O3" s="53" t="s">
        <v>123</v>
      </c>
      <c r="P3" s="53" t="s">
        <v>125</v>
      </c>
      <c r="Q3" s="53" t="s">
        <v>129</v>
      </c>
      <c r="R3" s="98" t="s">
        <v>484</v>
      </c>
      <c r="S3" s="199"/>
    </row>
    <row r="4" spans="1:19" ht="23.65" customHeight="1">
      <c r="A4" s="174" t="s">
        <v>494</v>
      </c>
      <c r="B4" s="54" t="s">
        <v>15</v>
      </c>
      <c r="C4" s="56">
        <v>225</v>
      </c>
      <c r="D4" s="56">
        <v>0</v>
      </c>
      <c r="E4" s="56">
        <v>42</v>
      </c>
      <c r="F4" s="56">
        <v>1028</v>
      </c>
      <c r="G4" s="56">
        <v>12</v>
      </c>
      <c r="H4" s="56">
        <v>24</v>
      </c>
      <c r="I4" s="84">
        <v>0</v>
      </c>
      <c r="J4" s="79">
        <f>SUM(C4:I4)</f>
        <v>1331</v>
      </c>
      <c r="K4" s="88"/>
      <c r="L4" s="56">
        <v>34135</v>
      </c>
      <c r="M4" s="56">
        <v>2196</v>
      </c>
      <c r="N4" s="56">
        <v>3583</v>
      </c>
      <c r="O4" s="56">
        <v>298</v>
      </c>
      <c r="P4" s="56">
        <v>4</v>
      </c>
      <c r="Q4" s="56">
        <v>1503</v>
      </c>
      <c r="R4" s="79">
        <f>SUM(L4:Q4)</f>
        <v>41719</v>
      </c>
      <c r="S4" s="74"/>
    </row>
    <row r="5" spans="1:19" ht="23.65" customHeight="1">
      <c r="A5" s="174"/>
      <c r="B5" s="54" t="s">
        <v>17</v>
      </c>
      <c r="C5" s="56">
        <v>254</v>
      </c>
      <c r="D5" s="56">
        <v>0</v>
      </c>
      <c r="E5" s="56">
        <v>40</v>
      </c>
      <c r="F5" s="56">
        <v>1131</v>
      </c>
      <c r="G5" s="56">
        <v>11</v>
      </c>
      <c r="H5" s="56">
        <v>11</v>
      </c>
      <c r="I5" s="84">
        <v>0</v>
      </c>
      <c r="J5" s="79">
        <f t="shared" ref="J5:J8" si="0">SUM(C5:I5)</f>
        <v>1447</v>
      </c>
      <c r="K5" s="88"/>
      <c r="L5" s="56">
        <v>33835</v>
      </c>
      <c r="M5" s="56">
        <v>2195</v>
      </c>
      <c r="N5" s="56">
        <v>2945</v>
      </c>
      <c r="O5" s="56">
        <v>292</v>
      </c>
      <c r="P5" s="56">
        <v>10</v>
      </c>
      <c r="Q5" s="56">
        <v>1464</v>
      </c>
      <c r="R5" s="79">
        <f>SUM(L5:Q5)</f>
        <v>40741</v>
      </c>
      <c r="S5" s="74"/>
    </row>
    <row r="6" spans="1:19" ht="23.65" customHeight="1">
      <c r="A6" s="174"/>
      <c r="B6" s="54" t="s">
        <v>19</v>
      </c>
      <c r="C6" s="56">
        <v>290</v>
      </c>
      <c r="D6" s="56">
        <v>0</v>
      </c>
      <c r="E6" s="56">
        <v>36</v>
      </c>
      <c r="F6" s="56">
        <v>1131</v>
      </c>
      <c r="G6" s="56">
        <v>10</v>
      </c>
      <c r="H6" s="56">
        <v>11</v>
      </c>
      <c r="I6" s="84">
        <v>0</v>
      </c>
      <c r="J6" s="79">
        <f t="shared" si="0"/>
        <v>1478</v>
      </c>
      <c r="K6" s="88"/>
      <c r="L6" s="56">
        <v>33835</v>
      </c>
      <c r="M6" s="56">
        <v>2195</v>
      </c>
      <c r="N6" s="56">
        <v>2945</v>
      </c>
      <c r="O6" s="56">
        <v>292</v>
      </c>
      <c r="P6" s="56">
        <v>10</v>
      </c>
      <c r="Q6" s="56">
        <v>1464</v>
      </c>
      <c r="R6" s="79">
        <f>SUM(L6:Q6)</f>
        <v>40741</v>
      </c>
      <c r="S6" s="74"/>
    </row>
    <row r="7" spans="1:19" ht="23.65" customHeight="1">
      <c r="A7" s="174"/>
      <c r="B7" s="54" t="s">
        <v>21</v>
      </c>
      <c r="C7" s="56">
        <v>14</v>
      </c>
      <c r="D7" s="56">
        <v>0</v>
      </c>
      <c r="E7" s="56">
        <v>58</v>
      </c>
      <c r="F7" s="56">
        <v>96</v>
      </c>
      <c r="G7" s="56">
        <v>1</v>
      </c>
      <c r="H7" s="56">
        <v>56</v>
      </c>
      <c r="I7" s="84">
        <v>0</v>
      </c>
      <c r="J7" s="79">
        <f t="shared" si="0"/>
        <v>225</v>
      </c>
      <c r="K7" s="88"/>
      <c r="L7" s="56">
        <v>972</v>
      </c>
      <c r="M7" s="56">
        <v>54</v>
      </c>
      <c r="N7" s="56">
        <v>2505</v>
      </c>
      <c r="O7" s="56">
        <v>10</v>
      </c>
      <c r="P7" s="56">
        <v>62</v>
      </c>
      <c r="Q7" s="56">
        <v>79</v>
      </c>
      <c r="R7" s="79">
        <f>SUM(L7:Q7)</f>
        <v>3682</v>
      </c>
      <c r="S7" s="74"/>
    </row>
    <row r="8" spans="1:19" ht="23.65" customHeight="1">
      <c r="A8" s="174"/>
      <c r="B8" s="54" t="s">
        <v>23</v>
      </c>
      <c r="C8" s="56">
        <v>90</v>
      </c>
      <c r="D8" s="56">
        <v>0</v>
      </c>
      <c r="E8" s="56">
        <v>62</v>
      </c>
      <c r="F8" s="56">
        <v>96</v>
      </c>
      <c r="G8" s="56">
        <v>2</v>
      </c>
      <c r="H8" s="56">
        <v>56</v>
      </c>
      <c r="I8" s="84">
        <v>0</v>
      </c>
      <c r="J8" s="79">
        <f t="shared" si="0"/>
        <v>306</v>
      </c>
      <c r="K8" s="88"/>
      <c r="L8" s="56">
        <v>972</v>
      </c>
      <c r="M8" s="56">
        <v>54</v>
      </c>
      <c r="N8" s="56">
        <v>2505</v>
      </c>
      <c r="O8" s="56">
        <v>10</v>
      </c>
      <c r="P8" s="56">
        <v>62</v>
      </c>
      <c r="Q8" s="56">
        <v>79</v>
      </c>
      <c r="R8" s="79">
        <f>SUM(L8:Q8)</f>
        <v>3682</v>
      </c>
      <c r="S8" s="74"/>
    </row>
    <row r="9" spans="1:19" ht="2.65" customHeight="1">
      <c r="A9" s="174"/>
      <c r="B9" s="208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74"/>
    </row>
    <row r="10" spans="1:19" ht="23.65" customHeight="1">
      <c r="A10" s="174" t="s">
        <v>495</v>
      </c>
      <c r="B10" s="54" t="s">
        <v>15</v>
      </c>
      <c r="C10" s="56">
        <v>78</v>
      </c>
      <c r="D10" s="56">
        <v>0</v>
      </c>
      <c r="E10" s="56">
        <v>11</v>
      </c>
      <c r="F10" s="56">
        <v>981</v>
      </c>
      <c r="G10" s="56">
        <v>18</v>
      </c>
      <c r="H10" s="56">
        <v>28</v>
      </c>
      <c r="I10" s="84">
        <v>0</v>
      </c>
      <c r="J10" s="79">
        <f>SUM(C10:I10)</f>
        <v>1116</v>
      </c>
      <c r="K10" s="88"/>
      <c r="L10" s="56">
        <v>8491</v>
      </c>
      <c r="M10" s="56">
        <v>1144</v>
      </c>
      <c r="N10" s="56">
        <v>877</v>
      </c>
      <c r="O10" s="56">
        <v>62</v>
      </c>
      <c r="P10" s="56">
        <v>1</v>
      </c>
      <c r="Q10" s="56">
        <v>468</v>
      </c>
      <c r="R10" s="79">
        <f>SUM(L10:Q10)</f>
        <v>11043</v>
      </c>
      <c r="S10" s="74"/>
    </row>
    <row r="11" spans="1:19" ht="23.65" customHeight="1">
      <c r="A11" s="174"/>
      <c r="B11" s="54" t="s">
        <v>17</v>
      </c>
      <c r="C11" s="56">
        <v>89</v>
      </c>
      <c r="D11" s="56">
        <v>0</v>
      </c>
      <c r="E11" s="56">
        <v>13</v>
      </c>
      <c r="F11" s="56">
        <v>974</v>
      </c>
      <c r="G11" s="56">
        <v>20</v>
      </c>
      <c r="H11" s="56">
        <v>38</v>
      </c>
      <c r="I11" s="84">
        <v>0</v>
      </c>
      <c r="J11" s="79">
        <f t="shared" ref="J11:J14" si="1">SUM(C11:I11)</f>
        <v>1134</v>
      </c>
      <c r="K11" s="88"/>
      <c r="L11" s="56">
        <v>8508</v>
      </c>
      <c r="M11" s="56">
        <v>1152</v>
      </c>
      <c r="N11" s="56">
        <v>1071</v>
      </c>
      <c r="O11" s="56">
        <v>60</v>
      </c>
      <c r="P11" s="56">
        <v>2</v>
      </c>
      <c r="Q11" s="56">
        <v>475</v>
      </c>
      <c r="R11" s="79">
        <f>SUM(L11:Q11)</f>
        <v>11268</v>
      </c>
      <c r="S11" s="74"/>
    </row>
    <row r="12" spans="1:19" ht="23.65" customHeight="1">
      <c r="A12" s="174"/>
      <c r="B12" s="54" t="s">
        <v>19</v>
      </c>
      <c r="C12" s="56">
        <v>91</v>
      </c>
      <c r="D12" s="56">
        <v>0</v>
      </c>
      <c r="E12" s="56">
        <v>11</v>
      </c>
      <c r="F12" s="56">
        <v>959</v>
      </c>
      <c r="G12" s="56">
        <v>19</v>
      </c>
      <c r="H12" s="56">
        <v>31</v>
      </c>
      <c r="I12" s="84">
        <v>0</v>
      </c>
      <c r="J12" s="79">
        <f t="shared" si="1"/>
        <v>1111</v>
      </c>
      <c r="K12" s="88"/>
      <c r="L12" s="56">
        <v>8508</v>
      </c>
      <c r="M12" s="56">
        <v>1152</v>
      </c>
      <c r="N12" s="56">
        <v>1071</v>
      </c>
      <c r="O12" s="56">
        <v>60</v>
      </c>
      <c r="P12" s="56">
        <v>2</v>
      </c>
      <c r="Q12" s="56">
        <v>475</v>
      </c>
      <c r="R12" s="79">
        <f>SUM(L12:Q12)</f>
        <v>11268</v>
      </c>
      <c r="S12" s="74"/>
    </row>
    <row r="13" spans="1:19" ht="23.65" customHeight="1">
      <c r="A13" s="174"/>
      <c r="B13" s="54" t="s">
        <v>21</v>
      </c>
      <c r="C13" s="56">
        <v>7</v>
      </c>
      <c r="D13" s="56">
        <v>0</v>
      </c>
      <c r="E13" s="56">
        <v>9</v>
      </c>
      <c r="F13" s="56">
        <v>53</v>
      </c>
      <c r="G13" s="56">
        <v>13</v>
      </c>
      <c r="H13" s="56">
        <v>25</v>
      </c>
      <c r="I13" s="84">
        <v>0</v>
      </c>
      <c r="J13" s="79">
        <f t="shared" si="1"/>
        <v>107</v>
      </c>
      <c r="K13" s="88"/>
      <c r="L13" s="56">
        <v>22</v>
      </c>
      <c r="M13" s="56">
        <v>6</v>
      </c>
      <c r="N13" s="56">
        <v>181</v>
      </c>
      <c r="O13" s="56">
        <v>6</v>
      </c>
      <c r="P13" s="56">
        <v>3</v>
      </c>
      <c r="Q13" s="56">
        <v>16</v>
      </c>
      <c r="R13" s="79">
        <f>SUM(L13:Q13)</f>
        <v>234</v>
      </c>
      <c r="S13" s="74"/>
    </row>
    <row r="14" spans="1:19" ht="23.65" customHeight="1">
      <c r="A14" s="174"/>
      <c r="B14" s="54" t="s">
        <v>23</v>
      </c>
      <c r="C14" s="56">
        <v>7</v>
      </c>
      <c r="D14" s="56">
        <v>0</v>
      </c>
      <c r="E14" s="56">
        <v>16</v>
      </c>
      <c r="F14" s="56">
        <v>110</v>
      </c>
      <c r="G14" s="56">
        <v>14</v>
      </c>
      <c r="H14" s="56">
        <v>45</v>
      </c>
      <c r="I14" s="84">
        <v>0</v>
      </c>
      <c r="J14" s="79">
        <f t="shared" si="1"/>
        <v>192</v>
      </c>
      <c r="K14" s="88"/>
      <c r="L14" s="56">
        <v>22</v>
      </c>
      <c r="M14" s="56">
        <v>6</v>
      </c>
      <c r="N14" s="56">
        <v>181</v>
      </c>
      <c r="O14" s="56">
        <v>6</v>
      </c>
      <c r="P14" s="56">
        <v>3</v>
      </c>
      <c r="Q14" s="56">
        <v>16</v>
      </c>
      <c r="R14" s="79">
        <f>SUM(L14:Q14)</f>
        <v>234</v>
      </c>
      <c r="S14" s="74"/>
    </row>
    <row r="15" spans="1:19" ht="2.65" customHeight="1">
      <c r="A15" s="174"/>
      <c r="B15" s="208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74"/>
    </row>
    <row r="16" spans="1:19" ht="23.65" customHeight="1">
      <c r="A16" s="174" t="s">
        <v>496</v>
      </c>
      <c r="B16" s="54" t="s">
        <v>15</v>
      </c>
      <c r="C16" s="56">
        <v>39</v>
      </c>
      <c r="D16" s="56">
        <v>0</v>
      </c>
      <c r="E16" s="56">
        <v>17</v>
      </c>
      <c r="F16" s="56">
        <v>872</v>
      </c>
      <c r="G16" s="56">
        <v>7</v>
      </c>
      <c r="H16" s="56">
        <v>12</v>
      </c>
      <c r="I16" s="84">
        <v>0</v>
      </c>
      <c r="J16" s="79">
        <f>SUM(C16:I16)</f>
        <v>947</v>
      </c>
      <c r="K16" s="88"/>
      <c r="L16" s="56">
        <v>6248</v>
      </c>
      <c r="M16" s="56">
        <v>1227</v>
      </c>
      <c r="N16" s="56">
        <v>508</v>
      </c>
      <c r="O16" s="56">
        <v>95</v>
      </c>
      <c r="P16" s="56">
        <v>7</v>
      </c>
      <c r="Q16" s="56">
        <v>259</v>
      </c>
      <c r="R16" s="79">
        <f>SUM(L16:Q16)</f>
        <v>8344</v>
      </c>
      <c r="S16" s="74"/>
    </row>
    <row r="17" spans="1:19" ht="23.65" customHeight="1">
      <c r="A17" s="174"/>
      <c r="B17" s="54" t="s">
        <v>17</v>
      </c>
      <c r="C17" s="56">
        <v>41</v>
      </c>
      <c r="D17" s="56">
        <v>0</v>
      </c>
      <c r="E17" s="56">
        <v>17</v>
      </c>
      <c r="F17" s="56">
        <v>871</v>
      </c>
      <c r="G17" s="56">
        <v>6</v>
      </c>
      <c r="H17" s="56">
        <v>29</v>
      </c>
      <c r="I17" s="84">
        <v>0</v>
      </c>
      <c r="J17" s="79">
        <f t="shared" ref="J17:J20" si="2">SUM(C17:I17)</f>
        <v>964</v>
      </c>
      <c r="K17" s="88"/>
      <c r="L17" s="56">
        <v>6444</v>
      </c>
      <c r="M17" s="56">
        <v>1224</v>
      </c>
      <c r="N17" s="56">
        <v>538</v>
      </c>
      <c r="O17" s="56">
        <v>93</v>
      </c>
      <c r="P17" s="56">
        <v>7</v>
      </c>
      <c r="Q17" s="56">
        <v>269</v>
      </c>
      <c r="R17" s="79">
        <f>SUM(L17:Q17)</f>
        <v>8575</v>
      </c>
      <c r="S17" s="74"/>
    </row>
    <row r="18" spans="1:19" ht="23.65" customHeight="1">
      <c r="A18" s="174"/>
      <c r="B18" s="54" t="s">
        <v>19</v>
      </c>
      <c r="C18" s="56">
        <v>40</v>
      </c>
      <c r="D18" s="56">
        <v>0</v>
      </c>
      <c r="E18" s="56">
        <v>17</v>
      </c>
      <c r="F18" s="56">
        <v>844</v>
      </c>
      <c r="G18" s="56">
        <v>16</v>
      </c>
      <c r="H18" s="56">
        <v>31</v>
      </c>
      <c r="I18" s="84">
        <v>0</v>
      </c>
      <c r="J18" s="79">
        <f t="shared" si="2"/>
        <v>948</v>
      </c>
      <c r="K18" s="88"/>
      <c r="L18" s="56">
        <v>6444</v>
      </c>
      <c r="M18" s="56">
        <v>1224</v>
      </c>
      <c r="N18" s="56">
        <v>538</v>
      </c>
      <c r="O18" s="56">
        <v>93</v>
      </c>
      <c r="P18" s="56">
        <v>7</v>
      </c>
      <c r="Q18" s="56">
        <v>269</v>
      </c>
      <c r="R18" s="79">
        <f>SUM(L18:Q18)</f>
        <v>8575</v>
      </c>
      <c r="S18" s="74"/>
    </row>
    <row r="19" spans="1:19" ht="23.65" customHeight="1">
      <c r="A19" s="174"/>
      <c r="B19" s="54" t="s">
        <v>21</v>
      </c>
      <c r="C19" s="56">
        <v>2</v>
      </c>
      <c r="D19" s="56">
        <v>0</v>
      </c>
      <c r="E19" s="56">
        <v>18</v>
      </c>
      <c r="F19" s="56">
        <v>10</v>
      </c>
      <c r="G19" s="56">
        <v>2</v>
      </c>
      <c r="H19" s="56">
        <v>16</v>
      </c>
      <c r="I19" s="84">
        <v>0</v>
      </c>
      <c r="J19" s="79">
        <f t="shared" si="2"/>
        <v>48</v>
      </c>
      <c r="K19" s="88"/>
      <c r="L19" s="56">
        <v>158</v>
      </c>
      <c r="M19" s="56">
        <v>18</v>
      </c>
      <c r="N19" s="56">
        <v>41</v>
      </c>
      <c r="O19" s="56">
        <v>5</v>
      </c>
      <c r="P19" s="56">
        <v>3</v>
      </c>
      <c r="Q19" s="56">
        <v>38</v>
      </c>
      <c r="R19" s="79">
        <f>SUM(L19:Q19)</f>
        <v>263</v>
      </c>
      <c r="S19" s="74"/>
    </row>
    <row r="20" spans="1:19" ht="23.65" customHeight="1">
      <c r="A20" s="174"/>
      <c r="B20" s="54" t="s">
        <v>23</v>
      </c>
      <c r="C20" s="56">
        <v>6</v>
      </c>
      <c r="D20" s="56">
        <v>0</v>
      </c>
      <c r="E20" s="56">
        <v>27</v>
      </c>
      <c r="F20" s="56">
        <v>41</v>
      </c>
      <c r="G20" s="56">
        <v>5</v>
      </c>
      <c r="H20" s="56">
        <v>33</v>
      </c>
      <c r="I20" s="84">
        <v>0</v>
      </c>
      <c r="J20" s="79">
        <f t="shared" si="2"/>
        <v>112</v>
      </c>
      <c r="K20" s="88"/>
      <c r="L20" s="56">
        <v>158</v>
      </c>
      <c r="M20" s="56">
        <v>18</v>
      </c>
      <c r="N20" s="56">
        <v>41</v>
      </c>
      <c r="O20" s="56">
        <v>5</v>
      </c>
      <c r="P20" s="56">
        <v>3</v>
      </c>
      <c r="Q20" s="56">
        <v>38</v>
      </c>
      <c r="R20" s="79">
        <f>SUM(L20:Q20)</f>
        <v>263</v>
      </c>
      <c r="S20" s="74"/>
    </row>
    <row r="21" spans="1:19" ht="2.65" customHeight="1">
      <c r="A21" s="174"/>
      <c r="B21" s="208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74"/>
    </row>
    <row r="22" spans="1:19" ht="23.65" customHeight="1">
      <c r="A22" s="174" t="s">
        <v>497</v>
      </c>
      <c r="B22" s="54" t="s">
        <v>15</v>
      </c>
      <c r="C22" s="56">
        <v>78</v>
      </c>
      <c r="D22" s="56">
        <v>7</v>
      </c>
      <c r="E22" s="56">
        <v>7</v>
      </c>
      <c r="F22" s="56">
        <v>1192</v>
      </c>
      <c r="G22" s="56">
        <v>46</v>
      </c>
      <c r="H22" s="56">
        <v>21</v>
      </c>
      <c r="I22" s="84">
        <v>0</v>
      </c>
      <c r="J22" s="79">
        <f>SUM(C22:I22)</f>
        <v>1351</v>
      </c>
      <c r="K22" s="88"/>
      <c r="L22" s="56">
        <v>10087</v>
      </c>
      <c r="M22" s="56">
        <v>1434</v>
      </c>
      <c r="N22" s="56">
        <v>1300</v>
      </c>
      <c r="O22" s="56">
        <v>103</v>
      </c>
      <c r="P22" s="56">
        <v>0</v>
      </c>
      <c r="Q22" s="56">
        <v>443</v>
      </c>
      <c r="R22" s="79">
        <f>SUM(L22:Q22)</f>
        <v>13367</v>
      </c>
      <c r="S22" s="74"/>
    </row>
    <row r="23" spans="1:19" ht="23.65" customHeight="1">
      <c r="A23" s="174"/>
      <c r="B23" s="54" t="s">
        <v>17</v>
      </c>
      <c r="C23" s="56">
        <v>76</v>
      </c>
      <c r="D23" s="56">
        <v>5</v>
      </c>
      <c r="E23" s="56">
        <v>11</v>
      </c>
      <c r="F23" s="56">
        <v>1187</v>
      </c>
      <c r="G23" s="56">
        <v>46</v>
      </c>
      <c r="H23" s="56">
        <v>32</v>
      </c>
      <c r="I23" s="84">
        <v>0</v>
      </c>
      <c r="J23" s="79">
        <f t="shared" ref="J23:J26" si="3">SUM(C23:I23)</f>
        <v>1357</v>
      </c>
      <c r="K23" s="88"/>
      <c r="L23" s="56">
        <v>10041</v>
      </c>
      <c r="M23" s="56">
        <v>1403</v>
      </c>
      <c r="N23" s="56">
        <v>1356</v>
      </c>
      <c r="O23" s="56">
        <v>103</v>
      </c>
      <c r="P23" s="56">
        <v>0</v>
      </c>
      <c r="Q23" s="56">
        <v>431</v>
      </c>
      <c r="R23" s="79">
        <f>SUM(L23:Q23)</f>
        <v>13334</v>
      </c>
      <c r="S23" s="74"/>
    </row>
    <row r="24" spans="1:19" ht="23.65" customHeight="1">
      <c r="A24" s="174"/>
      <c r="B24" s="54" t="s">
        <v>19</v>
      </c>
      <c r="C24" s="56">
        <v>76</v>
      </c>
      <c r="D24" s="56">
        <v>5</v>
      </c>
      <c r="E24" s="56">
        <v>11</v>
      </c>
      <c r="F24" s="56">
        <v>1232</v>
      </c>
      <c r="G24" s="56">
        <v>46</v>
      </c>
      <c r="H24" s="56">
        <v>34</v>
      </c>
      <c r="I24" s="84">
        <v>0</v>
      </c>
      <c r="J24" s="79">
        <f t="shared" si="3"/>
        <v>1404</v>
      </c>
      <c r="K24" s="88"/>
      <c r="L24" s="56">
        <v>10041</v>
      </c>
      <c r="M24" s="56">
        <v>1403</v>
      </c>
      <c r="N24" s="56">
        <v>1312</v>
      </c>
      <c r="O24" s="56">
        <v>103</v>
      </c>
      <c r="P24" s="56">
        <v>0</v>
      </c>
      <c r="Q24" s="56">
        <v>431</v>
      </c>
      <c r="R24" s="79">
        <f>SUM(L24:Q24)</f>
        <v>13290</v>
      </c>
      <c r="S24" s="74"/>
    </row>
    <row r="25" spans="1:19" ht="23.65" customHeight="1">
      <c r="A25" s="174"/>
      <c r="B25" s="54" t="s">
        <v>21</v>
      </c>
      <c r="C25" s="56">
        <v>3</v>
      </c>
      <c r="D25" s="56">
        <v>2</v>
      </c>
      <c r="E25" s="56">
        <v>25</v>
      </c>
      <c r="F25" s="56">
        <v>7</v>
      </c>
      <c r="G25" s="56">
        <v>0</v>
      </c>
      <c r="H25" s="56">
        <v>18</v>
      </c>
      <c r="I25" s="84">
        <v>0</v>
      </c>
      <c r="J25" s="79">
        <f t="shared" si="3"/>
        <v>55</v>
      </c>
      <c r="K25" s="88"/>
      <c r="L25" s="56">
        <v>92</v>
      </c>
      <c r="M25" s="56">
        <v>45</v>
      </c>
      <c r="N25" s="56">
        <v>82</v>
      </c>
      <c r="O25" s="56">
        <v>2</v>
      </c>
      <c r="P25" s="56">
        <v>0</v>
      </c>
      <c r="Q25" s="56">
        <v>18</v>
      </c>
      <c r="R25" s="79">
        <f>SUM(L25:Q25)</f>
        <v>239</v>
      </c>
      <c r="S25" s="74"/>
    </row>
    <row r="26" spans="1:19" ht="23.65" customHeight="1">
      <c r="A26" s="174"/>
      <c r="B26" s="54" t="s">
        <v>23</v>
      </c>
      <c r="C26" s="56">
        <v>3</v>
      </c>
      <c r="D26" s="56">
        <v>2</v>
      </c>
      <c r="E26" s="56">
        <v>25</v>
      </c>
      <c r="F26" s="56">
        <v>99</v>
      </c>
      <c r="G26" s="56">
        <v>0</v>
      </c>
      <c r="H26" s="56">
        <v>39</v>
      </c>
      <c r="I26" s="84">
        <v>0</v>
      </c>
      <c r="J26" s="79">
        <f t="shared" si="3"/>
        <v>168</v>
      </c>
      <c r="K26" s="88"/>
      <c r="L26" s="56">
        <v>92</v>
      </c>
      <c r="M26" s="56">
        <v>45</v>
      </c>
      <c r="N26" s="56">
        <v>174</v>
      </c>
      <c r="O26" s="56">
        <v>8</v>
      </c>
      <c r="P26" s="56">
        <v>0</v>
      </c>
      <c r="Q26" s="56">
        <v>18</v>
      </c>
      <c r="R26" s="79">
        <f>SUM(L26:Q26)</f>
        <v>337</v>
      </c>
      <c r="S26" s="74"/>
    </row>
    <row r="27" spans="1:19" ht="2.65" customHeight="1">
      <c r="A27" s="174"/>
      <c r="B27" s="208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74"/>
    </row>
    <row r="28" spans="1:19" ht="23.65" customHeight="1">
      <c r="A28" s="174" t="s">
        <v>498</v>
      </c>
      <c r="B28" s="54" t="s">
        <v>15</v>
      </c>
      <c r="C28" s="56">
        <v>69</v>
      </c>
      <c r="D28" s="56">
        <v>12</v>
      </c>
      <c r="E28" s="56">
        <v>16</v>
      </c>
      <c r="F28" s="56">
        <v>720</v>
      </c>
      <c r="G28" s="56">
        <v>24</v>
      </c>
      <c r="H28" s="56">
        <v>18</v>
      </c>
      <c r="I28" s="84">
        <v>0</v>
      </c>
      <c r="J28" s="79">
        <f>SUM(C28:I28)</f>
        <v>859</v>
      </c>
      <c r="K28" s="88"/>
      <c r="L28" s="56">
        <v>9887</v>
      </c>
      <c r="M28" s="56">
        <v>1819</v>
      </c>
      <c r="N28" s="56">
        <v>661</v>
      </c>
      <c r="O28" s="56">
        <v>258</v>
      </c>
      <c r="P28" s="56">
        <v>0</v>
      </c>
      <c r="Q28" s="56">
        <v>349</v>
      </c>
      <c r="R28" s="79">
        <f>SUM(L28:Q28)</f>
        <v>12974</v>
      </c>
      <c r="S28" s="74"/>
    </row>
    <row r="29" spans="1:19" ht="23.65" customHeight="1">
      <c r="A29" s="174"/>
      <c r="B29" s="54" t="s">
        <v>17</v>
      </c>
      <c r="C29" s="56">
        <v>65</v>
      </c>
      <c r="D29" s="56">
        <v>14</v>
      </c>
      <c r="E29" s="56">
        <v>33</v>
      </c>
      <c r="F29" s="56">
        <v>712</v>
      </c>
      <c r="G29" s="56">
        <v>23</v>
      </c>
      <c r="H29" s="56">
        <v>22</v>
      </c>
      <c r="I29" s="84">
        <v>0</v>
      </c>
      <c r="J29" s="79">
        <f t="shared" ref="J29:J32" si="4">SUM(C29:I29)</f>
        <v>869</v>
      </c>
      <c r="K29" s="88"/>
      <c r="L29" s="56">
        <v>9988</v>
      </c>
      <c r="M29" s="56">
        <v>1811</v>
      </c>
      <c r="N29" s="56">
        <v>642</v>
      </c>
      <c r="O29" s="56">
        <v>258</v>
      </c>
      <c r="P29" s="56">
        <v>1</v>
      </c>
      <c r="Q29" s="56">
        <v>383</v>
      </c>
      <c r="R29" s="79">
        <f>SUM(L29:Q29)</f>
        <v>13083</v>
      </c>
      <c r="S29" s="74"/>
    </row>
    <row r="30" spans="1:19" ht="23.65" customHeight="1">
      <c r="A30" s="174"/>
      <c r="B30" s="54" t="s">
        <v>19</v>
      </c>
      <c r="C30" s="56">
        <v>66</v>
      </c>
      <c r="D30" s="56">
        <v>14</v>
      </c>
      <c r="E30" s="56">
        <v>28</v>
      </c>
      <c r="F30" s="56">
        <v>702</v>
      </c>
      <c r="G30" s="56">
        <v>23</v>
      </c>
      <c r="H30" s="56">
        <v>25</v>
      </c>
      <c r="I30" s="84">
        <v>0</v>
      </c>
      <c r="J30" s="79">
        <f t="shared" si="4"/>
        <v>858</v>
      </c>
      <c r="K30" s="88"/>
      <c r="L30" s="56">
        <v>9988</v>
      </c>
      <c r="M30" s="56">
        <v>1811</v>
      </c>
      <c r="N30" s="56">
        <v>637</v>
      </c>
      <c r="O30" s="56">
        <v>254</v>
      </c>
      <c r="P30" s="56">
        <v>1</v>
      </c>
      <c r="Q30" s="56">
        <v>383</v>
      </c>
      <c r="R30" s="79">
        <f>SUM(L30:Q30)</f>
        <v>13074</v>
      </c>
      <c r="S30" s="74"/>
    </row>
    <row r="31" spans="1:19" ht="23.65" customHeight="1">
      <c r="A31" s="174"/>
      <c r="B31" s="54" t="s">
        <v>21</v>
      </c>
      <c r="C31" s="56">
        <v>11</v>
      </c>
      <c r="D31" s="56">
        <v>0</v>
      </c>
      <c r="E31" s="56">
        <v>53</v>
      </c>
      <c r="F31" s="56">
        <v>11</v>
      </c>
      <c r="G31" s="56">
        <v>1</v>
      </c>
      <c r="H31" s="56">
        <v>26</v>
      </c>
      <c r="I31" s="84">
        <v>0</v>
      </c>
      <c r="J31" s="79">
        <f t="shared" si="4"/>
        <v>102</v>
      </c>
      <c r="K31" s="88"/>
      <c r="L31" s="56">
        <v>145</v>
      </c>
      <c r="M31" s="56">
        <v>25</v>
      </c>
      <c r="N31" s="56">
        <v>144</v>
      </c>
      <c r="O31" s="56">
        <v>2</v>
      </c>
      <c r="P31" s="56">
        <v>0</v>
      </c>
      <c r="Q31" s="56">
        <v>74</v>
      </c>
      <c r="R31" s="79">
        <f>SUM(L31:Q31)</f>
        <v>390</v>
      </c>
      <c r="S31" s="74"/>
    </row>
    <row r="32" spans="1:19" ht="23.65" customHeight="1">
      <c r="A32" s="174"/>
      <c r="B32" s="54" t="s">
        <v>23</v>
      </c>
      <c r="C32" s="56">
        <v>16</v>
      </c>
      <c r="D32" s="56">
        <v>0</v>
      </c>
      <c r="E32" s="56">
        <v>60</v>
      </c>
      <c r="F32" s="56">
        <v>23</v>
      </c>
      <c r="G32" s="56">
        <v>1</v>
      </c>
      <c r="H32" s="56">
        <v>33</v>
      </c>
      <c r="I32" s="84">
        <v>0</v>
      </c>
      <c r="J32" s="79">
        <f t="shared" si="4"/>
        <v>133</v>
      </c>
      <c r="K32" s="88"/>
      <c r="L32" s="56">
        <v>145</v>
      </c>
      <c r="M32" s="56">
        <v>25</v>
      </c>
      <c r="N32" s="56">
        <v>149</v>
      </c>
      <c r="O32" s="56">
        <v>17</v>
      </c>
      <c r="P32" s="56">
        <v>0</v>
      </c>
      <c r="Q32" s="56">
        <v>74</v>
      </c>
      <c r="R32" s="79">
        <f>SUM(L32:Q32)</f>
        <v>410</v>
      </c>
      <c r="S32" s="74"/>
    </row>
    <row r="33" spans="1:19" ht="2.65" customHeight="1">
      <c r="A33" s="174"/>
      <c r="B33" s="208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74"/>
    </row>
    <row r="34" spans="1:19" ht="23.65" customHeight="1">
      <c r="A34" s="174" t="s">
        <v>499</v>
      </c>
      <c r="B34" s="54" t="s">
        <v>15</v>
      </c>
      <c r="C34" s="56">
        <v>61</v>
      </c>
      <c r="D34" s="56">
        <v>0</v>
      </c>
      <c r="E34" s="56">
        <v>34</v>
      </c>
      <c r="F34" s="56">
        <v>1420</v>
      </c>
      <c r="G34" s="56">
        <v>22</v>
      </c>
      <c r="H34" s="56">
        <v>29</v>
      </c>
      <c r="I34" s="84">
        <v>0</v>
      </c>
      <c r="J34" s="79">
        <f>SUM(C34:I34)</f>
        <v>1566</v>
      </c>
      <c r="K34" s="88"/>
      <c r="L34" s="56">
        <v>8821</v>
      </c>
      <c r="M34" s="56">
        <v>1107</v>
      </c>
      <c r="N34" s="56">
        <v>466</v>
      </c>
      <c r="O34" s="56">
        <v>46</v>
      </c>
      <c r="P34" s="56">
        <v>0</v>
      </c>
      <c r="Q34" s="56">
        <v>541</v>
      </c>
      <c r="R34" s="79">
        <f>SUM(L34:Q34)</f>
        <v>10981</v>
      </c>
      <c r="S34" s="74"/>
    </row>
    <row r="35" spans="1:19" ht="23.65" customHeight="1">
      <c r="A35" s="174"/>
      <c r="B35" s="54" t="s">
        <v>17</v>
      </c>
      <c r="C35" s="56">
        <v>63</v>
      </c>
      <c r="D35" s="56">
        <v>0</v>
      </c>
      <c r="E35" s="56">
        <v>33</v>
      </c>
      <c r="F35" s="56">
        <v>1440</v>
      </c>
      <c r="G35" s="56">
        <v>23</v>
      </c>
      <c r="H35" s="56">
        <v>72</v>
      </c>
      <c r="I35" s="84">
        <v>0</v>
      </c>
      <c r="J35" s="79">
        <f t="shared" ref="J35:J38" si="5">SUM(C35:I35)</f>
        <v>1631</v>
      </c>
      <c r="K35" s="88"/>
      <c r="L35" s="56">
        <v>8832</v>
      </c>
      <c r="M35" s="56">
        <v>1102</v>
      </c>
      <c r="N35" s="56">
        <v>473</v>
      </c>
      <c r="O35" s="56">
        <v>45</v>
      </c>
      <c r="P35" s="56">
        <v>1</v>
      </c>
      <c r="Q35" s="56">
        <v>526</v>
      </c>
      <c r="R35" s="79">
        <f>SUM(L35:Q35)</f>
        <v>10979</v>
      </c>
      <c r="S35" s="74"/>
    </row>
    <row r="36" spans="1:19" ht="23.65" customHeight="1">
      <c r="A36" s="174"/>
      <c r="B36" s="54" t="s">
        <v>19</v>
      </c>
      <c r="C36" s="56">
        <v>67</v>
      </c>
      <c r="D36" s="56">
        <v>0</v>
      </c>
      <c r="E36" s="56">
        <v>33</v>
      </c>
      <c r="F36" s="56">
        <v>1411</v>
      </c>
      <c r="G36" s="56">
        <v>24</v>
      </c>
      <c r="H36" s="56">
        <v>78</v>
      </c>
      <c r="I36" s="84">
        <v>0</v>
      </c>
      <c r="J36" s="79">
        <f t="shared" si="5"/>
        <v>1613</v>
      </c>
      <c r="K36" s="88"/>
      <c r="L36" s="56">
        <v>8832</v>
      </c>
      <c r="M36" s="56">
        <v>1102</v>
      </c>
      <c r="N36" s="56">
        <v>473</v>
      </c>
      <c r="O36" s="56">
        <v>47</v>
      </c>
      <c r="P36" s="56">
        <v>1</v>
      </c>
      <c r="Q36" s="56">
        <v>526</v>
      </c>
      <c r="R36" s="79">
        <f>SUM(L36:Q36)</f>
        <v>10981</v>
      </c>
      <c r="S36" s="74"/>
    </row>
    <row r="37" spans="1:19" ht="23.65" customHeight="1">
      <c r="A37" s="174"/>
      <c r="B37" s="54" t="s">
        <v>21</v>
      </c>
      <c r="C37" s="56">
        <v>6</v>
      </c>
      <c r="D37" s="56">
        <v>0</v>
      </c>
      <c r="E37" s="56">
        <v>118</v>
      </c>
      <c r="F37" s="56">
        <v>25</v>
      </c>
      <c r="G37" s="56">
        <v>0</v>
      </c>
      <c r="H37" s="56">
        <v>33</v>
      </c>
      <c r="I37" s="84">
        <v>0</v>
      </c>
      <c r="J37" s="79">
        <f t="shared" si="5"/>
        <v>182</v>
      </c>
      <c r="K37" s="88"/>
      <c r="L37" s="56">
        <v>143</v>
      </c>
      <c r="M37" s="56">
        <v>11</v>
      </c>
      <c r="N37" s="56">
        <v>98</v>
      </c>
      <c r="O37" s="56">
        <v>2</v>
      </c>
      <c r="P37" s="56">
        <v>10</v>
      </c>
      <c r="Q37" s="56">
        <v>53</v>
      </c>
      <c r="R37" s="79">
        <f>SUM(L37:Q37)</f>
        <v>317</v>
      </c>
      <c r="S37" s="74"/>
    </row>
    <row r="38" spans="1:19" ht="23.65" customHeight="1">
      <c r="A38" s="174"/>
      <c r="B38" s="54" t="s">
        <v>23</v>
      </c>
      <c r="C38" s="56">
        <v>9</v>
      </c>
      <c r="D38" s="56">
        <v>0</v>
      </c>
      <c r="E38" s="56">
        <v>120</v>
      </c>
      <c r="F38" s="56">
        <v>130</v>
      </c>
      <c r="G38" s="56">
        <v>0</v>
      </c>
      <c r="H38" s="56">
        <v>45</v>
      </c>
      <c r="I38" s="84">
        <v>0</v>
      </c>
      <c r="J38" s="79">
        <f t="shared" si="5"/>
        <v>304</v>
      </c>
      <c r="K38" s="88"/>
      <c r="L38" s="56">
        <v>143</v>
      </c>
      <c r="M38" s="56">
        <v>11</v>
      </c>
      <c r="N38" s="56">
        <v>98</v>
      </c>
      <c r="O38" s="56">
        <v>4</v>
      </c>
      <c r="P38" s="56">
        <v>10</v>
      </c>
      <c r="Q38" s="56">
        <v>53</v>
      </c>
      <c r="R38" s="79">
        <f>SUM(L38:Q38)</f>
        <v>319</v>
      </c>
      <c r="S38" s="74"/>
    </row>
    <row r="39" spans="1:19" ht="2.65" customHeight="1">
      <c r="A39" s="174"/>
      <c r="B39" s="208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74"/>
    </row>
    <row r="40" spans="1:19" ht="23.65" customHeight="1">
      <c r="A40" s="174" t="s">
        <v>500</v>
      </c>
      <c r="B40" s="54" t="s">
        <v>15</v>
      </c>
      <c r="C40" s="56">
        <v>86</v>
      </c>
      <c r="D40" s="56">
        <v>0</v>
      </c>
      <c r="E40" s="56">
        <v>8</v>
      </c>
      <c r="F40" s="56">
        <v>1618</v>
      </c>
      <c r="G40" s="56">
        <v>20</v>
      </c>
      <c r="H40" s="56">
        <v>16</v>
      </c>
      <c r="I40" s="84">
        <v>0</v>
      </c>
      <c r="J40" s="79">
        <f>SUM(C40:I40)</f>
        <v>1748</v>
      </c>
      <c r="K40" s="88"/>
      <c r="L40" s="56">
        <v>6665</v>
      </c>
      <c r="M40" s="56">
        <v>855</v>
      </c>
      <c r="N40" s="56">
        <v>580</v>
      </c>
      <c r="O40" s="56">
        <v>177</v>
      </c>
      <c r="P40" s="56">
        <v>2</v>
      </c>
      <c r="Q40" s="56">
        <v>435</v>
      </c>
      <c r="R40" s="79">
        <f>SUM(L40:Q40)</f>
        <v>8714</v>
      </c>
      <c r="S40" s="74"/>
    </row>
    <row r="41" spans="1:19" ht="23.65" customHeight="1">
      <c r="A41" s="174"/>
      <c r="B41" s="54" t="s">
        <v>17</v>
      </c>
      <c r="C41" s="56">
        <v>88</v>
      </c>
      <c r="D41" s="56">
        <v>0</v>
      </c>
      <c r="E41" s="56">
        <v>18</v>
      </c>
      <c r="F41" s="56">
        <v>1650</v>
      </c>
      <c r="G41" s="56">
        <v>12</v>
      </c>
      <c r="H41" s="56">
        <v>19</v>
      </c>
      <c r="I41" s="84">
        <v>0</v>
      </c>
      <c r="J41" s="79">
        <f t="shared" ref="J41:J44" si="6">SUM(C41:I41)</f>
        <v>1787</v>
      </c>
      <c r="K41" s="88"/>
      <c r="L41" s="56">
        <v>6582</v>
      </c>
      <c r="M41" s="56">
        <v>850</v>
      </c>
      <c r="N41" s="56">
        <v>565</v>
      </c>
      <c r="O41" s="56">
        <v>164</v>
      </c>
      <c r="P41" s="56">
        <v>2</v>
      </c>
      <c r="Q41" s="56">
        <v>379</v>
      </c>
      <c r="R41" s="79">
        <f>SUM(L41:Q41)</f>
        <v>8542</v>
      </c>
      <c r="S41" s="74"/>
    </row>
    <row r="42" spans="1:19" ht="23.65" customHeight="1">
      <c r="A42" s="174"/>
      <c r="B42" s="54" t="s">
        <v>19</v>
      </c>
      <c r="C42" s="56">
        <v>90</v>
      </c>
      <c r="D42" s="56">
        <v>0</v>
      </c>
      <c r="E42" s="56">
        <v>18</v>
      </c>
      <c r="F42" s="56">
        <v>1591</v>
      </c>
      <c r="G42" s="56">
        <v>12</v>
      </c>
      <c r="H42" s="56">
        <v>28</v>
      </c>
      <c r="I42" s="84">
        <v>0</v>
      </c>
      <c r="J42" s="79">
        <f t="shared" si="6"/>
        <v>1739</v>
      </c>
      <c r="K42" s="88"/>
      <c r="L42" s="56">
        <v>6582</v>
      </c>
      <c r="M42" s="56">
        <v>850</v>
      </c>
      <c r="N42" s="56">
        <v>565</v>
      </c>
      <c r="O42" s="56">
        <v>164</v>
      </c>
      <c r="P42" s="56">
        <v>2</v>
      </c>
      <c r="Q42" s="56">
        <v>379</v>
      </c>
      <c r="R42" s="79">
        <f>SUM(L42:Q42)</f>
        <v>8542</v>
      </c>
      <c r="S42" s="74"/>
    </row>
    <row r="43" spans="1:19" ht="23.65" customHeight="1">
      <c r="A43" s="174"/>
      <c r="B43" s="54" t="s">
        <v>21</v>
      </c>
      <c r="C43" s="56">
        <v>12</v>
      </c>
      <c r="D43" s="56">
        <v>0</v>
      </c>
      <c r="E43" s="56">
        <v>60</v>
      </c>
      <c r="F43" s="56">
        <v>24</v>
      </c>
      <c r="G43" s="56">
        <v>14</v>
      </c>
      <c r="H43" s="56">
        <v>29</v>
      </c>
      <c r="I43" s="84">
        <v>0</v>
      </c>
      <c r="J43" s="79">
        <f t="shared" si="6"/>
        <v>139</v>
      </c>
      <c r="K43" s="88"/>
      <c r="L43" s="56">
        <v>169</v>
      </c>
      <c r="M43" s="56">
        <v>18</v>
      </c>
      <c r="N43" s="56">
        <v>598</v>
      </c>
      <c r="O43" s="56">
        <v>17</v>
      </c>
      <c r="P43" s="56">
        <v>20</v>
      </c>
      <c r="Q43" s="56">
        <v>204</v>
      </c>
      <c r="R43" s="79">
        <f>SUM(L43:Q43)</f>
        <v>1026</v>
      </c>
      <c r="S43" s="74"/>
    </row>
    <row r="44" spans="1:19" ht="23.65" customHeight="1">
      <c r="A44" s="174"/>
      <c r="B44" s="54" t="s">
        <v>23</v>
      </c>
      <c r="C44" s="56">
        <v>18</v>
      </c>
      <c r="D44" s="56">
        <v>0</v>
      </c>
      <c r="E44" s="56">
        <v>63</v>
      </c>
      <c r="F44" s="56">
        <v>128</v>
      </c>
      <c r="G44" s="56">
        <v>15</v>
      </c>
      <c r="H44" s="56">
        <v>42</v>
      </c>
      <c r="I44" s="84">
        <v>0</v>
      </c>
      <c r="J44" s="79">
        <f t="shared" si="6"/>
        <v>266</v>
      </c>
      <c r="K44" s="88"/>
      <c r="L44" s="56">
        <v>169</v>
      </c>
      <c r="M44" s="56">
        <v>18</v>
      </c>
      <c r="N44" s="56">
        <v>598</v>
      </c>
      <c r="O44" s="56">
        <v>17</v>
      </c>
      <c r="P44" s="56">
        <v>20</v>
      </c>
      <c r="Q44" s="56">
        <v>204</v>
      </c>
      <c r="R44" s="79">
        <f>SUM(L44:Q44)</f>
        <v>1026</v>
      </c>
      <c r="S44" s="74"/>
    </row>
    <row r="45" spans="1:19" ht="2.65" customHeight="1">
      <c r="A45" s="174"/>
      <c r="B45" s="208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74"/>
    </row>
    <row r="46" spans="1:19" ht="23.65" customHeight="1">
      <c r="A46" s="174" t="s">
        <v>501</v>
      </c>
      <c r="B46" s="54" t="s">
        <v>15</v>
      </c>
      <c r="C46" s="56">
        <v>105</v>
      </c>
      <c r="D46" s="56">
        <v>9</v>
      </c>
      <c r="E46" s="56">
        <v>9</v>
      </c>
      <c r="F46" s="56">
        <v>1363</v>
      </c>
      <c r="G46" s="56">
        <v>26</v>
      </c>
      <c r="H46" s="56">
        <v>22</v>
      </c>
      <c r="I46" s="84">
        <v>0</v>
      </c>
      <c r="J46" s="79">
        <f>SUM(C46:I46)</f>
        <v>1534</v>
      </c>
      <c r="K46" s="88"/>
      <c r="L46" s="56">
        <v>10282</v>
      </c>
      <c r="M46" s="56">
        <v>1052</v>
      </c>
      <c r="N46" s="56">
        <v>1310</v>
      </c>
      <c r="O46" s="56">
        <v>97</v>
      </c>
      <c r="P46" s="56">
        <v>0</v>
      </c>
      <c r="Q46" s="56">
        <v>495</v>
      </c>
      <c r="R46" s="79">
        <f>SUM(L46:Q46)</f>
        <v>13236</v>
      </c>
      <c r="S46" s="74"/>
    </row>
    <row r="47" spans="1:19" ht="23.65" customHeight="1">
      <c r="A47" s="174"/>
      <c r="B47" s="54" t="s">
        <v>17</v>
      </c>
      <c r="C47" s="56">
        <v>117</v>
      </c>
      <c r="D47" s="56">
        <v>10</v>
      </c>
      <c r="E47" s="56">
        <v>19</v>
      </c>
      <c r="F47" s="56">
        <v>1389</v>
      </c>
      <c r="G47" s="56">
        <v>30</v>
      </c>
      <c r="H47" s="56">
        <v>43</v>
      </c>
      <c r="I47" s="84">
        <v>0</v>
      </c>
      <c r="J47" s="79">
        <f t="shared" ref="J47:J50" si="7">SUM(C47:I47)</f>
        <v>1608</v>
      </c>
      <c r="K47" s="88"/>
      <c r="L47" s="56">
        <v>10215</v>
      </c>
      <c r="M47" s="56">
        <v>1049</v>
      </c>
      <c r="N47" s="56">
        <v>1306</v>
      </c>
      <c r="O47" s="56">
        <v>97</v>
      </c>
      <c r="P47" s="56">
        <v>0</v>
      </c>
      <c r="Q47" s="56">
        <v>512</v>
      </c>
      <c r="R47" s="79">
        <f>SUM(L47:Q47)</f>
        <v>13179</v>
      </c>
      <c r="S47" s="74"/>
    </row>
    <row r="48" spans="1:19" ht="23.65" customHeight="1">
      <c r="A48" s="174"/>
      <c r="B48" s="54" t="s">
        <v>19</v>
      </c>
      <c r="C48" s="56">
        <v>122</v>
      </c>
      <c r="D48" s="56">
        <v>11</v>
      </c>
      <c r="E48" s="56">
        <v>22</v>
      </c>
      <c r="F48" s="56">
        <v>1431</v>
      </c>
      <c r="G48" s="56">
        <v>29</v>
      </c>
      <c r="H48" s="56">
        <v>44</v>
      </c>
      <c r="I48" s="84">
        <v>0</v>
      </c>
      <c r="J48" s="79">
        <f t="shared" si="7"/>
        <v>1659</v>
      </c>
      <c r="K48" s="88"/>
      <c r="L48" s="56">
        <v>10215</v>
      </c>
      <c r="M48" s="56">
        <v>1049</v>
      </c>
      <c r="N48" s="56">
        <v>1306</v>
      </c>
      <c r="O48" s="56">
        <v>97</v>
      </c>
      <c r="P48" s="56">
        <v>0</v>
      </c>
      <c r="Q48" s="56">
        <v>512</v>
      </c>
      <c r="R48" s="79">
        <f>SUM(L48:Q48)</f>
        <v>13179</v>
      </c>
      <c r="S48" s="74"/>
    </row>
    <row r="49" spans="1:19" ht="23.65" customHeight="1">
      <c r="A49" s="174"/>
      <c r="B49" s="54" t="s">
        <v>21</v>
      </c>
      <c r="C49" s="56">
        <v>9</v>
      </c>
      <c r="D49" s="56">
        <v>0</v>
      </c>
      <c r="E49" s="56">
        <v>15</v>
      </c>
      <c r="F49" s="56">
        <v>0</v>
      </c>
      <c r="G49" s="56">
        <v>8</v>
      </c>
      <c r="H49" s="56">
        <v>45</v>
      </c>
      <c r="I49" s="84">
        <v>0</v>
      </c>
      <c r="J49" s="79">
        <f t="shared" si="7"/>
        <v>77</v>
      </c>
      <c r="K49" s="88"/>
      <c r="L49" s="56">
        <v>129</v>
      </c>
      <c r="M49" s="56">
        <v>22</v>
      </c>
      <c r="N49" s="56">
        <v>146</v>
      </c>
      <c r="O49" s="56">
        <v>0</v>
      </c>
      <c r="P49" s="56">
        <v>0</v>
      </c>
      <c r="Q49" s="56">
        <v>42</v>
      </c>
      <c r="R49" s="79">
        <f>SUM(L49:Q49)</f>
        <v>339</v>
      </c>
      <c r="S49" s="74"/>
    </row>
    <row r="50" spans="1:19" ht="23.65" customHeight="1">
      <c r="A50" s="174"/>
      <c r="B50" s="54" t="s">
        <v>23</v>
      </c>
      <c r="C50" s="56">
        <v>18</v>
      </c>
      <c r="D50" s="56">
        <v>1</v>
      </c>
      <c r="E50" s="56">
        <v>27</v>
      </c>
      <c r="F50" s="56">
        <v>211</v>
      </c>
      <c r="G50" s="56">
        <v>11</v>
      </c>
      <c r="H50" s="56">
        <v>68</v>
      </c>
      <c r="I50" s="84">
        <v>0</v>
      </c>
      <c r="J50" s="79">
        <f t="shared" si="7"/>
        <v>336</v>
      </c>
      <c r="K50" s="88"/>
      <c r="L50" s="56">
        <v>129</v>
      </c>
      <c r="M50" s="56">
        <v>22</v>
      </c>
      <c r="N50" s="56">
        <v>146</v>
      </c>
      <c r="O50" s="56">
        <v>0</v>
      </c>
      <c r="P50" s="56">
        <v>0</v>
      </c>
      <c r="Q50" s="56">
        <v>42</v>
      </c>
      <c r="R50" s="79">
        <f>SUM(L50:Q50)</f>
        <v>339</v>
      </c>
      <c r="S50" s="74"/>
    </row>
    <row r="51" spans="1:19" ht="2.65" customHeight="1">
      <c r="A51" s="174"/>
      <c r="B51" s="100"/>
      <c r="C51" s="72"/>
      <c r="D51" s="72"/>
      <c r="E51" s="72"/>
      <c r="F51" s="72"/>
      <c r="G51" s="72"/>
      <c r="H51" s="72"/>
      <c r="I51" s="72"/>
      <c r="J51" s="76"/>
      <c r="K51" s="74"/>
      <c r="L51" s="76"/>
      <c r="M51" s="76"/>
      <c r="N51" s="76"/>
      <c r="O51" s="76"/>
      <c r="P51" s="76"/>
      <c r="Q51" s="76"/>
      <c r="R51" s="76"/>
      <c r="S51" s="72"/>
    </row>
    <row r="52" spans="1:19"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</row>
    <row r="74" spans="10:10">
      <c r="J74" s="48"/>
    </row>
    <row r="75" spans="10:10">
      <c r="J75" s="48"/>
    </row>
    <row r="76" spans="10:10">
      <c r="J76" s="48"/>
    </row>
  </sheetData>
  <mergeCells count="21">
    <mergeCell ref="A1:R1"/>
    <mergeCell ref="S1:S3"/>
    <mergeCell ref="A2:A3"/>
    <mergeCell ref="B2:B3"/>
    <mergeCell ref="C2:J2"/>
    <mergeCell ref="L2:R2"/>
    <mergeCell ref="A4:A9"/>
    <mergeCell ref="B9:R9"/>
    <mergeCell ref="A10:A15"/>
    <mergeCell ref="B15:R15"/>
    <mergeCell ref="A16:A21"/>
    <mergeCell ref="B21:R21"/>
    <mergeCell ref="A40:A45"/>
    <mergeCell ref="B45:R45"/>
    <mergeCell ref="A46:A51"/>
    <mergeCell ref="A22:A27"/>
    <mergeCell ref="B27:R27"/>
    <mergeCell ref="A28:A33"/>
    <mergeCell ref="B33:R33"/>
    <mergeCell ref="A34:A39"/>
    <mergeCell ref="B39:R39"/>
  </mergeCells>
  <printOptions horizontalCentered="1"/>
  <pageMargins left="0.7" right="0.7" top="0.75" bottom="0.75" header="0.3" footer="0.3"/>
  <pageSetup paperSize="9" scale="4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6"/>
  <sheetViews>
    <sheetView showGridLines="0" zoomScale="70" zoomScaleNormal="70" zoomScalePageLayoutView="40" workbookViewId="0">
      <selection activeCell="G26" sqref="G26"/>
    </sheetView>
  </sheetViews>
  <sheetFormatPr defaultColWidth="8.7109375" defaultRowHeight="15"/>
  <cols>
    <col min="1" max="1" width="24.5703125" style="66" customWidth="1"/>
    <col min="2" max="2" width="27.28515625" style="66" customWidth="1"/>
    <col min="3" max="12" width="17.5703125" style="66" customWidth="1"/>
    <col min="13" max="13" width="23.5703125" style="66" customWidth="1"/>
    <col min="14" max="14" width="0.7109375" style="66" customWidth="1"/>
    <col min="15" max="15" width="8.7109375" style="66"/>
    <col min="16" max="32" width="8.7109375" style="12"/>
    <col min="33" max="16384" width="8.7109375" style="66"/>
  </cols>
  <sheetData>
    <row r="1" spans="1:15" ht="30" customHeight="1">
      <c r="A1" s="212" t="s">
        <v>509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04"/>
    </row>
    <row r="2" spans="1:15" ht="20.100000000000001" customHeight="1">
      <c r="A2" s="213" t="s">
        <v>510</v>
      </c>
      <c r="B2" s="215"/>
      <c r="C2" s="201" t="s">
        <v>472</v>
      </c>
      <c r="D2" s="201"/>
      <c r="E2" s="201" t="s">
        <v>473</v>
      </c>
      <c r="F2" s="201"/>
      <c r="G2" s="201" t="s">
        <v>479</v>
      </c>
      <c r="H2" s="201"/>
      <c r="I2" s="101" t="s">
        <v>477</v>
      </c>
      <c r="J2" s="217" t="s">
        <v>480</v>
      </c>
      <c r="K2" s="215" t="s">
        <v>483</v>
      </c>
      <c r="L2" s="219" t="s">
        <v>511</v>
      </c>
      <c r="M2" s="221" t="s">
        <v>484</v>
      </c>
      <c r="N2" s="204"/>
    </row>
    <row r="3" spans="1:15" ht="20.100000000000001" customHeight="1">
      <c r="A3" s="214"/>
      <c r="B3" s="216"/>
      <c r="C3" s="93" t="s">
        <v>201</v>
      </c>
      <c r="D3" s="93" t="s">
        <v>209</v>
      </c>
      <c r="E3" s="93" t="s">
        <v>201</v>
      </c>
      <c r="F3" s="93" t="s">
        <v>209</v>
      </c>
      <c r="G3" s="93" t="s">
        <v>201</v>
      </c>
      <c r="H3" s="93" t="s">
        <v>209</v>
      </c>
      <c r="I3" s="93" t="s">
        <v>209</v>
      </c>
      <c r="J3" s="218"/>
      <c r="K3" s="216"/>
      <c r="L3" s="220"/>
      <c r="M3" s="221"/>
      <c r="N3" s="204"/>
    </row>
    <row r="4" spans="1:15" ht="23.65" customHeight="1">
      <c r="A4" s="201" t="s">
        <v>512</v>
      </c>
      <c r="B4" s="93" t="s">
        <v>15</v>
      </c>
      <c r="C4" s="94">
        <v>1249</v>
      </c>
      <c r="D4" s="94">
        <v>1243</v>
      </c>
      <c r="E4" s="94">
        <v>2482</v>
      </c>
      <c r="F4" s="94">
        <v>273</v>
      </c>
      <c r="G4" s="94">
        <v>1849</v>
      </c>
      <c r="H4" s="94">
        <v>18</v>
      </c>
      <c r="I4" s="94">
        <v>0</v>
      </c>
      <c r="J4" s="94">
        <v>0</v>
      </c>
      <c r="K4" s="94">
        <v>0</v>
      </c>
      <c r="L4" s="94">
        <v>732</v>
      </c>
      <c r="M4" s="102">
        <f>SUM(C4:L4)</f>
        <v>7846</v>
      </c>
      <c r="N4" s="103"/>
      <c r="O4" s="104"/>
    </row>
    <row r="5" spans="1:15" ht="23.65" customHeight="1">
      <c r="A5" s="201"/>
      <c r="B5" s="93" t="s">
        <v>17</v>
      </c>
      <c r="C5" s="94">
        <v>1145</v>
      </c>
      <c r="D5" s="94">
        <v>1227</v>
      </c>
      <c r="E5" s="94">
        <v>2762</v>
      </c>
      <c r="F5" s="94">
        <v>294</v>
      </c>
      <c r="G5" s="94">
        <v>1761</v>
      </c>
      <c r="H5" s="94">
        <v>9</v>
      </c>
      <c r="I5" s="94">
        <v>70</v>
      </c>
      <c r="J5" s="94">
        <v>0</v>
      </c>
      <c r="K5" s="94">
        <v>0</v>
      </c>
      <c r="L5" s="94">
        <v>732</v>
      </c>
      <c r="M5" s="102">
        <f t="shared" ref="M5:M8" si="0">SUM(C5:L5)</f>
        <v>8000</v>
      </c>
      <c r="N5" s="103"/>
      <c r="O5" s="104"/>
    </row>
    <row r="6" spans="1:15" ht="23.65" customHeight="1">
      <c r="A6" s="201"/>
      <c r="B6" s="93" t="s">
        <v>19</v>
      </c>
      <c r="C6" s="94">
        <v>1145</v>
      </c>
      <c r="D6" s="94">
        <v>1214</v>
      </c>
      <c r="E6" s="94">
        <v>2762</v>
      </c>
      <c r="F6" s="94">
        <v>293</v>
      </c>
      <c r="G6" s="94">
        <v>1761</v>
      </c>
      <c r="H6" s="94">
        <v>8</v>
      </c>
      <c r="I6" s="94">
        <v>70</v>
      </c>
      <c r="J6" s="94">
        <v>6</v>
      </c>
      <c r="K6" s="94">
        <v>0</v>
      </c>
      <c r="L6" s="94">
        <v>732</v>
      </c>
      <c r="M6" s="102">
        <f t="shared" si="0"/>
        <v>7991</v>
      </c>
      <c r="N6" s="103"/>
      <c r="O6" s="104"/>
    </row>
    <row r="7" spans="1:15" ht="23.65" customHeight="1">
      <c r="A7" s="201"/>
      <c r="B7" s="93" t="s">
        <v>21</v>
      </c>
      <c r="C7" s="94">
        <v>278</v>
      </c>
      <c r="D7" s="94">
        <v>25</v>
      </c>
      <c r="E7" s="94">
        <v>1394</v>
      </c>
      <c r="F7" s="94">
        <v>107</v>
      </c>
      <c r="G7" s="94">
        <v>1432</v>
      </c>
      <c r="H7" s="94">
        <v>47</v>
      </c>
      <c r="I7" s="94">
        <v>4</v>
      </c>
      <c r="J7" s="94">
        <v>0</v>
      </c>
      <c r="K7" s="94">
        <v>0</v>
      </c>
      <c r="L7" s="94">
        <v>0</v>
      </c>
      <c r="M7" s="102">
        <f t="shared" si="0"/>
        <v>3287</v>
      </c>
      <c r="N7" s="103"/>
      <c r="O7" s="104"/>
    </row>
    <row r="8" spans="1:15" ht="23.65" customHeight="1">
      <c r="A8" s="201"/>
      <c r="B8" s="93" t="s">
        <v>23</v>
      </c>
      <c r="C8" s="94">
        <v>278</v>
      </c>
      <c r="D8" s="94">
        <v>69</v>
      </c>
      <c r="E8" s="94">
        <v>1394</v>
      </c>
      <c r="F8" s="94">
        <v>130</v>
      </c>
      <c r="G8" s="94">
        <v>1432</v>
      </c>
      <c r="H8" s="94">
        <v>66</v>
      </c>
      <c r="I8" s="94">
        <v>4</v>
      </c>
      <c r="J8" s="94">
        <v>64</v>
      </c>
      <c r="K8" s="94">
        <v>0</v>
      </c>
      <c r="L8" s="94">
        <v>0</v>
      </c>
      <c r="M8" s="102">
        <f t="shared" si="0"/>
        <v>3437</v>
      </c>
      <c r="N8" s="103"/>
      <c r="O8" s="104"/>
    </row>
    <row r="9" spans="1:15" ht="2.65" customHeight="1">
      <c r="A9" s="222"/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4"/>
      <c r="N9" s="103"/>
    </row>
    <row r="10" spans="1:15" ht="23.65" customHeight="1">
      <c r="A10" s="201" t="s">
        <v>513</v>
      </c>
      <c r="B10" s="93" t="s">
        <v>15</v>
      </c>
      <c r="C10" s="94">
        <v>1500</v>
      </c>
      <c r="D10" s="94">
        <v>222</v>
      </c>
      <c r="E10" s="94">
        <v>1258</v>
      </c>
      <c r="F10" s="94">
        <v>17</v>
      </c>
      <c r="G10" s="94">
        <v>0</v>
      </c>
      <c r="H10" s="94">
        <v>0</v>
      </c>
      <c r="I10" s="94">
        <v>1499</v>
      </c>
      <c r="J10" s="94">
        <v>0</v>
      </c>
      <c r="K10" s="94">
        <v>0</v>
      </c>
      <c r="L10" s="94">
        <v>0</v>
      </c>
      <c r="M10" s="102">
        <f>SUM(C10:L10)</f>
        <v>4496</v>
      </c>
      <c r="N10" s="103"/>
    </row>
    <row r="11" spans="1:15" ht="23.65" customHeight="1">
      <c r="A11" s="201"/>
      <c r="B11" s="93" t="s">
        <v>17</v>
      </c>
      <c r="C11" s="94">
        <v>1511</v>
      </c>
      <c r="D11" s="94">
        <v>223</v>
      </c>
      <c r="E11" s="94">
        <v>1280</v>
      </c>
      <c r="F11" s="94">
        <v>18</v>
      </c>
      <c r="G11" s="94">
        <v>12</v>
      </c>
      <c r="H11" s="94">
        <v>4</v>
      </c>
      <c r="I11" s="94">
        <v>1702</v>
      </c>
      <c r="J11" s="94">
        <v>4</v>
      </c>
      <c r="K11" s="94">
        <v>0</v>
      </c>
      <c r="L11" s="94">
        <v>0</v>
      </c>
      <c r="M11" s="102">
        <f t="shared" ref="M11:M14" si="1">SUM(C11:L11)</f>
        <v>4754</v>
      </c>
      <c r="N11" s="103"/>
    </row>
    <row r="12" spans="1:15" ht="23.65" customHeight="1">
      <c r="A12" s="201"/>
      <c r="B12" s="93" t="s">
        <v>19</v>
      </c>
      <c r="C12" s="94">
        <v>1511</v>
      </c>
      <c r="D12" s="94">
        <v>218</v>
      </c>
      <c r="E12" s="94">
        <v>1280</v>
      </c>
      <c r="F12" s="94">
        <v>18</v>
      </c>
      <c r="G12" s="94">
        <v>12</v>
      </c>
      <c r="H12" s="94">
        <v>4</v>
      </c>
      <c r="I12" s="94">
        <v>1702</v>
      </c>
      <c r="J12" s="94">
        <v>4</v>
      </c>
      <c r="K12" s="94">
        <v>0</v>
      </c>
      <c r="L12" s="94">
        <v>0</v>
      </c>
      <c r="M12" s="102">
        <f t="shared" si="1"/>
        <v>4749</v>
      </c>
      <c r="N12" s="103"/>
    </row>
    <row r="13" spans="1:15" ht="23.65" customHeight="1">
      <c r="A13" s="201"/>
      <c r="B13" s="93" t="s">
        <v>21</v>
      </c>
      <c r="C13" s="94">
        <v>277</v>
      </c>
      <c r="D13" s="94">
        <v>19</v>
      </c>
      <c r="E13" s="94">
        <v>534</v>
      </c>
      <c r="F13" s="94">
        <v>1</v>
      </c>
      <c r="G13" s="94">
        <v>0</v>
      </c>
      <c r="H13" s="94">
        <v>0</v>
      </c>
      <c r="I13" s="94">
        <v>316</v>
      </c>
      <c r="J13" s="94">
        <v>0</v>
      </c>
      <c r="K13" s="94">
        <v>0</v>
      </c>
      <c r="L13" s="94">
        <v>0</v>
      </c>
      <c r="M13" s="102">
        <f t="shared" si="1"/>
        <v>1147</v>
      </c>
      <c r="N13" s="103"/>
    </row>
    <row r="14" spans="1:15" ht="23.65" customHeight="1">
      <c r="A14" s="201"/>
      <c r="B14" s="93" t="s">
        <v>23</v>
      </c>
      <c r="C14" s="94">
        <v>277</v>
      </c>
      <c r="D14" s="94">
        <v>33</v>
      </c>
      <c r="E14" s="94">
        <v>534</v>
      </c>
      <c r="F14" s="94">
        <v>1</v>
      </c>
      <c r="G14" s="94">
        <v>0</v>
      </c>
      <c r="H14" s="94">
        <v>0</v>
      </c>
      <c r="I14" s="94">
        <v>316</v>
      </c>
      <c r="J14" s="94">
        <v>0</v>
      </c>
      <c r="K14" s="94">
        <v>0</v>
      </c>
      <c r="L14" s="94">
        <v>0</v>
      </c>
      <c r="M14" s="102">
        <f t="shared" si="1"/>
        <v>1161</v>
      </c>
      <c r="N14" s="103"/>
    </row>
    <row r="15" spans="1:15" ht="2.65" customHeight="1">
      <c r="A15" s="222"/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4"/>
      <c r="N15" s="103"/>
    </row>
    <row r="16" spans="1:15" ht="23.65" customHeight="1">
      <c r="A16" s="201" t="s">
        <v>514</v>
      </c>
      <c r="B16" s="93" t="s">
        <v>15</v>
      </c>
      <c r="C16" s="94">
        <v>1201</v>
      </c>
      <c r="D16" s="94">
        <v>75</v>
      </c>
      <c r="E16" s="94">
        <v>1006</v>
      </c>
      <c r="F16" s="94">
        <v>10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  <c r="L16" s="94">
        <v>0</v>
      </c>
      <c r="M16" s="102">
        <f>SUM(C16:L16)</f>
        <v>2292</v>
      </c>
      <c r="N16" s="103"/>
    </row>
    <row r="17" spans="1:14" ht="23.65" customHeight="1">
      <c r="A17" s="201"/>
      <c r="B17" s="93" t="s">
        <v>17</v>
      </c>
      <c r="C17" s="94">
        <v>1239</v>
      </c>
      <c r="D17" s="94">
        <v>68</v>
      </c>
      <c r="E17" s="94">
        <v>1122</v>
      </c>
      <c r="F17" s="94">
        <v>13</v>
      </c>
      <c r="G17" s="94">
        <v>0</v>
      </c>
      <c r="H17" s="94">
        <v>0</v>
      </c>
      <c r="I17" s="94">
        <v>1</v>
      </c>
      <c r="J17" s="94">
        <v>0</v>
      </c>
      <c r="K17" s="94">
        <v>0</v>
      </c>
      <c r="L17" s="94">
        <v>0</v>
      </c>
      <c r="M17" s="102">
        <f t="shared" ref="M17:M20" si="2">SUM(C17:L17)</f>
        <v>2443</v>
      </c>
      <c r="N17" s="103"/>
    </row>
    <row r="18" spans="1:14" ht="23.65" customHeight="1">
      <c r="A18" s="201"/>
      <c r="B18" s="93" t="s">
        <v>19</v>
      </c>
      <c r="C18" s="94">
        <v>1239</v>
      </c>
      <c r="D18" s="94">
        <v>65</v>
      </c>
      <c r="E18" s="94">
        <v>1122</v>
      </c>
      <c r="F18" s="94">
        <v>13</v>
      </c>
      <c r="G18" s="94">
        <v>0</v>
      </c>
      <c r="H18" s="94">
        <v>0</v>
      </c>
      <c r="I18" s="94">
        <v>1</v>
      </c>
      <c r="J18" s="94">
        <v>0</v>
      </c>
      <c r="K18" s="94">
        <v>0</v>
      </c>
      <c r="L18" s="94">
        <v>0</v>
      </c>
      <c r="M18" s="102">
        <f t="shared" si="2"/>
        <v>2440</v>
      </c>
      <c r="N18" s="103"/>
    </row>
    <row r="19" spans="1:14" ht="23.65" customHeight="1">
      <c r="A19" s="201"/>
      <c r="B19" s="93" t="s">
        <v>21</v>
      </c>
      <c r="C19" s="94">
        <v>188</v>
      </c>
      <c r="D19" s="94">
        <v>15</v>
      </c>
      <c r="E19" s="94">
        <v>231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94">
        <v>0</v>
      </c>
      <c r="L19" s="94">
        <v>0</v>
      </c>
      <c r="M19" s="102">
        <f t="shared" si="2"/>
        <v>434</v>
      </c>
      <c r="N19" s="103"/>
    </row>
    <row r="20" spans="1:14" ht="23.65" customHeight="1">
      <c r="A20" s="201"/>
      <c r="B20" s="93" t="s">
        <v>23</v>
      </c>
      <c r="C20" s="94">
        <v>188</v>
      </c>
      <c r="D20" s="94">
        <v>22</v>
      </c>
      <c r="E20" s="94">
        <v>231</v>
      </c>
      <c r="F20" s="94">
        <v>0</v>
      </c>
      <c r="G20" s="94">
        <v>0</v>
      </c>
      <c r="H20" s="94">
        <v>1</v>
      </c>
      <c r="I20" s="94">
        <v>0</v>
      </c>
      <c r="J20" s="94">
        <v>1</v>
      </c>
      <c r="K20" s="94">
        <v>0</v>
      </c>
      <c r="L20" s="94">
        <v>0</v>
      </c>
      <c r="M20" s="102">
        <f t="shared" si="2"/>
        <v>443</v>
      </c>
      <c r="N20" s="103"/>
    </row>
    <row r="21" spans="1:14" ht="2.65" customHeight="1">
      <c r="A21" s="222"/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4"/>
      <c r="N21" s="103"/>
    </row>
    <row r="22" spans="1:14" ht="23.65" customHeight="1">
      <c r="A22" s="201" t="s">
        <v>515</v>
      </c>
      <c r="B22" s="93" t="s">
        <v>15</v>
      </c>
      <c r="C22" s="94">
        <v>784</v>
      </c>
      <c r="D22" s="94">
        <v>185</v>
      </c>
      <c r="E22" s="94">
        <v>1312</v>
      </c>
      <c r="F22" s="94">
        <v>16</v>
      </c>
      <c r="G22" s="94">
        <v>0</v>
      </c>
      <c r="H22" s="94">
        <v>0</v>
      </c>
      <c r="I22" s="94">
        <v>16</v>
      </c>
      <c r="J22" s="94">
        <v>0</v>
      </c>
      <c r="K22" s="94">
        <v>0</v>
      </c>
      <c r="L22" s="94">
        <v>0</v>
      </c>
      <c r="M22" s="102">
        <f>SUM(C22:L22)</f>
        <v>2313</v>
      </c>
      <c r="N22" s="103"/>
    </row>
    <row r="23" spans="1:14" ht="23.65" customHeight="1">
      <c r="A23" s="201"/>
      <c r="B23" s="93" t="s">
        <v>17</v>
      </c>
      <c r="C23" s="94">
        <v>795</v>
      </c>
      <c r="D23" s="94">
        <v>175</v>
      </c>
      <c r="E23" s="94">
        <v>1433</v>
      </c>
      <c r="F23" s="94">
        <v>15</v>
      </c>
      <c r="G23" s="94">
        <v>10</v>
      </c>
      <c r="H23" s="94">
        <v>1</v>
      </c>
      <c r="I23" s="94">
        <v>15</v>
      </c>
      <c r="J23" s="94">
        <v>1</v>
      </c>
      <c r="K23" s="94">
        <v>0</v>
      </c>
      <c r="L23" s="94">
        <v>0</v>
      </c>
      <c r="M23" s="102">
        <f t="shared" ref="M23:M26" si="3">SUM(C23:L23)</f>
        <v>2445</v>
      </c>
      <c r="N23" s="103"/>
    </row>
    <row r="24" spans="1:14" ht="23.65" customHeight="1">
      <c r="A24" s="201"/>
      <c r="B24" s="93" t="s">
        <v>19</v>
      </c>
      <c r="C24" s="94">
        <v>795</v>
      </c>
      <c r="D24" s="94">
        <v>178</v>
      </c>
      <c r="E24" s="94">
        <v>1433</v>
      </c>
      <c r="F24" s="94">
        <v>14</v>
      </c>
      <c r="G24" s="94">
        <v>10</v>
      </c>
      <c r="H24" s="94">
        <v>1</v>
      </c>
      <c r="I24" s="94">
        <v>14</v>
      </c>
      <c r="J24" s="94">
        <v>1</v>
      </c>
      <c r="K24" s="94">
        <v>0</v>
      </c>
      <c r="L24" s="94">
        <v>0</v>
      </c>
      <c r="M24" s="102">
        <f t="shared" si="3"/>
        <v>2446</v>
      </c>
      <c r="N24" s="103"/>
    </row>
    <row r="25" spans="1:14" ht="23.65" customHeight="1">
      <c r="A25" s="201"/>
      <c r="B25" s="93" t="s">
        <v>21</v>
      </c>
      <c r="C25" s="94">
        <v>45</v>
      </c>
      <c r="D25" s="94">
        <v>15</v>
      </c>
      <c r="E25" s="94">
        <v>392</v>
      </c>
      <c r="F25" s="94">
        <v>2</v>
      </c>
      <c r="G25" s="94">
        <v>0</v>
      </c>
      <c r="H25" s="94">
        <v>0</v>
      </c>
      <c r="I25" s="94">
        <v>2</v>
      </c>
      <c r="J25" s="94">
        <v>0</v>
      </c>
      <c r="K25" s="94">
        <v>0</v>
      </c>
      <c r="L25" s="94">
        <v>0</v>
      </c>
      <c r="M25" s="102">
        <f t="shared" si="3"/>
        <v>456</v>
      </c>
      <c r="N25" s="103"/>
    </row>
    <row r="26" spans="1:14" ht="23.65" customHeight="1">
      <c r="A26" s="201"/>
      <c r="B26" s="93" t="s">
        <v>23</v>
      </c>
      <c r="C26" s="94">
        <v>45</v>
      </c>
      <c r="D26" s="94">
        <v>20</v>
      </c>
      <c r="E26" s="94">
        <v>392</v>
      </c>
      <c r="F26" s="94">
        <v>3</v>
      </c>
      <c r="G26" s="94">
        <v>0</v>
      </c>
      <c r="H26" s="94">
        <v>3</v>
      </c>
      <c r="I26" s="94">
        <v>3</v>
      </c>
      <c r="J26" s="94">
        <v>3</v>
      </c>
      <c r="K26" s="94">
        <v>0</v>
      </c>
      <c r="L26" s="94">
        <v>0</v>
      </c>
      <c r="M26" s="102">
        <f t="shared" si="3"/>
        <v>469</v>
      </c>
      <c r="N26" s="103"/>
    </row>
    <row r="27" spans="1:14" ht="2.65" customHeight="1">
      <c r="A27" s="222"/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4"/>
      <c r="N27" s="103"/>
    </row>
    <row r="28" spans="1:14" ht="23.65" customHeight="1">
      <c r="A28" s="201" t="s">
        <v>516</v>
      </c>
      <c r="B28" s="93" t="s">
        <v>15</v>
      </c>
      <c r="C28" s="94">
        <v>1051</v>
      </c>
      <c r="D28" s="94">
        <v>55</v>
      </c>
      <c r="E28" s="94">
        <v>1419</v>
      </c>
      <c r="F28" s="94">
        <v>79</v>
      </c>
      <c r="G28" s="94">
        <v>63</v>
      </c>
      <c r="H28" s="94">
        <v>0</v>
      </c>
      <c r="I28" s="94">
        <v>1130</v>
      </c>
      <c r="J28" s="94">
        <v>0</v>
      </c>
      <c r="K28" s="94">
        <v>0</v>
      </c>
      <c r="L28" s="94">
        <v>0</v>
      </c>
      <c r="M28" s="102">
        <f>SUM(C28:L28)</f>
        <v>3797</v>
      </c>
      <c r="N28" s="103"/>
    </row>
    <row r="29" spans="1:14" ht="23.65" customHeight="1">
      <c r="A29" s="201"/>
      <c r="B29" s="93" t="s">
        <v>17</v>
      </c>
      <c r="C29" s="94">
        <v>1090</v>
      </c>
      <c r="D29" s="94">
        <v>64</v>
      </c>
      <c r="E29" s="94">
        <v>1345</v>
      </c>
      <c r="F29" s="94">
        <v>73</v>
      </c>
      <c r="G29" s="94">
        <v>81</v>
      </c>
      <c r="H29" s="94">
        <v>0</v>
      </c>
      <c r="I29" s="94">
        <v>1182</v>
      </c>
      <c r="J29" s="94">
        <v>0</v>
      </c>
      <c r="K29" s="94">
        <v>0</v>
      </c>
      <c r="L29" s="94">
        <v>0</v>
      </c>
      <c r="M29" s="102">
        <f t="shared" ref="M29:M32" si="4">SUM(C29:L29)</f>
        <v>3835</v>
      </c>
      <c r="N29" s="103"/>
    </row>
    <row r="30" spans="1:14" ht="23.65" customHeight="1">
      <c r="A30" s="201"/>
      <c r="B30" s="93" t="s">
        <v>19</v>
      </c>
      <c r="C30" s="94">
        <v>1090</v>
      </c>
      <c r="D30" s="94">
        <v>62</v>
      </c>
      <c r="E30" s="94">
        <v>1345</v>
      </c>
      <c r="F30" s="94">
        <v>74</v>
      </c>
      <c r="G30" s="94">
        <v>81</v>
      </c>
      <c r="H30" s="94">
        <v>0</v>
      </c>
      <c r="I30" s="94">
        <v>1182</v>
      </c>
      <c r="J30" s="94">
        <v>0</v>
      </c>
      <c r="K30" s="94">
        <v>0</v>
      </c>
      <c r="L30" s="94">
        <v>0</v>
      </c>
      <c r="M30" s="102">
        <f t="shared" si="4"/>
        <v>3834</v>
      </c>
      <c r="N30" s="103"/>
    </row>
    <row r="31" spans="1:14" ht="23.65" customHeight="1">
      <c r="A31" s="201"/>
      <c r="B31" s="93" t="s">
        <v>21</v>
      </c>
      <c r="C31" s="94">
        <v>93</v>
      </c>
      <c r="D31" s="94">
        <v>2</v>
      </c>
      <c r="E31" s="94">
        <v>713</v>
      </c>
      <c r="F31" s="94">
        <v>7</v>
      </c>
      <c r="G31" s="94">
        <v>1</v>
      </c>
      <c r="H31" s="94">
        <v>0</v>
      </c>
      <c r="I31" s="94">
        <v>203</v>
      </c>
      <c r="J31" s="94">
        <v>0</v>
      </c>
      <c r="K31" s="94">
        <v>0</v>
      </c>
      <c r="L31" s="94">
        <v>0</v>
      </c>
      <c r="M31" s="102">
        <f t="shared" si="4"/>
        <v>1019</v>
      </c>
      <c r="N31" s="103"/>
    </row>
    <row r="32" spans="1:14" ht="23.65" customHeight="1">
      <c r="A32" s="201"/>
      <c r="B32" s="93" t="s">
        <v>23</v>
      </c>
      <c r="C32" s="94">
        <v>93</v>
      </c>
      <c r="D32" s="94">
        <v>7</v>
      </c>
      <c r="E32" s="94">
        <v>713</v>
      </c>
      <c r="F32" s="94">
        <v>8</v>
      </c>
      <c r="G32" s="94">
        <v>1</v>
      </c>
      <c r="H32" s="94">
        <v>1</v>
      </c>
      <c r="I32" s="94">
        <v>203</v>
      </c>
      <c r="J32" s="94">
        <v>1</v>
      </c>
      <c r="K32" s="94">
        <v>0</v>
      </c>
      <c r="L32" s="94">
        <v>0</v>
      </c>
      <c r="M32" s="102">
        <f t="shared" si="4"/>
        <v>1027</v>
      </c>
      <c r="N32" s="103"/>
    </row>
    <row r="33" spans="1:14" ht="2.65" customHeight="1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4"/>
      <c r="N33" s="103"/>
    </row>
    <row r="34" spans="1:14" ht="23.65" customHeight="1">
      <c r="A34" s="225" t="s">
        <v>517</v>
      </c>
      <c r="B34" s="93" t="s">
        <v>15</v>
      </c>
      <c r="C34" s="94">
        <v>1053</v>
      </c>
      <c r="D34" s="94">
        <v>313</v>
      </c>
      <c r="E34" s="94">
        <v>1218</v>
      </c>
      <c r="F34" s="94">
        <v>17</v>
      </c>
      <c r="G34" s="94">
        <v>667</v>
      </c>
      <c r="H34" s="94">
        <v>0</v>
      </c>
      <c r="I34" s="94">
        <v>0</v>
      </c>
      <c r="J34" s="94">
        <v>0</v>
      </c>
      <c r="K34" s="94">
        <v>0</v>
      </c>
      <c r="L34" s="94">
        <v>0</v>
      </c>
      <c r="M34" s="102">
        <f>SUM(C34:L34)</f>
        <v>3268</v>
      </c>
      <c r="N34" s="103"/>
    </row>
    <row r="35" spans="1:14" ht="23.65" customHeight="1">
      <c r="A35" s="225"/>
      <c r="B35" s="93" t="s">
        <v>17</v>
      </c>
      <c r="C35" s="94">
        <v>1068</v>
      </c>
      <c r="D35" s="94">
        <v>304</v>
      </c>
      <c r="E35" s="94">
        <v>1347</v>
      </c>
      <c r="F35" s="94">
        <v>13</v>
      </c>
      <c r="G35" s="94">
        <v>681</v>
      </c>
      <c r="H35" s="94">
        <v>1</v>
      </c>
      <c r="I35" s="94">
        <v>0</v>
      </c>
      <c r="J35" s="94">
        <v>1</v>
      </c>
      <c r="K35" s="94">
        <v>0</v>
      </c>
      <c r="L35" s="94">
        <v>1</v>
      </c>
      <c r="M35" s="102">
        <f t="shared" ref="M35:M38" si="5">SUM(C35:L35)</f>
        <v>3416</v>
      </c>
      <c r="N35" s="103"/>
    </row>
    <row r="36" spans="1:14" ht="23.65" customHeight="1">
      <c r="A36" s="225"/>
      <c r="B36" s="93" t="s">
        <v>19</v>
      </c>
      <c r="C36" s="94">
        <v>1068</v>
      </c>
      <c r="D36" s="94">
        <v>301</v>
      </c>
      <c r="E36" s="94">
        <v>1347</v>
      </c>
      <c r="F36" s="94">
        <v>14</v>
      </c>
      <c r="G36" s="94">
        <v>681</v>
      </c>
      <c r="H36" s="94">
        <v>3</v>
      </c>
      <c r="I36" s="94">
        <v>0</v>
      </c>
      <c r="J36" s="94">
        <v>3</v>
      </c>
      <c r="K36" s="94">
        <v>0</v>
      </c>
      <c r="L36" s="94">
        <v>2</v>
      </c>
      <c r="M36" s="102">
        <f t="shared" si="5"/>
        <v>3419</v>
      </c>
      <c r="N36" s="103"/>
    </row>
    <row r="37" spans="1:14" ht="23.65" customHeight="1">
      <c r="A37" s="225"/>
      <c r="B37" s="93" t="s">
        <v>21</v>
      </c>
      <c r="C37" s="94">
        <v>85</v>
      </c>
      <c r="D37" s="94">
        <v>22</v>
      </c>
      <c r="E37" s="94">
        <v>381</v>
      </c>
      <c r="F37" s="94">
        <v>4</v>
      </c>
      <c r="G37" s="94">
        <v>287</v>
      </c>
      <c r="H37" s="94">
        <v>4</v>
      </c>
      <c r="I37" s="94">
        <v>1</v>
      </c>
      <c r="J37" s="94">
        <v>4</v>
      </c>
      <c r="K37" s="94">
        <v>0</v>
      </c>
      <c r="L37" s="94">
        <v>27</v>
      </c>
      <c r="M37" s="102">
        <f t="shared" si="5"/>
        <v>815</v>
      </c>
      <c r="N37" s="103"/>
    </row>
    <row r="38" spans="1:14" ht="23.65" customHeight="1">
      <c r="A38" s="225"/>
      <c r="B38" s="93" t="s">
        <v>23</v>
      </c>
      <c r="C38" s="94">
        <v>85</v>
      </c>
      <c r="D38" s="94">
        <v>28</v>
      </c>
      <c r="E38" s="94">
        <v>381</v>
      </c>
      <c r="F38" s="94">
        <v>4</v>
      </c>
      <c r="G38" s="94">
        <v>287</v>
      </c>
      <c r="H38" s="94">
        <v>11</v>
      </c>
      <c r="I38" s="94">
        <v>1</v>
      </c>
      <c r="J38" s="94">
        <v>11</v>
      </c>
      <c r="K38" s="94">
        <v>0</v>
      </c>
      <c r="L38" s="94">
        <v>27</v>
      </c>
      <c r="M38" s="102">
        <f t="shared" si="5"/>
        <v>835</v>
      </c>
      <c r="N38" s="103"/>
    </row>
    <row r="39" spans="1:14" ht="2.65" customHeight="1">
      <c r="A39" s="222"/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4"/>
      <c r="N39" s="103"/>
    </row>
    <row r="40" spans="1:14" ht="23.65" customHeight="1">
      <c r="A40" s="201" t="s">
        <v>518</v>
      </c>
      <c r="B40" s="93" t="s">
        <v>15</v>
      </c>
      <c r="C40" s="94">
        <v>828</v>
      </c>
      <c r="D40" s="94">
        <v>78</v>
      </c>
      <c r="E40" s="94">
        <v>2272</v>
      </c>
      <c r="F40" s="94">
        <v>9</v>
      </c>
      <c r="G40" s="94">
        <v>72</v>
      </c>
      <c r="H40" s="94">
        <v>0</v>
      </c>
      <c r="I40" s="94">
        <v>962</v>
      </c>
      <c r="J40" s="94">
        <v>0</v>
      </c>
      <c r="K40" s="94">
        <v>0</v>
      </c>
      <c r="L40" s="94">
        <v>0</v>
      </c>
      <c r="M40" s="102">
        <f>SUM(C40:L40)</f>
        <v>4221</v>
      </c>
      <c r="N40" s="103"/>
    </row>
    <row r="41" spans="1:14" ht="23.65" customHeight="1">
      <c r="A41" s="201"/>
      <c r="B41" s="93" t="s">
        <v>17</v>
      </c>
      <c r="C41" s="94">
        <v>839</v>
      </c>
      <c r="D41" s="94">
        <v>70</v>
      </c>
      <c r="E41" s="94">
        <v>2443</v>
      </c>
      <c r="F41" s="94">
        <v>9</v>
      </c>
      <c r="G41" s="94">
        <v>95</v>
      </c>
      <c r="H41" s="94">
        <v>0</v>
      </c>
      <c r="I41" s="94">
        <v>1018</v>
      </c>
      <c r="J41" s="94">
        <v>0</v>
      </c>
      <c r="K41" s="94">
        <v>0</v>
      </c>
      <c r="L41" s="94">
        <v>0</v>
      </c>
      <c r="M41" s="102">
        <f t="shared" ref="M41:M44" si="6">SUM(C41:L41)</f>
        <v>4474</v>
      </c>
      <c r="N41" s="103"/>
    </row>
    <row r="42" spans="1:14" ht="23.65" customHeight="1">
      <c r="A42" s="201"/>
      <c r="B42" s="93" t="s">
        <v>19</v>
      </c>
      <c r="C42" s="94">
        <v>839</v>
      </c>
      <c r="D42" s="94">
        <v>67</v>
      </c>
      <c r="E42" s="94">
        <v>2443</v>
      </c>
      <c r="F42" s="94">
        <v>9</v>
      </c>
      <c r="G42" s="94">
        <v>95</v>
      </c>
      <c r="H42" s="94">
        <v>0</v>
      </c>
      <c r="I42" s="94">
        <v>1018</v>
      </c>
      <c r="J42" s="94">
        <v>0</v>
      </c>
      <c r="K42" s="94">
        <v>0</v>
      </c>
      <c r="L42" s="94">
        <v>0</v>
      </c>
      <c r="M42" s="102">
        <f t="shared" si="6"/>
        <v>4471</v>
      </c>
      <c r="N42" s="103"/>
    </row>
    <row r="43" spans="1:14" ht="23.65" customHeight="1">
      <c r="A43" s="201"/>
      <c r="B43" s="93" t="s">
        <v>21</v>
      </c>
      <c r="C43" s="94">
        <v>93</v>
      </c>
      <c r="D43" s="94">
        <v>11</v>
      </c>
      <c r="E43" s="94">
        <v>763</v>
      </c>
      <c r="F43" s="94">
        <v>0</v>
      </c>
      <c r="G43" s="94">
        <v>7</v>
      </c>
      <c r="H43" s="94">
        <v>0</v>
      </c>
      <c r="I43" s="94">
        <v>182</v>
      </c>
      <c r="J43" s="94">
        <v>0</v>
      </c>
      <c r="K43" s="94">
        <v>0</v>
      </c>
      <c r="L43" s="94">
        <v>0</v>
      </c>
      <c r="M43" s="102">
        <f t="shared" si="6"/>
        <v>1056</v>
      </c>
      <c r="N43" s="103"/>
    </row>
    <row r="44" spans="1:14" ht="23.65" customHeight="1">
      <c r="A44" s="201"/>
      <c r="B44" s="93" t="s">
        <v>23</v>
      </c>
      <c r="C44" s="94">
        <v>93</v>
      </c>
      <c r="D44" s="94">
        <v>18</v>
      </c>
      <c r="E44" s="94">
        <v>763</v>
      </c>
      <c r="F44" s="94">
        <v>0</v>
      </c>
      <c r="G44" s="94">
        <v>7</v>
      </c>
      <c r="H44" s="94">
        <v>0</v>
      </c>
      <c r="I44" s="94">
        <v>182</v>
      </c>
      <c r="J44" s="94">
        <v>0</v>
      </c>
      <c r="K44" s="94">
        <v>0</v>
      </c>
      <c r="L44" s="94">
        <v>0</v>
      </c>
      <c r="M44" s="102">
        <f t="shared" si="6"/>
        <v>1063</v>
      </c>
      <c r="N44" s="103"/>
    </row>
    <row r="45" spans="1:14" ht="2.65" customHeight="1">
      <c r="A45" s="222"/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4"/>
      <c r="N45" s="103"/>
    </row>
    <row r="46" spans="1:14" ht="23.65" customHeight="1">
      <c r="A46" s="201" t="s">
        <v>519</v>
      </c>
      <c r="B46" s="93" t="s">
        <v>15</v>
      </c>
      <c r="C46" s="94">
        <v>1189</v>
      </c>
      <c r="D46" s="94">
        <v>239</v>
      </c>
      <c r="E46" s="94">
        <v>1936</v>
      </c>
      <c r="F46" s="94">
        <v>26</v>
      </c>
      <c r="G46" s="94">
        <v>731</v>
      </c>
      <c r="H46" s="94">
        <v>0</v>
      </c>
      <c r="I46" s="94">
        <v>4</v>
      </c>
      <c r="J46" s="94">
        <v>0</v>
      </c>
      <c r="K46" s="94">
        <v>0</v>
      </c>
      <c r="L46" s="94">
        <v>0</v>
      </c>
      <c r="M46" s="102">
        <f>SUM(C46:L46)</f>
        <v>4125</v>
      </c>
      <c r="N46" s="103"/>
    </row>
    <row r="47" spans="1:14" ht="23.65" customHeight="1">
      <c r="A47" s="201"/>
      <c r="B47" s="93" t="s">
        <v>17</v>
      </c>
      <c r="C47" s="94">
        <v>1213</v>
      </c>
      <c r="D47" s="94">
        <v>249</v>
      </c>
      <c r="E47" s="94">
        <v>2109</v>
      </c>
      <c r="F47" s="94">
        <v>24</v>
      </c>
      <c r="G47" s="94">
        <v>682</v>
      </c>
      <c r="H47" s="94">
        <v>4</v>
      </c>
      <c r="I47" s="94">
        <v>12</v>
      </c>
      <c r="J47" s="94">
        <v>4</v>
      </c>
      <c r="K47" s="94">
        <v>0</v>
      </c>
      <c r="L47" s="94">
        <v>23</v>
      </c>
      <c r="M47" s="102">
        <f t="shared" ref="M47:M50" si="7">SUM(C47:L47)</f>
        <v>4320</v>
      </c>
      <c r="N47" s="103"/>
    </row>
    <row r="48" spans="1:14" ht="23.65" customHeight="1">
      <c r="A48" s="201"/>
      <c r="B48" s="93" t="s">
        <v>19</v>
      </c>
      <c r="C48" s="94">
        <v>1213</v>
      </c>
      <c r="D48" s="94">
        <v>254</v>
      </c>
      <c r="E48" s="94">
        <v>2109</v>
      </c>
      <c r="F48" s="94">
        <v>24</v>
      </c>
      <c r="G48" s="94">
        <v>682</v>
      </c>
      <c r="H48" s="94">
        <v>12</v>
      </c>
      <c r="I48" s="94">
        <v>12</v>
      </c>
      <c r="J48" s="94">
        <v>12</v>
      </c>
      <c r="K48" s="94">
        <v>0</v>
      </c>
      <c r="L48" s="94">
        <v>22</v>
      </c>
      <c r="M48" s="102">
        <f t="shared" si="7"/>
        <v>4340</v>
      </c>
      <c r="N48" s="103"/>
    </row>
    <row r="49" spans="1:15" ht="23.65" customHeight="1">
      <c r="A49" s="201"/>
      <c r="B49" s="93" t="s">
        <v>21</v>
      </c>
      <c r="C49" s="94">
        <v>131</v>
      </c>
      <c r="D49" s="94">
        <v>19</v>
      </c>
      <c r="E49" s="94">
        <v>1098</v>
      </c>
      <c r="F49" s="94">
        <v>2</v>
      </c>
      <c r="G49" s="94">
        <v>577</v>
      </c>
      <c r="H49" s="94">
        <v>3</v>
      </c>
      <c r="I49" s="94">
        <v>0</v>
      </c>
      <c r="J49" s="94">
        <v>3</v>
      </c>
      <c r="K49" s="94">
        <v>0</v>
      </c>
      <c r="L49" s="94">
        <v>68</v>
      </c>
      <c r="M49" s="102">
        <f t="shared" si="7"/>
        <v>1901</v>
      </c>
      <c r="N49" s="103"/>
    </row>
    <row r="50" spans="1:15" ht="23.65" customHeight="1">
      <c r="A50" s="201"/>
      <c r="B50" s="93" t="s">
        <v>23</v>
      </c>
      <c r="C50" s="94">
        <v>131</v>
      </c>
      <c r="D50" s="94">
        <v>23</v>
      </c>
      <c r="E50" s="94">
        <v>1098</v>
      </c>
      <c r="F50" s="94">
        <v>3</v>
      </c>
      <c r="G50" s="94">
        <v>577</v>
      </c>
      <c r="H50" s="94">
        <v>24</v>
      </c>
      <c r="I50" s="94">
        <v>0</v>
      </c>
      <c r="J50" s="94">
        <v>24</v>
      </c>
      <c r="K50" s="94">
        <v>0</v>
      </c>
      <c r="L50" s="94">
        <v>75</v>
      </c>
      <c r="M50" s="102">
        <f t="shared" si="7"/>
        <v>1955</v>
      </c>
      <c r="N50" s="103"/>
    </row>
    <row r="51" spans="1:15" ht="2.65" customHeight="1">
      <c r="A51" s="105"/>
      <c r="B51" s="106"/>
      <c r="C51" s="96"/>
      <c r="D51" s="96"/>
      <c r="E51" s="96"/>
      <c r="F51" s="96"/>
      <c r="G51" s="96"/>
      <c r="H51" s="96"/>
      <c r="I51" s="96"/>
      <c r="J51" s="96"/>
      <c r="K51" s="103"/>
      <c r="L51" s="103"/>
      <c r="M51" s="103"/>
      <c r="N51" s="96"/>
    </row>
    <row r="52" spans="1:15"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</row>
    <row r="53" spans="1:15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spans="1:1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1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1:1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</row>
    <row r="57" spans="1:1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pans="1:1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1:1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</row>
    <row r="60" spans="1:1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spans="1:1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</row>
    <row r="62" spans="1:1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</row>
    <row r="63" spans="1:1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1:1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2:1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2:1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2:1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2:1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2:1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2:1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2:1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pans="2:1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spans="2:1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2:1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pans="2:15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spans="2:15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2:15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2:15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2:15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2:15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2:15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2:15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</row>
    <row r="83" spans="2:15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</row>
    <row r="84" spans="2:15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</row>
    <row r="85" spans="2:15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pans="2:15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</row>
  </sheetData>
  <mergeCells count="26">
    <mergeCell ref="A39:M39"/>
    <mergeCell ref="A40:A44"/>
    <mergeCell ref="A45:M45"/>
    <mergeCell ref="A46:A50"/>
    <mergeCell ref="A21:M21"/>
    <mergeCell ref="A22:A26"/>
    <mergeCell ref="A27:M27"/>
    <mergeCell ref="A28:A32"/>
    <mergeCell ref="A33:M33"/>
    <mergeCell ref="A34:A38"/>
    <mergeCell ref="A16:A20"/>
    <mergeCell ref="A1:M1"/>
    <mergeCell ref="N1:N3"/>
    <mergeCell ref="A2:A3"/>
    <mergeCell ref="B2:B3"/>
    <mergeCell ref="C2:D2"/>
    <mergeCell ref="E2:F2"/>
    <mergeCell ref="G2:H2"/>
    <mergeCell ref="J2:J3"/>
    <mergeCell ref="K2:K3"/>
    <mergeCell ref="L2:L3"/>
    <mergeCell ref="M2:M3"/>
    <mergeCell ref="A4:A8"/>
    <mergeCell ref="A9:M9"/>
    <mergeCell ref="A10:A14"/>
    <mergeCell ref="A15:M15"/>
  </mergeCells>
  <printOptions horizontalCentered="1"/>
  <pageMargins left="0.7" right="0.7" top="0.75" bottom="0.3" header="0.3" footer="0.3"/>
  <pageSetup paperSize="9" scale="5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showGridLines="0" zoomScale="70" zoomScaleNormal="70" zoomScalePageLayoutView="30" workbookViewId="0">
      <selection activeCell="K19" sqref="K19"/>
    </sheetView>
  </sheetViews>
  <sheetFormatPr defaultColWidth="9.28515625" defaultRowHeight="12.75"/>
  <cols>
    <col min="1" max="1" width="19.7109375" style="4" customWidth="1"/>
    <col min="2" max="2" width="27.28515625" style="4" customWidth="1"/>
    <col min="3" max="16" width="14.28515625" style="4" customWidth="1"/>
    <col min="17" max="17" width="24.42578125" style="4" customWidth="1"/>
    <col min="18" max="18" width="0.7109375" style="12" customWidth="1"/>
    <col min="19" max="16384" width="9.28515625" style="4"/>
  </cols>
  <sheetData>
    <row r="1" spans="1:18" s="2" customFormat="1" ht="30" customHeight="1">
      <c r="A1" s="178" t="s">
        <v>520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99"/>
    </row>
    <row r="2" spans="1:18" s="2" customFormat="1" ht="20.100000000000001" customHeight="1">
      <c r="A2" s="226" t="s">
        <v>510</v>
      </c>
      <c r="B2" s="229"/>
      <c r="C2" s="232" t="s">
        <v>472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3" t="s">
        <v>484</v>
      </c>
      <c r="R2" s="199"/>
    </row>
    <row r="3" spans="1:18" s="2" customFormat="1" ht="20.100000000000001" customHeight="1">
      <c r="A3" s="227"/>
      <c r="B3" s="230"/>
      <c r="C3" s="232" t="s">
        <v>521</v>
      </c>
      <c r="D3" s="232"/>
      <c r="E3" s="232"/>
      <c r="F3" s="232"/>
      <c r="G3" s="232"/>
      <c r="H3" s="232"/>
      <c r="I3" s="232"/>
      <c r="J3" s="232"/>
      <c r="K3" s="232" t="s">
        <v>522</v>
      </c>
      <c r="L3" s="232"/>
      <c r="M3" s="232"/>
      <c r="N3" s="232"/>
      <c r="O3" s="232"/>
      <c r="P3" s="232"/>
      <c r="Q3" s="234"/>
      <c r="R3" s="199"/>
    </row>
    <row r="4" spans="1:18" s="2" customFormat="1" ht="20.100000000000001" customHeight="1">
      <c r="A4" s="228"/>
      <c r="B4" s="231"/>
      <c r="C4" s="108" t="s">
        <v>186</v>
      </c>
      <c r="D4" s="108" t="s">
        <v>288</v>
      </c>
      <c r="E4" s="108" t="s">
        <v>290</v>
      </c>
      <c r="F4" s="108" t="s">
        <v>286</v>
      </c>
      <c r="G4" s="108" t="s">
        <v>282</v>
      </c>
      <c r="H4" s="108" t="s">
        <v>172</v>
      </c>
      <c r="I4" s="108" t="s">
        <v>284</v>
      </c>
      <c r="J4" s="108" t="s">
        <v>180</v>
      </c>
      <c r="K4" s="108" t="s">
        <v>367</v>
      </c>
      <c r="L4" s="108" t="s">
        <v>300</v>
      </c>
      <c r="M4" s="108" t="s">
        <v>304</v>
      </c>
      <c r="N4" s="108" t="s">
        <v>523</v>
      </c>
      <c r="O4" s="108" t="s">
        <v>294</v>
      </c>
      <c r="P4" s="108" t="s">
        <v>296</v>
      </c>
      <c r="Q4" s="235"/>
      <c r="R4" s="199"/>
    </row>
    <row r="5" spans="1:18" s="2" customFormat="1" ht="22.15" customHeight="1">
      <c r="A5" s="236" t="s">
        <v>512</v>
      </c>
      <c r="B5" s="109" t="s">
        <v>15</v>
      </c>
      <c r="C5" s="110">
        <v>0</v>
      </c>
      <c r="D5" s="110">
        <v>0</v>
      </c>
      <c r="E5" s="110">
        <v>0</v>
      </c>
      <c r="F5" s="110">
        <v>0</v>
      </c>
      <c r="G5" s="110">
        <v>156</v>
      </c>
      <c r="H5" s="110">
        <v>1034</v>
      </c>
      <c r="I5" s="110">
        <v>53</v>
      </c>
      <c r="J5" s="110">
        <v>0</v>
      </c>
      <c r="K5" s="110">
        <v>526</v>
      </c>
      <c r="L5" s="110">
        <v>0</v>
      </c>
      <c r="M5" s="110">
        <v>262</v>
      </c>
      <c r="N5" s="110">
        <v>415</v>
      </c>
      <c r="O5" s="110">
        <v>35</v>
      </c>
      <c r="P5" s="110">
        <v>11</v>
      </c>
      <c r="Q5" s="111">
        <f>SUM(C5:P5)</f>
        <v>2492</v>
      </c>
      <c r="R5" s="74"/>
    </row>
    <row r="6" spans="1:18" s="2" customFormat="1" ht="22.15" customHeight="1">
      <c r="A6" s="236"/>
      <c r="B6" s="109" t="s">
        <v>17</v>
      </c>
      <c r="C6" s="110">
        <v>0</v>
      </c>
      <c r="D6" s="110">
        <v>0</v>
      </c>
      <c r="E6" s="110">
        <v>0</v>
      </c>
      <c r="F6" s="110">
        <v>0</v>
      </c>
      <c r="G6" s="110">
        <v>140</v>
      </c>
      <c r="H6" s="110">
        <v>1034</v>
      </c>
      <c r="I6" s="110">
        <v>53</v>
      </c>
      <c r="J6" s="110">
        <v>0</v>
      </c>
      <c r="K6" s="110">
        <v>438</v>
      </c>
      <c r="L6" s="110">
        <v>0</v>
      </c>
      <c r="M6" s="110">
        <v>261</v>
      </c>
      <c r="N6" s="110">
        <v>406</v>
      </c>
      <c r="O6" s="110">
        <v>29</v>
      </c>
      <c r="P6" s="110">
        <v>11</v>
      </c>
      <c r="Q6" s="111">
        <f t="shared" ref="Q6:Q9" si="0">SUM(C6:P6)</f>
        <v>2372</v>
      </c>
      <c r="R6" s="74"/>
    </row>
    <row r="7" spans="1:18" s="2" customFormat="1" ht="22.15" customHeight="1">
      <c r="A7" s="236"/>
      <c r="B7" s="109" t="s">
        <v>19</v>
      </c>
      <c r="C7" s="110">
        <v>0</v>
      </c>
      <c r="D7" s="110">
        <v>1</v>
      </c>
      <c r="E7" s="110">
        <v>0</v>
      </c>
      <c r="F7" s="110">
        <v>0</v>
      </c>
      <c r="G7" s="110">
        <v>126</v>
      </c>
      <c r="H7" s="110">
        <v>1034</v>
      </c>
      <c r="I7" s="110">
        <v>53</v>
      </c>
      <c r="J7" s="110">
        <v>0</v>
      </c>
      <c r="K7" s="110">
        <v>438</v>
      </c>
      <c r="L7" s="110">
        <v>0</v>
      </c>
      <c r="M7" s="110">
        <v>261</v>
      </c>
      <c r="N7" s="110">
        <v>406</v>
      </c>
      <c r="O7" s="110">
        <v>29</v>
      </c>
      <c r="P7" s="110">
        <v>11</v>
      </c>
      <c r="Q7" s="111">
        <f t="shared" si="0"/>
        <v>2359</v>
      </c>
      <c r="R7" s="74"/>
    </row>
    <row r="8" spans="1:18" s="2" customFormat="1" ht="22.15" customHeight="1">
      <c r="A8" s="236"/>
      <c r="B8" s="109" t="s">
        <v>21</v>
      </c>
      <c r="C8" s="110">
        <v>1</v>
      </c>
      <c r="D8" s="110">
        <v>0</v>
      </c>
      <c r="E8" s="110">
        <v>0</v>
      </c>
      <c r="F8" s="110">
        <v>0</v>
      </c>
      <c r="G8" s="110">
        <v>24</v>
      </c>
      <c r="H8" s="110">
        <v>0</v>
      </c>
      <c r="I8" s="110">
        <v>0</v>
      </c>
      <c r="J8" s="110">
        <v>0</v>
      </c>
      <c r="K8" s="110">
        <v>221</v>
      </c>
      <c r="L8" s="110">
        <v>0</v>
      </c>
      <c r="M8" s="110">
        <v>6</v>
      </c>
      <c r="N8" s="110">
        <v>45</v>
      </c>
      <c r="O8" s="110">
        <v>6</v>
      </c>
      <c r="P8" s="110">
        <v>0</v>
      </c>
      <c r="Q8" s="111">
        <f t="shared" si="0"/>
        <v>303</v>
      </c>
      <c r="R8" s="74"/>
    </row>
    <row r="9" spans="1:18" s="2" customFormat="1" ht="22.15" customHeight="1">
      <c r="A9" s="236"/>
      <c r="B9" s="109" t="s">
        <v>23</v>
      </c>
      <c r="C9" s="110">
        <v>3</v>
      </c>
      <c r="D9" s="110">
        <v>1</v>
      </c>
      <c r="E9" s="110">
        <v>0</v>
      </c>
      <c r="F9" s="110">
        <v>0</v>
      </c>
      <c r="G9" s="110">
        <v>65</v>
      </c>
      <c r="H9" s="110">
        <v>0</v>
      </c>
      <c r="I9" s="110">
        <v>0</v>
      </c>
      <c r="J9" s="110">
        <v>0</v>
      </c>
      <c r="K9" s="110">
        <v>221</v>
      </c>
      <c r="L9" s="110">
        <v>0</v>
      </c>
      <c r="M9" s="110">
        <v>6</v>
      </c>
      <c r="N9" s="110">
        <v>45</v>
      </c>
      <c r="O9" s="110">
        <v>6</v>
      </c>
      <c r="P9" s="110">
        <v>0</v>
      </c>
      <c r="Q9" s="111">
        <f t="shared" si="0"/>
        <v>347</v>
      </c>
      <c r="R9" s="74"/>
    </row>
    <row r="10" spans="1:18" s="2" customFormat="1" ht="2.65" customHeight="1">
      <c r="A10" s="236"/>
      <c r="B10" s="237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74"/>
    </row>
    <row r="11" spans="1:18" s="2" customFormat="1" ht="22.15" customHeight="1">
      <c r="A11" s="236" t="s">
        <v>513</v>
      </c>
      <c r="B11" s="109" t="s">
        <v>15</v>
      </c>
      <c r="C11" s="110">
        <v>0</v>
      </c>
      <c r="D11" s="110">
        <v>0</v>
      </c>
      <c r="E11" s="110">
        <v>0</v>
      </c>
      <c r="F11" s="110">
        <v>0</v>
      </c>
      <c r="G11" s="110">
        <v>76</v>
      </c>
      <c r="H11" s="110">
        <v>146</v>
      </c>
      <c r="I11" s="110">
        <v>0</v>
      </c>
      <c r="J11" s="110">
        <v>0</v>
      </c>
      <c r="K11" s="110">
        <v>478</v>
      </c>
      <c r="L11" s="110">
        <v>0</v>
      </c>
      <c r="M11" s="110">
        <v>229</v>
      </c>
      <c r="N11" s="110">
        <v>749</v>
      </c>
      <c r="O11" s="110">
        <v>34</v>
      </c>
      <c r="P11" s="110">
        <v>10</v>
      </c>
      <c r="Q11" s="111">
        <f>SUM(C11:P11)</f>
        <v>1722</v>
      </c>
      <c r="R11" s="74"/>
    </row>
    <row r="12" spans="1:18" s="2" customFormat="1" ht="22.15" customHeight="1">
      <c r="A12" s="236"/>
      <c r="B12" s="109" t="s">
        <v>17</v>
      </c>
      <c r="C12" s="110">
        <v>1</v>
      </c>
      <c r="D12" s="110">
        <v>0</v>
      </c>
      <c r="E12" s="110">
        <v>0</v>
      </c>
      <c r="F12" s="110">
        <v>0</v>
      </c>
      <c r="G12" s="110">
        <v>76</v>
      </c>
      <c r="H12" s="110">
        <v>146</v>
      </c>
      <c r="I12" s="110">
        <v>0</v>
      </c>
      <c r="J12" s="110">
        <v>0</v>
      </c>
      <c r="K12" s="110">
        <v>534</v>
      </c>
      <c r="L12" s="110">
        <v>0</v>
      </c>
      <c r="M12" s="110">
        <v>223</v>
      </c>
      <c r="N12" s="110">
        <v>710</v>
      </c>
      <c r="O12" s="110">
        <v>34</v>
      </c>
      <c r="P12" s="110">
        <v>10</v>
      </c>
      <c r="Q12" s="111">
        <f t="shared" ref="Q12:Q15" si="1">SUM(C12:P12)</f>
        <v>1734</v>
      </c>
      <c r="R12" s="74"/>
    </row>
    <row r="13" spans="1:18" s="2" customFormat="1" ht="22.15" customHeight="1">
      <c r="A13" s="236"/>
      <c r="B13" s="109" t="s">
        <v>19</v>
      </c>
      <c r="C13" s="110">
        <v>1</v>
      </c>
      <c r="D13" s="110">
        <v>0</v>
      </c>
      <c r="E13" s="110">
        <v>0</v>
      </c>
      <c r="F13" s="110">
        <v>0</v>
      </c>
      <c r="G13" s="110">
        <v>71</v>
      </c>
      <c r="H13" s="110">
        <v>146</v>
      </c>
      <c r="I13" s="110">
        <v>0</v>
      </c>
      <c r="J13" s="110">
        <v>0</v>
      </c>
      <c r="K13" s="110">
        <v>534</v>
      </c>
      <c r="L13" s="110">
        <v>0</v>
      </c>
      <c r="M13" s="110">
        <v>223</v>
      </c>
      <c r="N13" s="110">
        <v>710</v>
      </c>
      <c r="O13" s="110">
        <v>34</v>
      </c>
      <c r="P13" s="110">
        <v>10</v>
      </c>
      <c r="Q13" s="111">
        <f t="shared" si="1"/>
        <v>1729</v>
      </c>
      <c r="R13" s="74"/>
    </row>
    <row r="14" spans="1:18" s="2" customFormat="1" ht="22.15" customHeight="1">
      <c r="A14" s="236"/>
      <c r="B14" s="109" t="s">
        <v>21</v>
      </c>
      <c r="C14" s="110">
        <v>2</v>
      </c>
      <c r="D14" s="110">
        <v>0</v>
      </c>
      <c r="E14" s="110">
        <v>0</v>
      </c>
      <c r="F14" s="110">
        <v>0</v>
      </c>
      <c r="G14" s="110">
        <v>17</v>
      </c>
      <c r="H14" s="110">
        <v>0</v>
      </c>
      <c r="I14" s="110">
        <v>0</v>
      </c>
      <c r="J14" s="110">
        <v>0</v>
      </c>
      <c r="K14" s="110">
        <v>199</v>
      </c>
      <c r="L14" s="110">
        <v>0</v>
      </c>
      <c r="M14" s="110">
        <v>7</v>
      </c>
      <c r="N14" s="110">
        <v>70</v>
      </c>
      <c r="O14" s="110">
        <v>1</v>
      </c>
      <c r="P14" s="110">
        <v>0</v>
      </c>
      <c r="Q14" s="111">
        <f t="shared" si="1"/>
        <v>296</v>
      </c>
      <c r="R14" s="74"/>
    </row>
    <row r="15" spans="1:18" s="2" customFormat="1" ht="22.15" customHeight="1">
      <c r="A15" s="236"/>
      <c r="B15" s="109" t="s">
        <v>23</v>
      </c>
      <c r="C15" s="110">
        <v>5</v>
      </c>
      <c r="D15" s="110">
        <v>0</v>
      </c>
      <c r="E15" s="110">
        <v>0</v>
      </c>
      <c r="F15" s="110">
        <v>0</v>
      </c>
      <c r="G15" s="110">
        <v>28</v>
      </c>
      <c r="H15" s="110">
        <v>0</v>
      </c>
      <c r="I15" s="110">
        <v>0</v>
      </c>
      <c r="J15" s="110">
        <v>0</v>
      </c>
      <c r="K15" s="110">
        <v>199</v>
      </c>
      <c r="L15" s="110">
        <v>0</v>
      </c>
      <c r="M15" s="110">
        <v>7</v>
      </c>
      <c r="N15" s="110">
        <v>70</v>
      </c>
      <c r="O15" s="110">
        <v>1</v>
      </c>
      <c r="P15" s="110">
        <v>0</v>
      </c>
      <c r="Q15" s="111">
        <f t="shared" si="1"/>
        <v>310</v>
      </c>
      <c r="R15" s="74"/>
    </row>
    <row r="16" spans="1:18" s="2" customFormat="1" ht="2.65" customHeight="1">
      <c r="A16" s="236"/>
      <c r="B16" s="237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74"/>
    </row>
    <row r="17" spans="1:18" s="2" customFormat="1" ht="22.15" customHeight="1">
      <c r="A17" s="236" t="s">
        <v>514</v>
      </c>
      <c r="B17" s="109" t="s">
        <v>15</v>
      </c>
      <c r="C17" s="110">
        <v>0</v>
      </c>
      <c r="D17" s="110">
        <v>0</v>
      </c>
      <c r="E17" s="110">
        <v>0</v>
      </c>
      <c r="F17" s="110">
        <v>0</v>
      </c>
      <c r="G17" s="110">
        <v>60</v>
      </c>
      <c r="H17" s="110">
        <v>13</v>
      </c>
      <c r="I17" s="110">
        <v>0</v>
      </c>
      <c r="J17" s="110">
        <v>2</v>
      </c>
      <c r="K17" s="110">
        <v>280</v>
      </c>
      <c r="L17" s="110">
        <v>7</v>
      </c>
      <c r="M17" s="110">
        <v>357</v>
      </c>
      <c r="N17" s="110">
        <v>532</v>
      </c>
      <c r="O17" s="110">
        <v>15</v>
      </c>
      <c r="P17" s="110">
        <v>10</v>
      </c>
      <c r="Q17" s="111">
        <f>SUM(C17:P17)</f>
        <v>1276</v>
      </c>
      <c r="R17" s="74"/>
    </row>
    <row r="18" spans="1:18" s="2" customFormat="1" ht="22.15" customHeight="1">
      <c r="A18" s="236"/>
      <c r="B18" s="109" t="s">
        <v>17</v>
      </c>
      <c r="C18" s="110">
        <v>0</v>
      </c>
      <c r="D18" s="110">
        <v>0</v>
      </c>
      <c r="E18" s="110">
        <v>0</v>
      </c>
      <c r="F18" s="110">
        <v>0</v>
      </c>
      <c r="G18" s="110">
        <v>55</v>
      </c>
      <c r="H18" s="110">
        <v>13</v>
      </c>
      <c r="I18" s="110">
        <v>0</v>
      </c>
      <c r="J18" s="110">
        <v>0</v>
      </c>
      <c r="K18" s="110">
        <v>329</v>
      </c>
      <c r="L18" s="110">
        <v>7</v>
      </c>
      <c r="M18" s="110">
        <v>364</v>
      </c>
      <c r="N18" s="110">
        <v>515</v>
      </c>
      <c r="O18" s="110">
        <v>14</v>
      </c>
      <c r="P18" s="110">
        <v>10</v>
      </c>
      <c r="Q18" s="111">
        <f t="shared" ref="Q18:Q21" si="2">SUM(C18:P18)</f>
        <v>1307</v>
      </c>
      <c r="R18" s="74"/>
    </row>
    <row r="19" spans="1:18" s="2" customFormat="1" ht="22.15" customHeight="1">
      <c r="A19" s="236"/>
      <c r="B19" s="109" t="s">
        <v>19</v>
      </c>
      <c r="C19" s="110">
        <v>1</v>
      </c>
      <c r="D19" s="110">
        <v>0</v>
      </c>
      <c r="E19" s="110">
        <v>0</v>
      </c>
      <c r="F19" s="110">
        <v>0</v>
      </c>
      <c r="G19" s="110">
        <v>51</v>
      </c>
      <c r="H19" s="110">
        <v>13</v>
      </c>
      <c r="I19" s="110">
        <v>0</v>
      </c>
      <c r="J19" s="110">
        <v>0</v>
      </c>
      <c r="K19" s="110">
        <v>329</v>
      </c>
      <c r="L19" s="110">
        <v>7</v>
      </c>
      <c r="M19" s="110">
        <v>364</v>
      </c>
      <c r="N19" s="110">
        <v>515</v>
      </c>
      <c r="O19" s="110">
        <v>14</v>
      </c>
      <c r="P19" s="110">
        <v>10</v>
      </c>
      <c r="Q19" s="111">
        <f t="shared" si="2"/>
        <v>1304</v>
      </c>
      <c r="R19" s="74"/>
    </row>
    <row r="20" spans="1:18" s="2" customFormat="1" ht="22.15" customHeight="1">
      <c r="A20" s="236"/>
      <c r="B20" s="109" t="s">
        <v>21</v>
      </c>
      <c r="C20" s="110">
        <v>0</v>
      </c>
      <c r="D20" s="110">
        <v>0</v>
      </c>
      <c r="E20" s="110">
        <v>0</v>
      </c>
      <c r="F20" s="110">
        <v>0</v>
      </c>
      <c r="G20" s="110">
        <v>13</v>
      </c>
      <c r="H20" s="110">
        <v>0</v>
      </c>
      <c r="I20" s="110">
        <v>0</v>
      </c>
      <c r="J20" s="110">
        <v>2</v>
      </c>
      <c r="K20" s="110">
        <v>106</v>
      </c>
      <c r="L20" s="110">
        <v>5</v>
      </c>
      <c r="M20" s="110">
        <v>3</v>
      </c>
      <c r="N20" s="110">
        <v>73</v>
      </c>
      <c r="O20" s="110">
        <v>1</v>
      </c>
      <c r="P20" s="110">
        <v>0</v>
      </c>
      <c r="Q20" s="111">
        <f t="shared" si="2"/>
        <v>203</v>
      </c>
      <c r="R20" s="74"/>
    </row>
    <row r="21" spans="1:18" s="2" customFormat="1" ht="22.15" customHeight="1">
      <c r="A21" s="236"/>
      <c r="B21" s="109" t="s">
        <v>23</v>
      </c>
      <c r="C21" s="110">
        <v>0</v>
      </c>
      <c r="D21" s="110">
        <v>0</v>
      </c>
      <c r="E21" s="110">
        <v>0</v>
      </c>
      <c r="F21" s="110">
        <v>0</v>
      </c>
      <c r="G21" s="110">
        <v>20</v>
      </c>
      <c r="H21" s="110">
        <v>0</v>
      </c>
      <c r="I21" s="110">
        <v>0</v>
      </c>
      <c r="J21" s="110">
        <v>2</v>
      </c>
      <c r="K21" s="110">
        <v>106</v>
      </c>
      <c r="L21" s="110">
        <v>5</v>
      </c>
      <c r="M21" s="110">
        <v>3</v>
      </c>
      <c r="N21" s="110">
        <v>73</v>
      </c>
      <c r="O21" s="110">
        <v>1</v>
      </c>
      <c r="P21" s="110">
        <v>0</v>
      </c>
      <c r="Q21" s="111">
        <f t="shared" si="2"/>
        <v>210</v>
      </c>
      <c r="R21" s="74"/>
    </row>
    <row r="22" spans="1:18" s="2" customFormat="1" ht="2.65" customHeight="1">
      <c r="A22" s="236"/>
      <c r="B22" s="237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74"/>
    </row>
    <row r="23" spans="1:18" s="2" customFormat="1" ht="22.15" customHeight="1">
      <c r="A23" s="236" t="s">
        <v>515</v>
      </c>
      <c r="B23" s="109" t="s">
        <v>15</v>
      </c>
      <c r="C23" s="110">
        <v>0</v>
      </c>
      <c r="D23" s="110">
        <v>1</v>
      </c>
      <c r="E23" s="110">
        <v>0</v>
      </c>
      <c r="F23" s="110">
        <v>0</v>
      </c>
      <c r="G23" s="110">
        <v>101</v>
      </c>
      <c r="H23" s="110">
        <v>83</v>
      </c>
      <c r="I23" s="110">
        <v>0</v>
      </c>
      <c r="J23" s="110">
        <v>0</v>
      </c>
      <c r="K23" s="110">
        <v>258</v>
      </c>
      <c r="L23" s="110">
        <v>0</v>
      </c>
      <c r="M23" s="110">
        <v>155</v>
      </c>
      <c r="N23" s="110">
        <v>349</v>
      </c>
      <c r="O23" s="110">
        <v>22</v>
      </c>
      <c r="P23" s="110">
        <v>0</v>
      </c>
      <c r="Q23" s="111">
        <f>SUM(C23:P23)</f>
        <v>969</v>
      </c>
      <c r="R23" s="74"/>
    </row>
    <row r="24" spans="1:18" s="2" customFormat="1" ht="22.15" customHeight="1">
      <c r="A24" s="236"/>
      <c r="B24" s="109" t="s">
        <v>17</v>
      </c>
      <c r="C24" s="110">
        <v>0</v>
      </c>
      <c r="D24" s="110">
        <v>0</v>
      </c>
      <c r="E24" s="110">
        <v>0</v>
      </c>
      <c r="F24" s="110">
        <v>0</v>
      </c>
      <c r="G24" s="110">
        <v>92</v>
      </c>
      <c r="H24" s="110">
        <v>83</v>
      </c>
      <c r="I24" s="110">
        <v>0</v>
      </c>
      <c r="J24" s="110">
        <v>0</v>
      </c>
      <c r="K24" s="110">
        <v>274</v>
      </c>
      <c r="L24" s="110">
        <v>0</v>
      </c>
      <c r="M24" s="110">
        <v>155</v>
      </c>
      <c r="N24" s="110">
        <v>345</v>
      </c>
      <c r="O24" s="110">
        <v>21</v>
      </c>
      <c r="P24" s="110">
        <v>0</v>
      </c>
      <c r="Q24" s="111">
        <f t="shared" ref="Q24:Q27" si="3">SUM(C24:P24)</f>
        <v>970</v>
      </c>
      <c r="R24" s="74"/>
    </row>
    <row r="25" spans="1:18" s="2" customFormat="1" ht="22.15" customHeight="1">
      <c r="A25" s="236"/>
      <c r="B25" s="109" t="s">
        <v>19</v>
      </c>
      <c r="C25" s="110">
        <v>0</v>
      </c>
      <c r="D25" s="110">
        <v>0</v>
      </c>
      <c r="E25" s="110">
        <v>0</v>
      </c>
      <c r="F25" s="110">
        <v>0</v>
      </c>
      <c r="G25" s="110">
        <v>95</v>
      </c>
      <c r="H25" s="110">
        <v>83</v>
      </c>
      <c r="I25" s="110">
        <v>0</v>
      </c>
      <c r="J25" s="110">
        <v>0</v>
      </c>
      <c r="K25" s="110">
        <v>274</v>
      </c>
      <c r="L25" s="110">
        <v>0</v>
      </c>
      <c r="M25" s="110">
        <v>155</v>
      </c>
      <c r="N25" s="110">
        <v>345</v>
      </c>
      <c r="O25" s="110">
        <v>21</v>
      </c>
      <c r="P25" s="110">
        <v>0</v>
      </c>
      <c r="Q25" s="111">
        <f t="shared" si="3"/>
        <v>973</v>
      </c>
      <c r="R25" s="74"/>
    </row>
    <row r="26" spans="1:18" s="2" customFormat="1" ht="22.15" customHeight="1">
      <c r="A26" s="236"/>
      <c r="B26" s="109" t="s">
        <v>21</v>
      </c>
      <c r="C26" s="110">
        <v>0</v>
      </c>
      <c r="D26" s="110">
        <v>1</v>
      </c>
      <c r="E26" s="110">
        <v>0</v>
      </c>
      <c r="F26" s="110">
        <v>0</v>
      </c>
      <c r="G26" s="110">
        <v>14</v>
      </c>
      <c r="H26" s="110">
        <v>0</v>
      </c>
      <c r="I26" s="110">
        <v>0</v>
      </c>
      <c r="J26" s="110">
        <v>0</v>
      </c>
      <c r="K26" s="110">
        <v>34</v>
      </c>
      <c r="L26" s="110">
        <v>0</v>
      </c>
      <c r="M26" s="110">
        <v>2</v>
      </c>
      <c r="N26" s="110">
        <v>8</v>
      </c>
      <c r="O26" s="110">
        <v>1</v>
      </c>
      <c r="P26" s="110">
        <v>0</v>
      </c>
      <c r="Q26" s="111">
        <f t="shared" si="3"/>
        <v>60</v>
      </c>
      <c r="R26" s="74"/>
    </row>
    <row r="27" spans="1:18" s="2" customFormat="1" ht="22.15" customHeight="1">
      <c r="A27" s="236"/>
      <c r="B27" s="109" t="s">
        <v>23</v>
      </c>
      <c r="C27" s="110">
        <v>0</v>
      </c>
      <c r="D27" s="110">
        <v>1</v>
      </c>
      <c r="E27" s="110">
        <v>0</v>
      </c>
      <c r="F27" s="110">
        <v>0</v>
      </c>
      <c r="G27" s="110">
        <v>19</v>
      </c>
      <c r="H27" s="110">
        <v>0</v>
      </c>
      <c r="I27" s="110">
        <v>0</v>
      </c>
      <c r="J27" s="110">
        <v>0</v>
      </c>
      <c r="K27" s="110">
        <v>34</v>
      </c>
      <c r="L27" s="110">
        <v>0</v>
      </c>
      <c r="M27" s="110">
        <v>2</v>
      </c>
      <c r="N27" s="110">
        <v>8</v>
      </c>
      <c r="O27" s="110">
        <v>1</v>
      </c>
      <c r="P27" s="110">
        <v>0</v>
      </c>
      <c r="Q27" s="111">
        <f t="shared" si="3"/>
        <v>65</v>
      </c>
      <c r="R27" s="74"/>
    </row>
    <row r="28" spans="1:18" s="2" customFormat="1" ht="2.65" customHeight="1">
      <c r="A28" s="236"/>
      <c r="B28" s="237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74"/>
    </row>
    <row r="29" spans="1:18" s="2" customFormat="1" ht="22.15" customHeight="1">
      <c r="A29" s="236" t="s">
        <v>516</v>
      </c>
      <c r="B29" s="109" t="s">
        <v>15</v>
      </c>
      <c r="C29" s="110">
        <v>0</v>
      </c>
      <c r="D29" s="110">
        <v>0</v>
      </c>
      <c r="E29" s="110">
        <v>0</v>
      </c>
      <c r="F29" s="110">
        <v>0</v>
      </c>
      <c r="G29" s="110">
        <v>36</v>
      </c>
      <c r="H29" s="110">
        <v>19</v>
      </c>
      <c r="I29" s="110">
        <v>0</v>
      </c>
      <c r="J29" s="110">
        <v>0</v>
      </c>
      <c r="K29" s="110">
        <v>346</v>
      </c>
      <c r="L29" s="110">
        <v>0</v>
      </c>
      <c r="M29" s="110">
        <v>210</v>
      </c>
      <c r="N29" s="110">
        <v>442</v>
      </c>
      <c r="O29" s="110">
        <v>48</v>
      </c>
      <c r="P29" s="110">
        <v>5</v>
      </c>
      <c r="Q29" s="111">
        <f>SUM(C29:P29)</f>
        <v>1106</v>
      </c>
      <c r="R29" s="74"/>
    </row>
    <row r="30" spans="1:18" s="2" customFormat="1" ht="22.15" customHeight="1">
      <c r="A30" s="236"/>
      <c r="B30" s="109" t="s">
        <v>17</v>
      </c>
      <c r="C30" s="110">
        <v>1</v>
      </c>
      <c r="D30" s="110">
        <v>0</v>
      </c>
      <c r="E30" s="110">
        <v>0</v>
      </c>
      <c r="F30" s="110">
        <v>0</v>
      </c>
      <c r="G30" s="110">
        <v>44</v>
      </c>
      <c r="H30" s="110">
        <v>19</v>
      </c>
      <c r="I30" s="110">
        <v>0</v>
      </c>
      <c r="J30" s="110">
        <v>0</v>
      </c>
      <c r="K30" s="110">
        <v>363</v>
      </c>
      <c r="L30" s="110">
        <v>0</v>
      </c>
      <c r="M30" s="110">
        <v>216</v>
      </c>
      <c r="N30" s="110">
        <v>456</v>
      </c>
      <c r="O30" s="110">
        <v>50</v>
      </c>
      <c r="P30" s="110">
        <v>5</v>
      </c>
      <c r="Q30" s="111">
        <f t="shared" ref="Q30:Q33" si="4">SUM(C30:P30)</f>
        <v>1154</v>
      </c>
      <c r="R30" s="74"/>
    </row>
    <row r="31" spans="1:18" s="2" customFormat="1" ht="22.15" customHeight="1">
      <c r="A31" s="236"/>
      <c r="B31" s="109" t="s">
        <v>19</v>
      </c>
      <c r="C31" s="110">
        <v>1</v>
      </c>
      <c r="D31" s="110">
        <v>0</v>
      </c>
      <c r="E31" s="110">
        <v>0</v>
      </c>
      <c r="F31" s="110">
        <v>0</v>
      </c>
      <c r="G31" s="110">
        <v>42</v>
      </c>
      <c r="H31" s="110">
        <v>19</v>
      </c>
      <c r="I31" s="110">
        <v>0</v>
      </c>
      <c r="J31" s="110">
        <v>0</v>
      </c>
      <c r="K31" s="110">
        <v>363</v>
      </c>
      <c r="L31" s="110">
        <v>0</v>
      </c>
      <c r="M31" s="110">
        <v>216</v>
      </c>
      <c r="N31" s="110">
        <v>456</v>
      </c>
      <c r="O31" s="110">
        <v>50</v>
      </c>
      <c r="P31" s="110">
        <v>5</v>
      </c>
      <c r="Q31" s="111">
        <f t="shared" si="4"/>
        <v>1152</v>
      </c>
      <c r="R31" s="74"/>
    </row>
    <row r="32" spans="1:18" s="2" customFormat="1" ht="22.15" customHeight="1">
      <c r="A32" s="236"/>
      <c r="B32" s="109" t="s">
        <v>21</v>
      </c>
      <c r="C32" s="110">
        <v>0</v>
      </c>
      <c r="D32" s="110">
        <v>0</v>
      </c>
      <c r="E32" s="110">
        <v>0</v>
      </c>
      <c r="F32" s="110">
        <v>0</v>
      </c>
      <c r="G32" s="110">
        <v>2</v>
      </c>
      <c r="H32" s="110">
        <v>0</v>
      </c>
      <c r="I32" s="110">
        <v>0</v>
      </c>
      <c r="J32" s="110">
        <v>0</v>
      </c>
      <c r="K32" s="110">
        <v>67</v>
      </c>
      <c r="L32" s="110">
        <v>0</v>
      </c>
      <c r="M32" s="110">
        <v>1</v>
      </c>
      <c r="N32" s="110">
        <v>25</v>
      </c>
      <c r="O32" s="110">
        <v>0</v>
      </c>
      <c r="P32" s="110">
        <v>0</v>
      </c>
      <c r="Q32" s="111">
        <f t="shared" si="4"/>
        <v>95</v>
      </c>
      <c r="R32" s="74"/>
    </row>
    <row r="33" spans="1:18" s="2" customFormat="1" ht="22.15" customHeight="1">
      <c r="A33" s="236"/>
      <c r="B33" s="109" t="s">
        <v>23</v>
      </c>
      <c r="C33" s="110">
        <v>1</v>
      </c>
      <c r="D33" s="110">
        <v>0</v>
      </c>
      <c r="E33" s="110">
        <v>0</v>
      </c>
      <c r="F33" s="110">
        <v>0</v>
      </c>
      <c r="G33" s="110">
        <v>6</v>
      </c>
      <c r="H33" s="110">
        <v>0</v>
      </c>
      <c r="I33" s="110">
        <v>0</v>
      </c>
      <c r="J33" s="110">
        <v>0</v>
      </c>
      <c r="K33" s="110">
        <v>67</v>
      </c>
      <c r="L33" s="110">
        <v>0</v>
      </c>
      <c r="M33" s="110">
        <v>1</v>
      </c>
      <c r="N33" s="110">
        <v>25</v>
      </c>
      <c r="O33" s="110">
        <v>0</v>
      </c>
      <c r="P33" s="110">
        <v>0</v>
      </c>
      <c r="Q33" s="111">
        <f t="shared" si="4"/>
        <v>100</v>
      </c>
      <c r="R33" s="74"/>
    </row>
    <row r="34" spans="1:18" s="2" customFormat="1" ht="2.65" customHeight="1">
      <c r="A34" s="236"/>
      <c r="B34" s="237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74"/>
    </row>
    <row r="35" spans="1:18" s="2" customFormat="1" ht="22.15" customHeight="1">
      <c r="A35" s="236" t="s">
        <v>517</v>
      </c>
      <c r="B35" s="109" t="s">
        <v>15</v>
      </c>
      <c r="C35" s="110">
        <v>0</v>
      </c>
      <c r="D35" s="110">
        <v>0</v>
      </c>
      <c r="E35" s="110">
        <v>0</v>
      </c>
      <c r="F35" s="110">
        <v>0</v>
      </c>
      <c r="G35" s="110">
        <v>63</v>
      </c>
      <c r="H35" s="110">
        <v>250</v>
      </c>
      <c r="I35" s="110">
        <v>0</v>
      </c>
      <c r="J35" s="110">
        <v>0</v>
      </c>
      <c r="K35" s="110">
        <v>391</v>
      </c>
      <c r="L35" s="110">
        <v>0</v>
      </c>
      <c r="M35" s="110">
        <v>208</v>
      </c>
      <c r="N35" s="110">
        <v>404</v>
      </c>
      <c r="O35" s="110">
        <v>48</v>
      </c>
      <c r="P35" s="110">
        <v>2</v>
      </c>
      <c r="Q35" s="111">
        <f>SUM(C35:P35)</f>
        <v>1366</v>
      </c>
      <c r="R35" s="74"/>
    </row>
    <row r="36" spans="1:18" s="2" customFormat="1" ht="22.15" customHeight="1">
      <c r="A36" s="236"/>
      <c r="B36" s="109" t="s">
        <v>17</v>
      </c>
      <c r="C36" s="110">
        <v>0</v>
      </c>
      <c r="D36" s="110">
        <v>0</v>
      </c>
      <c r="E36" s="110">
        <v>0</v>
      </c>
      <c r="F36" s="110">
        <v>0</v>
      </c>
      <c r="G36" s="110">
        <v>54</v>
      </c>
      <c r="H36" s="110">
        <v>250</v>
      </c>
      <c r="I36" s="110">
        <v>0</v>
      </c>
      <c r="J36" s="110">
        <v>0</v>
      </c>
      <c r="K36" s="110">
        <v>402</v>
      </c>
      <c r="L36" s="110">
        <v>0</v>
      </c>
      <c r="M36" s="110">
        <v>211</v>
      </c>
      <c r="N36" s="110">
        <v>403</v>
      </c>
      <c r="O36" s="110">
        <v>50</v>
      </c>
      <c r="P36" s="110">
        <v>2</v>
      </c>
      <c r="Q36" s="111">
        <f t="shared" ref="Q36:Q39" si="5">SUM(C36:P36)</f>
        <v>1372</v>
      </c>
      <c r="R36" s="74"/>
    </row>
    <row r="37" spans="1:18" s="2" customFormat="1" ht="22.15" customHeight="1">
      <c r="A37" s="236"/>
      <c r="B37" s="109" t="s">
        <v>19</v>
      </c>
      <c r="C37" s="110">
        <v>0</v>
      </c>
      <c r="D37" s="110">
        <v>0</v>
      </c>
      <c r="E37" s="110">
        <v>0</v>
      </c>
      <c r="F37" s="110">
        <v>0</v>
      </c>
      <c r="G37" s="110">
        <v>51</v>
      </c>
      <c r="H37" s="110">
        <v>250</v>
      </c>
      <c r="I37" s="110">
        <v>0</v>
      </c>
      <c r="J37" s="110">
        <v>0</v>
      </c>
      <c r="K37" s="110">
        <v>402</v>
      </c>
      <c r="L37" s="110">
        <v>0</v>
      </c>
      <c r="M37" s="110">
        <v>211</v>
      </c>
      <c r="N37" s="110">
        <v>403</v>
      </c>
      <c r="O37" s="110">
        <v>50</v>
      </c>
      <c r="P37" s="110">
        <v>2</v>
      </c>
      <c r="Q37" s="111">
        <f t="shared" si="5"/>
        <v>1369</v>
      </c>
      <c r="R37" s="74"/>
    </row>
    <row r="38" spans="1:18" s="2" customFormat="1" ht="22.15" customHeight="1">
      <c r="A38" s="236"/>
      <c r="B38" s="109" t="s">
        <v>21</v>
      </c>
      <c r="C38" s="110">
        <v>0</v>
      </c>
      <c r="D38" s="110">
        <v>0</v>
      </c>
      <c r="E38" s="110">
        <v>0</v>
      </c>
      <c r="F38" s="110">
        <v>0</v>
      </c>
      <c r="G38" s="110">
        <v>22</v>
      </c>
      <c r="H38" s="110">
        <v>0</v>
      </c>
      <c r="I38" s="110">
        <v>0</v>
      </c>
      <c r="J38" s="110">
        <v>0</v>
      </c>
      <c r="K38" s="110">
        <v>62</v>
      </c>
      <c r="L38" s="110">
        <v>0</v>
      </c>
      <c r="M38" s="110">
        <v>1</v>
      </c>
      <c r="N38" s="110">
        <v>20</v>
      </c>
      <c r="O38" s="110">
        <v>2</v>
      </c>
      <c r="P38" s="110">
        <v>0</v>
      </c>
      <c r="Q38" s="111">
        <f t="shared" si="5"/>
        <v>107</v>
      </c>
      <c r="R38" s="74"/>
    </row>
    <row r="39" spans="1:18" s="2" customFormat="1" ht="22.15" customHeight="1">
      <c r="A39" s="236"/>
      <c r="B39" s="109" t="s">
        <v>23</v>
      </c>
      <c r="C39" s="110">
        <v>0</v>
      </c>
      <c r="D39" s="110">
        <v>0</v>
      </c>
      <c r="E39" s="110">
        <v>0</v>
      </c>
      <c r="F39" s="110">
        <v>0</v>
      </c>
      <c r="G39" s="110">
        <v>28</v>
      </c>
      <c r="H39" s="110">
        <v>0</v>
      </c>
      <c r="I39" s="110">
        <v>0</v>
      </c>
      <c r="J39" s="110">
        <v>0</v>
      </c>
      <c r="K39" s="110">
        <v>62</v>
      </c>
      <c r="L39" s="110">
        <v>0</v>
      </c>
      <c r="M39" s="110">
        <v>1</v>
      </c>
      <c r="N39" s="110">
        <v>20</v>
      </c>
      <c r="O39" s="110">
        <v>2</v>
      </c>
      <c r="P39" s="110">
        <v>0</v>
      </c>
      <c r="Q39" s="111">
        <f t="shared" si="5"/>
        <v>113</v>
      </c>
      <c r="R39" s="74"/>
    </row>
    <row r="40" spans="1:18" s="2" customFormat="1" ht="2.65" customHeight="1">
      <c r="A40" s="236"/>
      <c r="B40" s="237"/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74"/>
    </row>
    <row r="41" spans="1:18" s="2" customFormat="1" ht="22.15" customHeight="1">
      <c r="A41" s="236" t="s">
        <v>518</v>
      </c>
      <c r="B41" s="109" t="s">
        <v>15</v>
      </c>
      <c r="C41" s="110">
        <v>0</v>
      </c>
      <c r="D41" s="110">
        <v>0</v>
      </c>
      <c r="E41" s="110">
        <v>0</v>
      </c>
      <c r="F41" s="110">
        <v>0</v>
      </c>
      <c r="G41" s="110">
        <v>75</v>
      </c>
      <c r="H41" s="110">
        <v>3</v>
      </c>
      <c r="I41" s="110">
        <v>0</v>
      </c>
      <c r="J41" s="110">
        <v>0</v>
      </c>
      <c r="K41" s="110">
        <v>332</v>
      </c>
      <c r="L41" s="110">
        <v>0</v>
      </c>
      <c r="M41" s="110">
        <v>168</v>
      </c>
      <c r="N41" s="110">
        <v>247</v>
      </c>
      <c r="O41" s="110">
        <v>78</v>
      </c>
      <c r="P41" s="110">
        <v>3</v>
      </c>
      <c r="Q41" s="111">
        <f>SUM(C41:P41)</f>
        <v>906</v>
      </c>
      <c r="R41" s="74"/>
    </row>
    <row r="42" spans="1:18" s="2" customFormat="1" ht="22.15" customHeight="1">
      <c r="A42" s="236"/>
      <c r="B42" s="109" t="s">
        <v>17</v>
      </c>
      <c r="C42" s="110">
        <v>0</v>
      </c>
      <c r="D42" s="110">
        <v>0</v>
      </c>
      <c r="E42" s="110">
        <v>0</v>
      </c>
      <c r="F42" s="110">
        <v>0</v>
      </c>
      <c r="G42" s="110">
        <v>67</v>
      </c>
      <c r="H42" s="110">
        <v>3</v>
      </c>
      <c r="I42" s="110">
        <v>0</v>
      </c>
      <c r="J42" s="110">
        <v>0</v>
      </c>
      <c r="K42" s="110">
        <v>334</v>
      </c>
      <c r="L42" s="110">
        <v>0</v>
      </c>
      <c r="M42" s="110">
        <v>173</v>
      </c>
      <c r="N42" s="110">
        <v>250</v>
      </c>
      <c r="O42" s="110">
        <v>79</v>
      </c>
      <c r="P42" s="110">
        <v>3</v>
      </c>
      <c r="Q42" s="111">
        <f t="shared" ref="Q42:Q45" si="6">SUM(C42:P42)</f>
        <v>909</v>
      </c>
      <c r="R42" s="74"/>
    </row>
    <row r="43" spans="1:18" s="2" customFormat="1" ht="22.15" customHeight="1">
      <c r="A43" s="236"/>
      <c r="B43" s="109" t="s">
        <v>19</v>
      </c>
      <c r="C43" s="110">
        <v>0</v>
      </c>
      <c r="D43" s="110">
        <v>0</v>
      </c>
      <c r="E43" s="110">
        <v>0</v>
      </c>
      <c r="F43" s="110">
        <v>0</v>
      </c>
      <c r="G43" s="110">
        <v>64</v>
      </c>
      <c r="H43" s="110">
        <v>3</v>
      </c>
      <c r="I43" s="110">
        <v>0</v>
      </c>
      <c r="J43" s="110">
        <v>0</v>
      </c>
      <c r="K43" s="110">
        <v>334</v>
      </c>
      <c r="L43" s="110">
        <v>0</v>
      </c>
      <c r="M43" s="110">
        <v>173</v>
      </c>
      <c r="N43" s="110">
        <v>250</v>
      </c>
      <c r="O43" s="110">
        <v>79</v>
      </c>
      <c r="P43" s="110">
        <v>3</v>
      </c>
      <c r="Q43" s="111">
        <f t="shared" si="6"/>
        <v>906</v>
      </c>
      <c r="R43" s="74"/>
    </row>
    <row r="44" spans="1:18" s="2" customFormat="1" ht="22.15" customHeight="1">
      <c r="A44" s="236"/>
      <c r="B44" s="109" t="s">
        <v>21</v>
      </c>
      <c r="C44" s="110">
        <v>0</v>
      </c>
      <c r="D44" s="110">
        <v>0</v>
      </c>
      <c r="E44" s="110">
        <v>0</v>
      </c>
      <c r="F44" s="110">
        <v>0</v>
      </c>
      <c r="G44" s="110">
        <v>11</v>
      </c>
      <c r="H44" s="110">
        <v>0</v>
      </c>
      <c r="I44" s="110">
        <v>0</v>
      </c>
      <c r="J44" s="110">
        <v>0</v>
      </c>
      <c r="K44" s="110">
        <v>82</v>
      </c>
      <c r="L44" s="110">
        <v>0</v>
      </c>
      <c r="M44" s="110">
        <v>1</v>
      </c>
      <c r="N44" s="110">
        <v>10</v>
      </c>
      <c r="O44" s="110">
        <v>0</v>
      </c>
      <c r="P44" s="110">
        <v>0</v>
      </c>
      <c r="Q44" s="111">
        <f t="shared" si="6"/>
        <v>104</v>
      </c>
      <c r="R44" s="74"/>
    </row>
    <row r="45" spans="1:18" s="2" customFormat="1" ht="22.15" customHeight="1">
      <c r="A45" s="236"/>
      <c r="B45" s="109" t="s">
        <v>23</v>
      </c>
      <c r="C45" s="110">
        <v>0</v>
      </c>
      <c r="D45" s="110">
        <v>0</v>
      </c>
      <c r="E45" s="110">
        <v>0</v>
      </c>
      <c r="F45" s="110">
        <v>0</v>
      </c>
      <c r="G45" s="110">
        <v>18</v>
      </c>
      <c r="H45" s="110">
        <v>0</v>
      </c>
      <c r="I45" s="110">
        <v>0</v>
      </c>
      <c r="J45" s="110">
        <v>0</v>
      </c>
      <c r="K45" s="110">
        <v>82</v>
      </c>
      <c r="L45" s="110">
        <v>0</v>
      </c>
      <c r="M45" s="110">
        <v>1</v>
      </c>
      <c r="N45" s="110">
        <v>10</v>
      </c>
      <c r="O45" s="110">
        <v>0</v>
      </c>
      <c r="P45" s="110">
        <v>0</v>
      </c>
      <c r="Q45" s="111">
        <f t="shared" si="6"/>
        <v>111</v>
      </c>
      <c r="R45" s="74"/>
    </row>
    <row r="46" spans="1:18" s="2" customFormat="1" ht="2.65" customHeight="1">
      <c r="A46" s="236"/>
      <c r="B46" s="237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74"/>
    </row>
    <row r="47" spans="1:18" s="2" customFormat="1" ht="22.15" customHeight="1">
      <c r="A47" s="236" t="s">
        <v>519</v>
      </c>
      <c r="B47" s="109" t="s">
        <v>15</v>
      </c>
      <c r="C47" s="110">
        <v>0</v>
      </c>
      <c r="D47" s="110">
        <v>0</v>
      </c>
      <c r="E47" s="110">
        <v>0</v>
      </c>
      <c r="F47" s="110">
        <v>0</v>
      </c>
      <c r="G47" s="110">
        <v>75</v>
      </c>
      <c r="H47" s="110">
        <v>155</v>
      </c>
      <c r="I47" s="110">
        <v>0</v>
      </c>
      <c r="J47" s="110">
        <v>9</v>
      </c>
      <c r="K47" s="110">
        <v>453</v>
      </c>
      <c r="L47" s="110">
        <v>0</v>
      </c>
      <c r="M47" s="110">
        <v>237</v>
      </c>
      <c r="N47" s="110">
        <v>452</v>
      </c>
      <c r="O47" s="110">
        <v>42</v>
      </c>
      <c r="P47" s="110">
        <v>5</v>
      </c>
      <c r="Q47" s="111">
        <f>SUM(C47:P47)</f>
        <v>1428</v>
      </c>
      <c r="R47" s="74"/>
    </row>
    <row r="48" spans="1:18" s="2" customFormat="1" ht="22.15" customHeight="1">
      <c r="A48" s="236"/>
      <c r="B48" s="109" t="s">
        <v>17</v>
      </c>
      <c r="C48" s="110">
        <v>0</v>
      </c>
      <c r="D48" s="110">
        <v>2</v>
      </c>
      <c r="E48" s="110">
        <v>0</v>
      </c>
      <c r="F48" s="110">
        <v>0</v>
      </c>
      <c r="G48" s="110">
        <v>83</v>
      </c>
      <c r="H48" s="110">
        <v>155</v>
      </c>
      <c r="I48" s="110">
        <v>0</v>
      </c>
      <c r="J48" s="110">
        <v>9</v>
      </c>
      <c r="K48" s="110">
        <v>490</v>
      </c>
      <c r="L48" s="110">
        <v>0</v>
      </c>
      <c r="M48" s="110">
        <v>239</v>
      </c>
      <c r="N48" s="110">
        <v>440</v>
      </c>
      <c r="O48" s="110">
        <v>39</v>
      </c>
      <c r="P48" s="110">
        <v>5</v>
      </c>
      <c r="Q48" s="111">
        <f t="shared" ref="Q48:Q51" si="7">SUM(C48:P48)</f>
        <v>1462</v>
      </c>
      <c r="R48" s="74"/>
    </row>
    <row r="49" spans="1:25" s="2" customFormat="1" ht="22.15" customHeight="1">
      <c r="A49" s="236"/>
      <c r="B49" s="109" t="s">
        <v>19</v>
      </c>
      <c r="C49" s="110">
        <v>0</v>
      </c>
      <c r="D49" s="110">
        <v>2</v>
      </c>
      <c r="E49" s="110">
        <v>0</v>
      </c>
      <c r="F49" s="110">
        <v>0</v>
      </c>
      <c r="G49" s="110">
        <v>88</v>
      </c>
      <c r="H49" s="110">
        <v>155</v>
      </c>
      <c r="I49" s="110">
        <v>0</v>
      </c>
      <c r="J49" s="110">
        <v>9</v>
      </c>
      <c r="K49" s="110">
        <v>490</v>
      </c>
      <c r="L49" s="110">
        <v>0</v>
      </c>
      <c r="M49" s="110">
        <v>239</v>
      </c>
      <c r="N49" s="110">
        <v>440</v>
      </c>
      <c r="O49" s="110">
        <v>39</v>
      </c>
      <c r="P49" s="110">
        <v>5</v>
      </c>
      <c r="Q49" s="111">
        <f t="shared" si="7"/>
        <v>1467</v>
      </c>
      <c r="R49" s="74"/>
    </row>
    <row r="50" spans="1:25" s="2" customFormat="1" ht="22.15" customHeight="1">
      <c r="A50" s="236"/>
      <c r="B50" s="109" t="s">
        <v>21</v>
      </c>
      <c r="C50" s="110">
        <v>0</v>
      </c>
      <c r="D50" s="110">
        <v>0</v>
      </c>
      <c r="E50" s="110">
        <v>0</v>
      </c>
      <c r="F50" s="110">
        <v>0</v>
      </c>
      <c r="G50" s="110">
        <v>19</v>
      </c>
      <c r="H50" s="110">
        <v>0</v>
      </c>
      <c r="I50" s="110">
        <v>0</v>
      </c>
      <c r="J50" s="110">
        <v>0</v>
      </c>
      <c r="K50" s="110">
        <v>94</v>
      </c>
      <c r="L50" s="110">
        <v>0</v>
      </c>
      <c r="M50" s="110">
        <v>5</v>
      </c>
      <c r="N50" s="110">
        <v>27</v>
      </c>
      <c r="O50" s="110">
        <v>5</v>
      </c>
      <c r="P50" s="110">
        <v>0</v>
      </c>
      <c r="Q50" s="111">
        <f t="shared" si="7"/>
        <v>150</v>
      </c>
      <c r="R50" s="74"/>
    </row>
    <row r="51" spans="1:25" s="2" customFormat="1" ht="22.15" customHeight="1">
      <c r="A51" s="236"/>
      <c r="B51" s="109" t="s">
        <v>23</v>
      </c>
      <c r="C51" s="110">
        <v>0</v>
      </c>
      <c r="D51" s="110">
        <v>0</v>
      </c>
      <c r="E51" s="110">
        <v>0</v>
      </c>
      <c r="F51" s="110">
        <v>0</v>
      </c>
      <c r="G51" s="110">
        <v>23</v>
      </c>
      <c r="H51" s="110">
        <v>0</v>
      </c>
      <c r="I51" s="110">
        <v>0</v>
      </c>
      <c r="J51" s="110">
        <v>0</v>
      </c>
      <c r="K51" s="110">
        <v>94</v>
      </c>
      <c r="L51" s="110">
        <v>0</v>
      </c>
      <c r="M51" s="110">
        <v>5</v>
      </c>
      <c r="N51" s="110">
        <v>27</v>
      </c>
      <c r="O51" s="110">
        <v>5</v>
      </c>
      <c r="P51" s="110">
        <v>0</v>
      </c>
      <c r="Q51" s="111">
        <f t="shared" si="7"/>
        <v>154</v>
      </c>
      <c r="R51" s="164"/>
    </row>
    <row r="52" spans="1:25" s="2" customFormat="1" ht="2.65" customHeight="1">
      <c r="A52" s="236"/>
      <c r="B52" s="237"/>
      <c r="C52" s="238"/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164"/>
    </row>
    <row r="53" spans="1:25" s="2" customFormat="1" ht="22.15" customHeight="1">
      <c r="A53" s="236" t="s">
        <v>502</v>
      </c>
      <c r="B53" s="109" t="s">
        <v>15</v>
      </c>
      <c r="C53" s="112">
        <f>C47+C41+C35+C29+C23+C17+C11+C5</f>
        <v>0</v>
      </c>
      <c r="D53" s="112">
        <f t="shared" ref="D53:P53" si="8">D47+D41+D35+D29+D23+D17+D11+D5</f>
        <v>1</v>
      </c>
      <c r="E53" s="112">
        <f t="shared" si="8"/>
        <v>0</v>
      </c>
      <c r="F53" s="112">
        <f t="shared" si="8"/>
        <v>0</v>
      </c>
      <c r="G53" s="112">
        <f t="shared" si="8"/>
        <v>642</v>
      </c>
      <c r="H53" s="112">
        <f t="shared" si="8"/>
        <v>1703</v>
      </c>
      <c r="I53" s="112">
        <f t="shared" si="8"/>
        <v>53</v>
      </c>
      <c r="J53" s="112">
        <f t="shared" si="8"/>
        <v>11</v>
      </c>
      <c r="K53" s="112">
        <f t="shared" si="8"/>
        <v>3064</v>
      </c>
      <c r="L53" s="112">
        <f t="shared" si="8"/>
        <v>7</v>
      </c>
      <c r="M53" s="112">
        <f t="shared" si="8"/>
        <v>1826</v>
      </c>
      <c r="N53" s="112">
        <f t="shared" si="8"/>
        <v>3590</v>
      </c>
      <c r="O53" s="112">
        <f t="shared" si="8"/>
        <v>322</v>
      </c>
      <c r="P53" s="112">
        <f t="shared" si="8"/>
        <v>46</v>
      </c>
      <c r="Q53" s="111">
        <f>SUM(C53:P53)</f>
        <v>11265</v>
      </c>
      <c r="R53" s="164"/>
    </row>
    <row r="54" spans="1:25" ht="22.15" customHeight="1">
      <c r="A54" s="236"/>
      <c r="B54" s="109" t="s">
        <v>17</v>
      </c>
      <c r="C54" s="112">
        <f t="shared" ref="C54:P57" si="9">C48+C42+C36+C30+C24+C18+C12+C6</f>
        <v>2</v>
      </c>
      <c r="D54" s="112">
        <f t="shared" si="9"/>
        <v>2</v>
      </c>
      <c r="E54" s="112">
        <f t="shared" si="9"/>
        <v>0</v>
      </c>
      <c r="F54" s="112">
        <f t="shared" si="9"/>
        <v>0</v>
      </c>
      <c r="G54" s="112">
        <f t="shared" si="9"/>
        <v>611</v>
      </c>
      <c r="H54" s="112">
        <f t="shared" si="9"/>
        <v>1703</v>
      </c>
      <c r="I54" s="112">
        <f t="shared" si="9"/>
        <v>53</v>
      </c>
      <c r="J54" s="112">
        <f t="shared" si="9"/>
        <v>9</v>
      </c>
      <c r="K54" s="112">
        <f t="shared" si="9"/>
        <v>3164</v>
      </c>
      <c r="L54" s="112">
        <f t="shared" si="9"/>
        <v>7</v>
      </c>
      <c r="M54" s="112">
        <f t="shared" si="9"/>
        <v>1842</v>
      </c>
      <c r="N54" s="112">
        <f t="shared" si="9"/>
        <v>3525</v>
      </c>
      <c r="O54" s="112">
        <f t="shared" si="9"/>
        <v>316</v>
      </c>
      <c r="P54" s="112">
        <f t="shared" si="9"/>
        <v>46</v>
      </c>
      <c r="Q54" s="111">
        <f>SUM(C54:P54)</f>
        <v>11280</v>
      </c>
      <c r="R54" s="164"/>
      <c r="S54" s="2"/>
      <c r="T54" s="2"/>
      <c r="U54" s="2"/>
    </row>
    <row r="55" spans="1:25" ht="22.15" customHeight="1">
      <c r="A55" s="236"/>
      <c r="B55" s="109" t="s">
        <v>19</v>
      </c>
      <c r="C55" s="112">
        <f t="shared" si="9"/>
        <v>3</v>
      </c>
      <c r="D55" s="112">
        <f t="shared" si="9"/>
        <v>3</v>
      </c>
      <c r="E55" s="112">
        <f t="shared" si="9"/>
        <v>0</v>
      </c>
      <c r="F55" s="112">
        <f t="shared" si="9"/>
        <v>0</v>
      </c>
      <c r="G55" s="112">
        <f t="shared" si="9"/>
        <v>588</v>
      </c>
      <c r="H55" s="112">
        <f t="shared" si="9"/>
        <v>1703</v>
      </c>
      <c r="I55" s="112">
        <f t="shared" si="9"/>
        <v>53</v>
      </c>
      <c r="J55" s="112">
        <f t="shared" si="9"/>
        <v>9</v>
      </c>
      <c r="K55" s="112">
        <f t="shared" si="9"/>
        <v>3164</v>
      </c>
      <c r="L55" s="112">
        <f t="shared" si="9"/>
        <v>7</v>
      </c>
      <c r="M55" s="112">
        <f t="shared" si="9"/>
        <v>1842</v>
      </c>
      <c r="N55" s="112">
        <f t="shared" si="9"/>
        <v>3525</v>
      </c>
      <c r="O55" s="112">
        <f t="shared" si="9"/>
        <v>316</v>
      </c>
      <c r="P55" s="112">
        <f t="shared" si="9"/>
        <v>46</v>
      </c>
      <c r="Q55" s="111">
        <f>SUM(C55:P55)</f>
        <v>11259</v>
      </c>
      <c r="R55" s="164"/>
      <c r="S55" s="2"/>
      <c r="T55" s="2"/>
      <c r="U55" s="2"/>
    </row>
    <row r="56" spans="1:25" ht="22.15" customHeight="1">
      <c r="A56" s="236"/>
      <c r="B56" s="109" t="s">
        <v>21</v>
      </c>
      <c r="C56" s="112">
        <f t="shared" si="9"/>
        <v>3</v>
      </c>
      <c r="D56" s="112">
        <f t="shared" si="9"/>
        <v>1</v>
      </c>
      <c r="E56" s="112">
        <f t="shared" si="9"/>
        <v>0</v>
      </c>
      <c r="F56" s="112">
        <f t="shared" si="9"/>
        <v>0</v>
      </c>
      <c r="G56" s="112">
        <f t="shared" si="9"/>
        <v>122</v>
      </c>
      <c r="H56" s="112">
        <f t="shared" si="9"/>
        <v>0</v>
      </c>
      <c r="I56" s="112">
        <f t="shared" si="9"/>
        <v>0</v>
      </c>
      <c r="J56" s="112">
        <f t="shared" si="9"/>
        <v>2</v>
      </c>
      <c r="K56" s="112">
        <f t="shared" si="9"/>
        <v>865</v>
      </c>
      <c r="L56" s="112">
        <f t="shared" si="9"/>
        <v>5</v>
      </c>
      <c r="M56" s="112">
        <f t="shared" si="9"/>
        <v>26</v>
      </c>
      <c r="N56" s="112">
        <f t="shared" si="9"/>
        <v>278</v>
      </c>
      <c r="O56" s="112">
        <f t="shared" si="9"/>
        <v>16</v>
      </c>
      <c r="P56" s="112">
        <f t="shared" si="9"/>
        <v>0</v>
      </c>
      <c r="Q56" s="111">
        <f>SUM(C56:P56)</f>
        <v>1318</v>
      </c>
      <c r="R56" s="164"/>
      <c r="S56" s="2"/>
      <c r="T56" s="2"/>
      <c r="U56" s="2"/>
    </row>
    <row r="57" spans="1:25" ht="22.15" customHeight="1">
      <c r="A57" s="236"/>
      <c r="B57" s="109" t="s">
        <v>23</v>
      </c>
      <c r="C57" s="112">
        <f t="shared" si="9"/>
        <v>9</v>
      </c>
      <c r="D57" s="112">
        <f t="shared" si="9"/>
        <v>2</v>
      </c>
      <c r="E57" s="112">
        <f t="shared" si="9"/>
        <v>0</v>
      </c>
      <c r="F57" s="112">
        <f t="shared" si="9"/>
        <v>0</v>
      </c>
      <c r="G57" s="112">
        <f t="shared" si="9"/>
        <v>207</v>
      </c>
      <c r="H57" s="112">
        <f t="shared" si="9"/>
        <v>0</v>
      </c>
      <c r="I57" s="112">
        <f t="shared" si="9"/>
        <v>0</v>
      </c>
      <c r="J57" s="112">
        <f t="shared" si="9"/>
        <v>2</v>
      </c>
      <c r="K57" s="112">
        <f t="shared" si="9"/>
        <v>865</v>
      </c>
      <c r="L57" s="112">
        <f t="shared" si="9"/>
        <v>5</v>
      </c>
      <c r="M57" s="112">
        <f t="shared" si="9"/>
        <v>26</v>
      </c>
      <c r="N57" s="112">
        <f t="shared" si="9"/>
        <v>278</v>
      </c>
      <c r="O57" s="112">
        <f t="shared" si="9"/>
        <v>16</v>
      </c>
      <c r="P57" s="112">
        <f t="shared" si="9"/>
        <v>0</v>
      </c>
      <c r="Q57" s="111">
        <f>SUM(C57:P57)</f>
        <v>1410</v>
      </c>
      <c r="R57" s="164"/>
      <c r="S57" s="2"/>
      <c r="T57" s="2"/>
      <c r="U57" s="2"/>
    </row>
    <row r="58" spans="1:25" s="2" customFormat="1" ht="2.65" customHeight="1">
      <c r="A58" s="113"/>
      <c r="B58" s="114"/>
      <c r="C58" s="115"/>
      <c r="D58" s="115"/>
      <c r="E58" s="115"/>
      <c r="F58" s="116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V58" s="4"/>
      <c r="W58" s="4"/>
      <c r="X58" s="4"/>
      <c r="Y58" s="117"/>
    </row>
    <row r="59" spans="1:25">
      <c r="J59" s="118"/>
      <c r="K59" s="118"/>
    </row>
    <row r="60" spans="1:25">
      <c r="C60" s="118"/>
      <c r="D60" s="118"/>
      <c r="E60" s="118"/>
      <c r="F60" s="118"/>
      <c r="G60" s="118"/>
      <c r="H60" s="118"/>
      <c r="I60" s="118"/>
      <c r="J60" s="118"/>
      <c r="K60" s="118"/>
      <c r="N60" s="118"/>
      <c r="O60" s="118"/>
      <c r="P60" s="118"/>
      <c r="Q60" s="118"/>
    </row>
    <row r="61" spans="1:25">
      <c r="C61" s="118"/>
      <c r="D61" s="118"/>
      <c r="E61" s="118"/>
      <c r="F61" s="118"/>
      <c r="G61" s="118"/>
      <c r="H61" s="118"/>
      <c r="I61" s="118"/>
      <c r="J61" s="118"/>
      <c r="K61" s="118"/>
      <c r="N61" s="118"/>
      <c r="O61" s="118"/>
      <c r="P61" s="118"/>
      <c r="Q61" s="118"/>
    </row>
    <row r="62" spans="1:25">
      <c r="C62" s="118"/>
      <c r="D62" s="118"/>
      <c r="E62" s="118"/>
      <c r="F62" s="118"/>
      <c r="G62" s="118"/>
      <c r="H62" s="118"/>
      <c r="I62" s="118"/>
      <c r="J62" s="118"/>
      <c r="K62" s="118"/>
      <c r="N62" s="118"/>
      <c r="O62" s="118"/>
      <c r="P62" s="118"/>
      <c r="Q62" s="118"/>
    </row>
    <row r="63" spans="1:25">
      <c r="C63" s="118"/>
      <c r="D63" s="118"/>
      <c r="E63" s="118"/>
      <c r="F63" s="118"/>
      <c r="G63" s="118"/>
      <c r="H63" s="118"/>
      <c r="I63" s="118"/>
      <c r="J63" s="118"/>
      <c r="K63" s="118"/>
      <c r="N63" s="118"/>
      <c r="O63" s="118"/>
      <c r="P63" s="118"/>
      <c r="Q63" s="118"/>
    </row>
    <row r="64" spans="1:25">
      <c r="C64" s="118"/>
      <c r="D64" s="118"/>
      <c r="E64" s="118"/>
      <c r="F64" s="118"/>
      <c r="G64" s="118"/>
      <c r="H64" s="118"/>
      <c r="I64" s="118"/>
      <c r="J64" s="118"/>
      <c r="K64" s="118"/>
      <c r="N64" s="118"/>
      <c r="O64" s="118"/>
      <c r="P64" s="118"/>
      <c r="Q64" s="118"/>
    </row>
    <row r="65" spans="3:3">
      <c r="C65" s="118"/>
    </row>
  </sheetData>
  <mergeCells count="26">
    <mergeCell ref="A41:A46"/>
    <mergeCell ref="B46:Q46"/>
    <mergeCell ref="A47:A52"/>
    <mergeCell ref="R51:R57"/>
    <mergeCell ref="B52:Q52"/>
    <mergeCell ref="A53:A57"/>
    <mergeCell ref="A23:A28"/>
    <mergeCell ref="B28:Q28"/>
    <mergeCell ref="A29:A34"/>
    <mergeCell ref="B34:Q34"/>
    <mergeCell ref="A35:A40"/>
    <mergeCell ref="B40:Q40"/>
    <mergeCell ref="A5:A10"/>
    <mergeCell ref="B10:Q10"/>
    <mergeCell ref="A11:A16"/>
    <mergeCell ref="B16:Q16"/>
    <mergeCell ref="A17:A22"/>
    <mergeCell ref="B22:Q22"/>
    <mergeCell ref="A1:Q1"/>
    <mergeCell ref="R1:R4"/>
    <mergeCell ref="A2:A4"/>
    <mergeCell ref="B2:B4"/>
    <mergeCell ref="C2:P2"/>
    <mergeCell ref="Q2:Q4"/>
    <mergeCell ref="C3:J3"/>
    <mergeCell ref="K3:P3"/>
  </mergeCells>
  <printOptions horizontalCentered="1"/>
  <pageMargins left="0.7" right="0.7" top="0.75" bottom="0.48" header="0.3" footer="0.3"/>
  <pageSetup paperSize="9" scale="49" fitToHeight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73"/>
  <sheetViews>
    <sheetView showGridLines="0" zoomScale="60" zoomScaleNormal="60" zoomScaleSheetLayoutView="50" zoomScalePageLayoutView="30" workbookViewId="0">
      <selection activeCell="L35" sqref="L35"/>
    </sheetView>
  </sheetViews>
  <sheetFormatPr defaultColWidth="9.28515625" defaultRowHeight="12.75"/>
  <cols>
    <col min="1" max="1" width="19.7109375" style="4" customWidth="1"/>
    <col min="2" max="2" width="27.28515625" style="4" customWidth="1"/>
    <col min="3" max="15" width="12.7109375" style="4" customWidth="1"/>
    <col min="16" max="16" width="13.7109375" style="4" customWidth="1"/>
    <col min="17" max="22" width="12.7109375" style="4" customWidth="1"/>
    <col min="23" max="23" width="13.7109375" style="4" customWidth="1"/>
    <col min="24" max="24" width="0.7109375" style="12" customWidth="1"/>
    <col min="25" max="16384" width="9.28515625" style="4"/>
  </cols>
  <sheetData>
    <row r="1" spans="1:44" s="119" customFormat="1" ht="30" customHeight="1">
      <c r="A1" s="239" t="s">
        <v>524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199"/>
    </row>
    <row r="2" spans="1:44" s="2" customFormat="1" ht="20.100000000000001" customHeight="1">
      <c r="A2" s="227" t="s">
        <v>510</v>
      </c>
      <c r="B2" s="230"/>
      <c r="C2" s="241" t="s">
        <v>473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3"/>
      <c r="P2" s="244" t="s">
        <v>484</v>
      </c>
      <c r="Q2" s="241" t="s">
        <v>477</v>
      </c>
      <c r="R2" s="242"/>
      <c r="S2" s="242"/>
      <c r="T2" s="242"/>
      <c r="U2" s="242"/>
      <c r="V2" s="243"/>
      <c r="W2" s="244" t="s">
        <v>484</v>
      </c>
      <c r="X2" s="199"/>
      <c r="Y2" s="117"/>
      <c r="Z2" s="117"/>
    </row>
    <row r="3" spans="1:44" s="2" customFormat="1" ht="20.100000000000001" customHeight="1">
      <c r="A3" s="227"/>
      <c r="B3" s="230"/>
      <c r="C3" s="232" t="s">
        <v>521</v>
      </c>
      <c r="D3" s="232"/>
      <c r="E3" s="232"/>
      <c r="F3" s="232"/>
      <c r="G3" s="246" t="s">
        <v>522</v>
      </c>
      <c r="H3" s="247"/>
      <c r="I3" s="247"/>
      <c r="J3" s="247"/>
      <c r="K3" s="247"/>
      <c r="L3" s="247"/>
      <c r="M3" s="247"/>
      <c r="N3" s="247"/>
      <c r="O3" s="248"/>
      <c r="P3" s="244"/>
      <c r="Q3" s="246" t="s">
        <v>522</v>
      </c>
      <c r="R3" s="247"/>
      <c r="S3" s="247"/>
      <c r="T3" s="247"/>
      <c r="U3" s="247"/>
      <c r="V3" s="248"/>
      <c r="W3" s="244"/>
      <c r="X3" s="199"/>
      <c r="Y3" s="117"/>
      <c r="Z3" s="117"/>
    </row>
    <row r="4" spans="1:44" s="2" customFormat="1" ht="20.100000000000001" customHeight="1">
      <c r="A4" s="228"/>
      <c r="B4" s="231"/>
      <c r="C4" s="108" t="s">
        <v>27</v>
      </c>
      <c r="D4" s="108" t="s">
        <v>33</v>
      </c>
      <c r="E4" s="108" t="s">
        <v>204</v>
      </c>
      <c r="F4" s="108" t="s">
        <v>206</v>
      </c>
      <c r="G4" s="108" t="s">
        <v>210</v>
      </c>
      <c r="H4" s="108" t="s">
        <v>218</v>
      </c>
      <c r="I4" s="108" t="s">
        <v>216</v>
      </c>
      <c r="J4" s="108" t="s">
        <v>222</v>
      </c>
      <c r="K4" s="108" t="s">
        <v>214</v>
      </c>
      <c r="L4" s="108" t="s">
        <v>220</v>
      </c>
      <c r="M4" s="108" t="s">
        <v>224</v>
      </c>
      <c r="N4" s="108" t="s">
        <v>226</v>
      </c>
      <c r="O4" s="108" t="s">
        <v>212</v>
      </c>
      <c r="P4" s="245"/>
      <c r="Q4" s="108" t="s">
        <v>231</v>
      </c>
      <c r="R4" s="108" t="s">
        <v>237</v>
      </c>
      <c r="S4" s="108" t="s">
        <v>233</v>
      </c>
      <c r="T4" s="108" t="s">
        <v>229</v>
      </c>
      <c r="U4" s="108" t="s">
        <v>235</v>
      </c>
      <c r="V4" s="108" t="s">
        <v>239</v>
      </c>
      <c r="W4" s="245"/>
      <c r="X4" s="199"/>
      <c r="Y4" s="117"/>
      <c r="Z4" s="117"/>
    </row>
    <row r="5" spans="1:44" s="2" customFormat="1" ht="23.65" customHeight="1">
      <c r="A5" s="236" t="s">
        <v>512</v>
      </c>
      <c r="B5" s="109" t="s">
        <v>15</v>
      </c>
      <c r="C5" s="110">
        <v>0</v>
      </c>
      <c r="D5" s="110">
        <v>7</v>
      </c>
      <c r="E5" s="110">
        <v>215</v>
      </c>
      <c r="F5" s="110">
        <v>51</v>
      </c>
      <c r="G5" s="110">
        <v>1520</v>
      </c>
      <c r="H5" s="110">
        <v>71</v>
      </c>
      <c r="I5" s="110">
        <v>168</v>
      </c>
      <c r="J5" s="110">
        <v>40</v>
      </c>
      <c r="K5" s="110">
        <v>0</v>
      </c>
      <c r="L5" s="110">
        <v>89</v>
      </c>
      <c r="M5" s="110">
        <v>0</v>
      </c>
      <c r="N5" s="110">
        <v>289</v>
      </c>
      <c r="O5" s="120">
        <v>305</v>
      </c>
      <c r="P5" s="111">
        <f>SUM(C5:O5)</f>
        <v>2755</v>
      </c>
      <c r="Q5" s="110">
        <v>0</v>
      </c>
      <c r="R5" s="110">
        <v>0</v>
      </c>
      <c r="S5" s="110">
        <v>0</v>
      </c>
      <c r="T5" s="110">
        <v>0</v>
      </c>
      <c r="U5" s="110">
        <v>0</v>
      </c>
      <c r="V5" s="120">
        <v>0</v>
      </c>
      <c r="W5" s="111">
        <f>SUM(Q5:V5)</f>
        <v>0</v>
      </c>
      <c r="X5" s="199"/>
      <c r="Y5" s="117"/>
      <c r="Z5" s="117"/>
      <c r="AR5" s="117"/>
    </row>
    <row r="6" spans="1:44" s="2" customFormat="1" ht="23.65" customHeight="1">
      <c r="A6" s="236"/>
      <c r="B6" s="109" t="s">
        <v>17</v>
      </c>
      <c r="C6" s="110">
        <v>3</v>
      </c>
      <c r="D6" s="110">
        <v>10</v>
      </c>
      <c r="E6" s="110">
        <v>235</v>
      </c>
      <c r="F6" s="110">
        <v>46</v>
      </c>
      <c r="G6" s="110">
        <v>1657</v>
      </c>
      <c r="H6" s="110">
        <v>73</v>
      </c>
      <c r="I6" s="110">
        <v>202</v>
      </c>
      <c r="J6" s="110">
        <v>41</v>
      </c>
      <c r="K6" s="110">
        <v>0</v>
      </c>
      <c r="L6" s="110">
        <v>89</v>
      </c>
      <c r="M6" s="110">
        <v>0</v>
      </c>
      <c r="N6" s="110">
        <v>389</v>
      </c>
      <c r="O6" s="120">
        <v>311</v>
      </c>
      <c r="P6" s="111">
        <f t="shared" ref="P6:P57" si="0">SUM(C6:O6)</f>
        <v>3056</v>
      </c>
      <c r="Q6" s="110">
        <v>3</v>
      </c>
      <c r="R6" s="110">
        <v>0</v>
      </c>
      <c r="S6" s="110">
        <v>0</v>
      </c>
      <c r="T6" s="110">
        <v>67</v>
      </c>
      <c r="U6" s="110">
        <v>0</v>
      </c>
      <c r="V6" s="120">
        <v>0</v>
      </c>
      <c r="W6" s="111">
        <f t="shared" ref="W6:W57" si="1">SUM(Q6:V6)</f>
        <v>70</v>
      </c>
      <c r="X6" s="199"/>
      <c r="Y6" s="117"/>
      <c r="Z6" s="117"/>
      <c r="AR6" s="117"/>
    </row>
    <row r="7" spans="1:44" s="2" customFormat="1" ht="23.65" customHeight="1">
      <c r="A7" s="236"/>
      <c r="B7" s="109" t="s">
        <v>19</v>
      </c>
      <c r="C7" s="110">
        <v>13</v>
      </c>
      <c r="D7" s="110">
        <v>10</v>
      </c>
      <c r="E7" s="110">
        <v>224</v>
      </c>
      <c r="F7" s="110">
        <v>46</v>
      </c>
      <c r="G7" s="110">
        <v>1657</v>
      </c>
      <c r="H7" s="110">
        <v>73</v>
      </c>
      <c r="I7" s="110">
        <v>202</v>
      </c>
      <c r="J7" s="110">
        <v>41</v>
      </c>
      <c r="K7" s="110">
        <v>0</v>
      </c>
      <c r="L7" s="110">
        <v>89</v>
      </c>
      <c r="M7" s="110">
        <v>0</v>
      </c>
      <c r="N7" s="110">
        <v>389</v>
      </c>
      <c r="O7" s="120">
        <v>311</v>
      </c>
      <c r="P7" s="111">
        <f t="shared" si="0"/>
        <v>3055</v>
      </c>
      <c r="Q7" s="110">
        <v>3</v>
      </c>
      <c r="R7" s="110">
        <v>0</v>
      </c>
      <c r="S7" s="110">
        <v>0</v>
      </c>
      <c r="T7" s="110">
        <v>67</v>
      </c>
      <c r="U7" s="110">
        <v>0</v>
      </c>
      <c r="V7" s="120">
        <v>0</v>
      </c>
      <c r="W7" s="111">
        <f t="shared" si="1"/>
        <v>70</v>
      </c>
      <c r="X7" s="199"/>
      <c r="Y7" s="117"/>
      <c r="Z7" s="117"/>
      <c r="AR7" s="117"/>
    </row>
    <row r="8" spans="1:44" s="2" customFormat="1" ht="23.65" customHeight="1">
      <c r="A8" s="236"/>
      <c r="B8" s="109" t="s">
        <v>21</v>
      </c>
      <c r="C8" s="110">
        <v>5</v>
      </c>
      <c r="D8" s="110">
        <v>1</v>
      </c>
      <c r="E8" s="110">
        <v>94</v>
      </c>
      <c r="F8" s="110">
        <v>7</v>
      </c>
      <c r="G8" s="110">
        <v>1047</v>
      </c>
      <c r="H8" s="110">
        <v>19</v>
      </c>
      <c r="I8" s="110">
        <v>96</v>
      </c>
      <c r="J8" s="110">
        <v>18</v>
      </c>
      <c r="K8" s="110">
        <v>0</v>
      </c>
      <c r="L8" s="110">
        <v>40</v>
      </c>
      <c r="M8" s="110">
        <v>0</v>
      </c>
      <c r="N8" s="110">
        <v>10</v>
      </c>
      <c r="O8" s="120">
        <v>164</v>
      </c>
      <c r="P8" s="111">
        <f t="shared" si="0"/>
        <v>1501</v>
      </c>
      <c r="Q8" s="110">
        <v>0</v>
      </c>
      <c r="R8" s="110">
        <v>0</v>
      </c>
      <c r="S8" s="110">
        <v>0</v>
      </c>
      <c r="T8" s="110">
        <v>4</v>
      </c>
      <c r="U8" s="110">
        <v>0</v>
      </c>
      <c r="V8" s="120">
        <v>0</v>
      </c>
      <c r="W8" s="111">
        <f t="shared" si="1"/>
        <v>4</v>
      </c>
      <c r="X8" s="199"/>
      <c r="Y8" s="117"/>
      <c r="Z8" s="117"/>
      <c r="AR8" s="117"/>
    </row>
    <row r="9" spans="1:44" s="2" customFormat="1" ht="23.65" customHeight="1">
      <c r="A9" s="236"/>
      <c r="B9" s="109" t="s">
        <v>23</v>
      </c>
      <c r="C9" s="110">
        <v>8</v>
      </c>
      <c r="D9" s="110">
        <v>1</v>
      </c>
      <c r="E9" s="110">
        <v>114</v>
      </c>
      <c r="F9" s="110">
        <v>7</v>
      </c>
      <c r="G9" s="110">
        <v>1047</v>
      </c>
      <c r="H9" s="110">
        <v>19</v>
      </c>
      <c r="I9" s="110">
        <v>96</v>
      </c>
      <c r="J9" s="110">
        <v>18</v>
      </c>
      <c r="K9" s="110">
        <v>0</v>
      </c>
      <c r="L9" s="110">
        <v>40</v>
      </c>
      <c r="M9" s="110">
        <v>0</v>
      </c>
      <c r="N9" s="110">
        <v>10</v>
      </c>
      <c r="O9" s="120">
        <v>164</v>
      </c>
      <c r="P9" s="111">
        <f t="shared" si="0"/>
        <v>1524</v>
      </c>
      <c r="Q9" s="110">
        <v>0</v>
      </c>
      <c r="R9" s="110">
        <v>0</v>
      </c>
      <c r="S9" s="110">
        <v>0</v>
      </c>
      <c r="T9" s="110">
        <v>4</v>
      </c>
      <c r="U9" s="110">
        <v>0</v>
      </c>
      <c r="V9" s="120">
        <v>0</v>
      </c>
      <c r="W9" s="111">
        <f t="shared" si="1"/>
        <v>4</v>
      </c>
      <c r="X9" s="74"/>
      <c r="Y9" s="117"/>
      <c r="Z9" s="117"/>
      <c r="AR9" s="117"/>
    </row>
    <row r="10" spans="1:44" s="2" customFormat="1" ht="2.65" customHeight="1">
      <c r="A10" s="236"/>
      <c r="B10" s="237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74"/>
      <c r="Y10" s="117"/>
      <c r="Z10" s="117"/>
      <c r="AR10" s="117"/>
    </row>
    <row r="11" spans="1:44" s="2" customFormat="1" ht="23.65" customHeight="1">
      <c r="A11" s="236" t="s">
        <v>513</v>
      </c>
      <c r="B11" s="109" t="s">
        <v>15</v>
      </c>
      <c r="C11" s="110">
        <v>0</v>
      </c>
      <c r="D11" s="110">
        <v>0</v>
      </c>
      <c r="E11" s="110">
        <v>4</v>
      </c>
      <c r="F11" s="110">
        <v>13</v>
      </c>
      <c r="G11" s="110">
        <v>645</v>
      </c>
      <c r="H11" s="110">
        <v>40</v>
      </c>
      <c r="I11" s="110">
        <v>37</v>
      </c>
      <c r="J11" s="110">
        <v>0</v>
      </c>
      <c r="K11" s="110">
        <v>0</v>
      </c>
      <c r="L11" s="110">
        <v>271</v>
      </c>
      <c r="M11" s="110">
        <v>0</v>
      </c>
      <c r="N11" s="110">
        <v>80</v>
      </c>
      <c r="O11" s="120">
        <v>185</v>
      </c>
      <c r="P11" s="111">
        <f t="shared" si="0"/>
        <v>1275</v>
      </c>
      <c r="Q11" s="110">
        <v>1021</v>
      </c>
      <c r="R11" s="110">
        <v>9</v>
      </c>
      <c r="S11" s="110">
        <v>90</v>
      </c>
      <c r="T11" s="110">
        <v>66</v>
      </c>
      <c r="U11" s="110">
        <v>55</v>
      </c>
      <c r="V11" s="120">
        <v>258</v>
      </c>
      <c r="W11" s="111">
        <f t="shared" si="1"/>
        <v>1499</v>
      </c>
      <c r="X11" s="74"/>
      <c r="Y11" s="117"/>
      <c r="Z11" s="117"/>
      <c r="AR11" s="117"/>
    </row>
    <row r="12" spans="1:44" s="2" customFormat="1" ht="23.65" customHeight="1">
      <c r="A12" s="236"/>
      <c r="B12" s="109" t="s">
        <v>17</v>
      </c>
      <c r="C12" s="110">
        <v>0</v>
      </c>
      <c r="D12" s="110">
        <v>0</v>
      </c>
      <c r="E12" s="110">
        <v>4</v>
      </c>
      <c r="F12" s="110">
        <v>14</v>
      </c>
      <c r="G12" s="110">
        <v>636</v>
      </c>
      <c r="H12" s="110">
        <v>38</v>
      </c>
      <c r="I12" s="110">
        <v>30</v>
      </c>
      <c r="J12" s="110">
        <v>1</v>
      </c>
      <c r="K12" s="110">
        <v>0</v>
      </c>
      <c r="L12" s="110">
        <v>321</v>
      </c>
      <c r="M12" s="110">
        <v>0</v>
      </c>
      <c r="N12" s="110">
        <v>82</v>
      </c>
      <c r="O12" s="120">
        <v>172</v>
      </c>
      <c r="P12" s="111">
        <f t="shared" si="0"/>
        <v>1298</v>
      </c>
      <c r="Q12" s="110">
        <v>1187</v>
      </c>
      <c r="R12" s="110">
        <v>9</v>
      </c>
      <c r="S12" s="110">
        <v>83</v>
      </c>
      <c r="T12" s="110">
        <v>89</v>
      </c>
      <c r="U12" s="110">
        <v>63</v>
      </c>
      <c r="V12" s="120">
        <v>271</v>
      </c>
      <c r="W12" s="111">
        <f t="shared" si="1"/>
        <v>1702</v>
      </c>
      <c r="X12" s="74"/>
      <c r="Y12" s="117"/>
      <c r="Z12" s="117"/>
    </row>
    <row r="13" spans="1:44" s="2" customFormat="1" ht="23.65" customHeight="1">
      <c r="A13" s="236"/>
      <c r="B13" s="109" t="s">
        <v>19</v>
      </c>
      <c r="C13" s="110">
        <v>0</v>
      </c>
      <c r="D13" s="110">
        <v>0</v>
      </c>
      <c r="E13" s="110">
        <v>4</v>
      </c>
      <c r="F13" s="110">
        <v>14</v>
      </c>
      <c r="G13" s="110">
        <v>636</v>
      </c>
      <c r="H13" s="110">
        <v>38</v>
      </c>
      <c r="I13" s="110">
        <v>30</v>
      </c>
      <c r="J13" s="110">
        <v>1</v>
      </c>
      <c r="K13" s="110">
        <v>0</v>
      </c>
      <c r="L13" s="110">
        <v>321</v>
      </c>
      <c r="M13" s="110">
        <v>0</v>
      </c>
      <c r="N13" s="110">
        <v>82</v>
      </c>
      <c r="O13" s="120">
        <v>172</v>
      </c>
      <c r="P13" s="111">
        <f t="shared" si="0"/>
        <v>1298</v>
      </c>
      <c r="Q13" s="110">
        <v>1187</v>
      </c>
      <c r="R13" s="110">
        <v>9</v>
      </c>
      <c r="S13" s="110">
        <v>83</v>
      </c>
      <c r="T13" s="110">
        <v>89</v>
      </c>
      <c r="U13" s="110">
        <v>63</v>
      </c>
      <c r="V13" s="120">
        <v>271</v>
      </c>
      <c r="W13" s="111">
        <f t="shared" si="1"/>
        <v>1702</v>
      </c>
      <c r="X13" s="74"/>
      <c r="Y13" s="117"/>
      <c r="Z13" s="117"/>
    </row>
    <row r="14" spans="1:44" s="2" customFormat="1" ht="23.65" customHeight="1">
      <c r="A14" s="236"/>
      <c r="B14" s="109" t="s">
        <v>21</v>
      </c>
      <c r="C14" s="110">
        <v>0</v>
      </c>
      <c r="D14" s="110">
        <v>0</v>
      </c>
      <c r="E14" s="110">
        <v>0</v>
      </c>
      <c r="F14" s="110">
        <v>1</v>
      </c>
      <c r="G14" s="110">
        <v>328</v>
      </c>
      <c r="H14" s="110">
        <v>24</v>
      </c>
      <c r="I14" s="110">
        <v>16</v>
      </c>
      <c r="J14" s="110">
        <v>0</v>
      </c>
      <c r="K14" s="110">
        <v>0</v>
      </c>
      <c r="L14" s="110">
        <v>42</v>
      </c>
      <c r="M14" s="110">
        <v>0</v>
      </c>
      <c r="N14" s="110">
        <v>3</v>
      </c>
      <c r="O14" s="120">
        <v>121</v>
      </c>
      <c r="P14" s="111">
        <f t="shared" si="0"/>
        <v>535</v>
      </c>
      <c r="Q14" s="110">
        <v>270</v>
      </c>
      <c r="R14" s="110">
        <v>0</v>
      </c>
      <c r="S14" s="110">
        <v>17</v>
      </c>
      <c r="T14" s="110">
        <v>16</v>
      </c>
      <c r="U14" s="110">
        <v>1</v>
      </c>
      <c r="V14" s="120">
        <v>12</v>
      </c>
      <c r="W14" s="111">
        <f t="shared" si="1"/>
        <v>316</v>
      </c>
      <c r="X14" s="74"/>
      <c r="Y14" s="117"/>
      <c r="Z14" s="117"/>
    </row>
    <row r="15" spans="1:44" s="2" customFormat="1" ht="23.65" customHeight="1">
      <c r="A15" s="236"/>
      <c r="B15" s="109" t="s">
        <v>23</v>
      </c>
      <c r="C15" s="110">
        <v>0</v>
      </c>
      <c r="D15" s="110">
        <v>0</v>
      </c>
      <c r="E15" s="110">
        <v>0</v>
      </c>
      <c r="F15" s="110">
        <v>1</v>
      </c>
      <c r="G15" s="110">
        <v>328</v>
      </c>
      <c r="H15" s="110">
        <v>24</v>
      </c>
      <c r="I15" s="110">
        <v>16</v>
      </c>
      <c r="J15" s="110">
        <v>0</v>
      </c>
      <c r="K15" s="110">
        <v>0</v>
      </c>
      <c r="L15" s="110">
        <v>42</v>
      </c>
      <c r="M15" s="110">
        <v>0</v>
      </c>
      <c r="N15" s="110">
        <v>3</v>
      </c>
      <c r="O15" s="120">
        <v>121</v>
      </c>
      <c r="P15" s="111">
        <f t="shared" si="0"/>
        <v>535</v>
      </c>
      <c r="Q15" s="110">
        <v>270</v>
      </c>
      <c r="R15" s="110">
        <v>0</v>
      </c>
      <c r="S15" s="110">
        <v>17</v>
      </c>
      <c r="T15" s="110">
        <v>16</v>
      </c>
      <c r="U15" s="110">
        <v>1</v>
      </c>
      <c r="V15" s="120">
        <v>12</v>
      </c>
      <c r="W15" s="111">
        <f t="shared" si="1"/>
        <v>316</v>
      </c>
      <c r="X15" s="74"/>
      <c r="Y15" s="117"/>
      <c r="Z15" s="117"/>
    </row>
    <row r="16" spans="1:44" s="2" customFormat="1" ht="2.65" customHeight="1">
      <c r="A16" s="236"/>
      <c r="B16" s="237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74"/>
      <c r="Y16" s="117"/>
      <c r="Z16" s="117"/>
    </row>
    <row r="17" spans="1:26" s="2" customFormat="1" ht="23.65" customHeight="1">
      <c r="A17" s="236" t="s">
        <v>514</v>
      </c>
      <c r="B17" s="109" t="s">
        <v>15</v>
      </c>
      <c r="C17" s="110">
        <v>0</v>
      </c>
      <c r="D17" s="110">
        <v>1</v>
      </c>
      <c r="E17" s="110">
        <v>0</v>
      </c>
      <c r="F17" s="110">
        <v>9</v>
      </c>
      <c r="G17" s="110">
        <v>674</v>
      </c>
      <c r="H17" s="110">
        <v>63</v>
      </c>
      <c r="I17" s="110">
        <v>19</v>
      </c>
      <c r="J17" s="110">
        <v>1</v>
      </c>
      <c r="K17" s="110">
        <v>0</v>
      </c>
      <c r="L17" s="110">
        <v>24</v>
      </c>
      <c r="M17" s="110">
        <v>0</v>
      </c>
      <c r="N17" s="110">
        <v>37</v>
      </c>
      <c r="O17" s="120">
        <v>188</v>
      </c>
      <c r="P17" s="111">
        <f t="shared" si="0"/>
        <v>1016</v>
      </c>
      <c r="Q17" s="110">
        <v>0</v>
      </c>
      <c r="R17" s="110">
        <v>0</v>
      </c>
      <c r="S17" s="110">
        <v>0</v>
      </c>
      <c r="T17" s="110">
        <v>0</v>
      </c>
      <c r="U17" s="110">
        <v>0</v>
      </c>
      <c r="V17" s="120">
        <v>0</v>
      </c>
      <c r="W17" s="111">
        <f t="shared" si="1"/>
        <v>0</v>
      </c>
      <c r="X17" s="74"/>
      <c r="Y17" s="117"/>
      <c r="Z17" s="117"/>
    </row>
    <row r="18" spans="1:26" s="2" customFormat="1" ht="23.65" customHeight="1">
      <c r="A18" s="236"/>
      <c r="B18" s="109" t="s">
        <v>17</v>
      </c>
      <c r="C18" s="110">
        <v>0</v>
      </c>
      <c r="D18" s="110">
        <v>1</v>
      </c>
      <c r="E18" s="110">
        <v>0</v>
      </c>
      <c r="F18" s="110">
        <v>12</v>
      </c>
      <c r="G18" s="110">
        <v>735</v>
      </c>
      <c r="H18" s="110">
        <v>66</v>
      </c>
      <c r="I18" s="110">
        <v>33</v>
      </c>
      <c r="J18" s="110">
        <v>2</v>
      </c>
      <c r="K18" s="110">
        <v>0</v>
      </c>
      <c r="L18" s="110">
        <v>24</v>
      </c>
      <c r="M18" s="110">
        <v>0</v>
      </c>
      <c r="N18" s="110">
        <v>40</v>
      </c>
      <c r="O18" s="120">
        <v>222</v>
      </c>
      <c r="P18" s="111">
        <f t="shared" si="0"/>
        <v>1135</v>
      </c>
      <c r="Q18" s="110">
        <v>0</v>
      </c>
      <c r="R18" s="110">
        <v>0</v>
      </c>
      <c r="S18" s="110">
        <v>0</v>
      </c>
      <c r="T18" s="110">
        <v>1</v>
      </c>
      <c r="U18" s="110">
        <v>0</v>
      </c>
      <c r="V18" s="120">
        <v>0</v>
      </c>
      <c r="W18" s="111">
        <f t="shared" si="1"/>
        <v>1</v>
      </c>
      <c r="X18" s="74"/>
      <c r="Y18" s="117"/>
      <c r="Z18" s="117"/>
    </row>
    <row r="19" spans="1:26" s="2" customFormat="1" ht="23.65" customHeight="1">
      <c r="A19" s="236"/>
      <c r="B19" s="109" t="s">
        <v>19</v>
      </c>
      <c r="C19" s="110">
        <v>0</v>
      </c>
      <c r="D19" s="110">
        <v>1</v>
      </c>
      <c r="E19" s="110">
        <v>0</v>
      </c>
      <c r="F19" s="110">
        <v>12</v>
      </c>
      <c r="G19" s="110">
        <v>735</v>
      </c>
      <c r="H19" s="110">
        <v>66</v>
      </c>
      <c r="I19" s="110">
        <v>33</v>
      </c>
      <c r="J19" s="110">
        <v>2</v>
      </c>
      <c r="K19" s="110">
        <v>0</v>
      </c>
      <c r="L19" s="110">
        <v>24</v>
      </c>
      <c r="M19" s="110">
        <v>0</v>
      </c>
      <c r="N19" s="110">
        <v>40</v>
      </c>
      <c r="O19" s="120">
        <v>222</v>
      </c>
      <c r="P19" s="111">
        <f t="shared" si="0"/>
        <v>1135</v>
      </c>
      <c r="Q19" s="110">
        <v>0</v>
      </c>
      <c r="R19" s="110">
        <v>0</v>
      </c>
      <c r="S19" s="110">
        <v>0</v>
      </c>
      <c r="T19" s="110">
        <v>1</v>
      </c>
      <c r="U19" s="110">
        <v>0</v>
      </c>
      <c r="V19" s="120">
        <v>0</v>
      </c>
      <c r="W19" s="111">
        <f t="shared" si="1"/>
        <v>1</v>
      </c>
      <c r="X19" s="74"/>
      <c r="Y19" s="117"/>
      <c r="Z19" s="117"/>
    </row>
    <row r="20" spans="1:26" s="2" customFormat="1" ht="23.65" customHeight="1">
      <c r="A20" s="236"/>
      <c r="B20" s="109" t="s">
        <v>21</v>
      </c>
      <c r="C20" s="110">
        <v>0</v>
      </c>
      <c r="D20" s="110">
        <v>0</v>
      </c>
      <c r="E20" s="110">
        <v>0</v>
      </c>
      <c r="F20" s="110">
        <v>0</v>
      </c>
      <c r="G20" s="110">
        <v>183</v>
      </c>
      <c r="H20" s="110">
        <v>3</v>
      </c>
      <c r="I20" s="110">
        <v>5</v>
      </c>
      <c r="J20" s="110">
        <v>1</v>
      </c>
      <c r="K20" s="110">
        <v>0</v>
      </c>
      <c r="L20" s="110">
        <v>1</v>
      </c>
      <c r="M20" s="110">
        <v>0</v>
      </c>
      <c r="N20" s="110">
        <v>0</v>
      </c>
      <c r="O20" s="120">
        <v>38</v>
      </c>
      <c r="P20" s="111">
        <f t="shared" si="0"/>
        <v>231</v>
      </c>
      <c r="Q20" s="110">
        <v>0</v>
      </c>
      <c r="R20" s="110">
        <v>0</v>
      </c>
      <c r="S20" s="110">
        <v>0</v>
      </c>
      <c r="T20" s="110">
        <v>0</v>
      </c>
      <c r="U20" s="110">
        <v>0</v>
      </c>
      <c r="V20" s="120">
        <v>0</v>
      </c>
      <c r="W20" s="111">
        <f t="shared" si="1"/>
        <v>0</v>
      </c>
      <c r="X20" s="74"/>
      <c r="Y20" s="117"/>
      <c r="Z20" s="117"/>
    </row>
    <row r="21" spans="1:26" s="2" customFormat="1" ht="23.65" customHeight="1">
      <c r="A21" s="236"/>
      <c r="B21" s="109" t="s">
        <v>23</v>
      </c>
      <c r="C21" s="110">
        <v>0</v>
      </c>
      <c r="D21" s="110">
        <v>0</v>
      </c>
      <c r="E21" s="110">
        <v>0</v>
      </c>
      <c r="F21" s="110">
        <v>0</v>
      </c>
      <c r="G21" s="110">
        <v>183</v>
      </c>
      <c r="H21" s="110">
        <v>3</v>
      </c>
      <c r="I21" s="110">
        <v>5</v>
      </c>
      <c r="J21" s="110">
        <v>1</v>
      </c>
      <c r="K21" s="110">
        <v>0</v>
      </c>
      <c r="L21" s="110">
        <v>1</v>
      </c>
      <c r="M21" s="110">
        <v>0</v>
      </c>
      <c r="N21" s="110">
        <v>0</v>
      </c>
      <c r="O21" s="120">
        <v>38</v>
      </c>
      <c r="P21" s="111">
        <f t="shared" si="0"/>
        <v>231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20">
        <v>0</v>
      </c>
      <c r="W21" s="111">
        <f t="shared" si="1"/>
        <v>0</v>
      </c>
      <c r="X21" s="74"/>
      <c r="Y21" s="117"/>
      <c r="Z21" s="117"/>
    </row>
    <row r="22" spans="1:26" s="2" customFormat="1" ht="2.65" customHeight="1">
      <c r="A22" s="236"/>
      <c r="B22" s="237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74"/>
      <c r="Y22" s="117"/>
      <c r="Z22" s="117"/>
    </row>
    <row r="23" spans="1:26" s="2" customFormat="1" ht="23.65" customHeight="1">
      <c r="A23" s="236" t="s">
        <v>515</v>
      </c>
      <c r="B23" s="109" t="s">
        <v>15</v>
      </c>
      <c r="C23" s="110">
        <v>0</v>
      </c>
      <c r="D23" s="110">
        <v>0</v>
      </c>
      <c r="E23" s="110">
        <v>5</v>
      </c>
      <c r="F23" s="110">
        <v>11</v>
      </c>
      <c r="G23" s="110">
        <v>715</v>
      </c>
      <c r="H23" s="110">
        <v>69</v>
      </c>
      <c r="I23" s="110">
        <v>30</v>
      </c>
      <c r="J23" s="110">
        <v>0</v>
      </c>
      <c r="K23" s="110">
        <v>0</v>
      </c>
      <c r="L23" s="110">
        <v>230</v>
      </c>
      <c r="M23" s="110">
        <v>0</v>
      </c>
      <c r="N23" s="110">
        <v>83</v>
      </c>
      <c r="O23" s="120">
        <v>185</v>
      </c>
      <c r="P23" s="111">
        <f t="shared" si="0"/>
        <v>1328</v>
      </c>
      <c r="Q23" s="110">
        <v>0</v>
      </c>
      <c r="R23" s="110">
        <v>0</v>
      </c>
      <c r="S23" s="110">
        <v>0</v>
      </c>
      <c r="T23" s="110">
        <v>0</v>
      </c>
      <c r="U23" s="110">
        <v>0</v>
      </c>
      <c r="V23" s="120">
        <v>0</v>
      </c>
      <c r="W23" s="111">
        <f t="shared" si="1"/>
        <v>0</v>
      </c>
      <c r="X23" s="74"/>
      <c r="Y23" s="117"/>
      <c r="Z23" s="117"/>
    </row>
    <row r="24" spans="1:26" s="2" customFormat="1" ht="23.65" customHeight="1">
      <c r="A24" s="236"/>
      <c r="B24" s="109" t="s">
        <v>17</v>
      </c>
      <c r="C24" s="110">
        <v>0</v>
      </c>
      <c r="D24" s="110">
        <v>0</v>
      </c>
      <c r="E24" s="110">
        <v>3</v>
      </c>
      <c r="F24" s="110">
        <v>12</v>
      </c>
      <c r="G24" s="110">
        <v>804</v>
      </c>
      <c r="H24" s="110">
        <v>56</v>
      </c>
      <c r="I24" s="110">
        <v>28</v>
      </c>
      <c r="J24" s="110">
        <v>1</v>
      </c>
      <c r="K24" s="110">
        <v>0</v>
      </c>
      <c r="L24" s="110">
        <v>238</v>
      </c>
      <c r="M24" s="110">
        <v>0</v>
      </c>
      <c r="N24" s="110">
        <v>81</v>
      </c>
      <c r="O24" s="120">
        <v>225</v>
      </c>
      <c r="P24" s="111">
        <f t="shared" si="0"/>
        <v>1448</v>
      </c>
      <c r="Q24" s="110">
        <v>1</v>
      </c>
      <c r="R24" s="110">
        <v>0</v>
      </c>
      <c r="S24" s="110">
        <v>0</v>
      </c>
      <c r="T24" s="110">
        <v>8</v>
      </c>
      <c r="U24" s="110">
        <v>0</v>
      </c>
      <c r="V24" s="120">
        <v>1</v>
      </c>
      <c r="W24" s="111">
        <f t="shared" si="1"/>
        <v>10</v>
      </c>
      <c r="X24" s="74"/>
      <c r="Y24" s="117"/>
      <c r="Z24" s="117"/>
    </row>
    <row r="25" spans="1:26" s="2" customFormat="1" ht="23.65" customHeight="1">
      <c r="A25" s="236"/>
      <c r="B25" s="109" t="s">
        <v>19</v>
      </c>
      <c r="C25" s="110">
        <v>0</v>
      </c>
      <c r="D25" s="110">
        <v>0</v>
      </c>
      <c r="E25" s="110">
        <v>2</v>
      </c>
      <c r="F25" s="110">
        <v>12</v>
      </c>
      <c r="G25" s="110">
        <v>804</v>
      </c>
      <c r="H25" s="110">
        <v>56</v>
      </c>
      <c r="I25" s="110">
        <v>28</v>
      </c>
      <c r="J25" s="110">
        <v>1</v>
      </c>
      <c r="K25" s="110">
        <v>0</v>
      </c>
      <c r="L25" s="110">
        <v>238</v>
      </c>
      <c r="M25" s="110">
        <v>0</v>
      </c>
      <c r="N25" s="110">
        <v>81</v>
      </c>
      <c r="O25" s="120">
        <v>225</v>
      </c>
      <c r="P25" s="111">
        <f t="shared" si="0"/>
        <v>1447</v>
      </c>
      <c r="Q25" s="110">
        <v>1</v>
      </c>
      <c r="R25" s="110">
        <v>0</v>
      </c>
      <c r="S25" s="110">
        <v>0</v>
      </c>
      <c r="T25" s="110">
        <v>8</v>
      </c>
      <c r="U25" s="110">
        <v>0</v>
      </c>
      <c r="V25" s="120">
        <v>1</v>
      </c>
      <c r="W25" s="111">
        <f t="shared" si="1"/>
        <v>10</v>
      </c>
      <c r="X25" s="74"/>
      <c r="Y25" s="117"/>
      <c r="Z25" s="117"/>
    </row>
    <row r="26" spans="1:26" s="2" customFormat="1" ht="23.65" customHeight="1">
      <c r="A26" s="236"/>
      <c r="B26" s="109" t="s">
        <v>21</v>
      </c>
      <c r="C26" s="110">
        <v>0</v>
      </c>
      <c r="D26" s="110">
        <v>0</v>
      </c>
      <c r="E26" s="110">
        <v>2</v>
      </c>
      <c r="F26" s="110">
        <v>0</v>
      </c>
      <c r="G26" s="110">
        <v>259</v>
      </c>
      <c r="H26" s="110">
        <v>16</v>
      </c>
      <c r="I26" s="110">
        <v>15</v>
      </c>
      <c r="J26" s="110">
        <v>0</v>
      </c>
      <c r="K26" s="110">
        <v>0</v>
      </c>
      <c r="L26" s="110">
        <v>41</v>
      </c>
      <c r="M26" s="110">
        <v>0</v>
      </c>
      <c r="N26" s="110">
        <v>2</v>
      </c>
      <c r="O26" s="120">
        <v>59</v>
      </c>
      <c r="P26" s="111">
        <f t="shared" si="0"/>
        <v>394</v>
      </c>
      <c r="Q26" s="110">
        <v>0</v>
      </c>
      <c r="R26" s="110">
        <v>0</v>
      </c>
      <c r="S26" s="110">
        <v>0</v>
      </c>
      <c r="T26" s="110">
        <v>0</v>
      </c>
      <c r="U26" s="110">
        <v>0</v>
      </c>
      <c r="V26" s="120">
        <v>0</v>
      </c>
      <c r="W26" s="111">
        <f t="shared" si="1"/>
        <v>0</v>
      </c>
      <c r="X26" s="74"/>
      <c r="Y26" s="117"/>
      <c r="Z26" s="117"/>
    </row>
    <row r="27" spans="1:26" s="2" customFormat="1" ht="23.65" customHeight="1">
      <c r="A27" s="236"/>
      <c r="B27" s="109" t="s">
        <v>23</v>
      </c>
      <c r="C27" s="110">
        <v>0</v>
      </c>
      <c r="D27" s="110">
        <v>0</v>
      </c>
      <c r="E27" s="110">
        <v>3</v>
      </c>
      <c r="F27" s="110">
        <v>0</v>
      </c>
      <c r="G27" s="110">
        <v>259</v>
      </c>
      <c r="H27" s="110">
        <v>16</v>
      </c>
      <c r="I27" s="110">
        <v>15</v>
      </c>
      <c r="J27" s="110">
        <v>0</v>
      </c>
      <c r="K27" s="110">
        <v>0</v>
      </c>
      <c r="L27" s="110">
        <v>41</v>
      </c>
      <c r="M27" s="110">
        <v>0</v>
      </c>
      <c r="N27" s="110">
        <v>2</v>
      </c>
      <c r="O27" s="120">
        <v>59</v>
      </c>
      <c r="P27" s="111">
        <f t="shared" si="0"/>
        <v>395</v>
      </c>
      <c r="Q27" s="110">
        <v>0</v>
      </c>
      <c r="R27" s="110">
        <v>0</v>
      </c>
      <c r="S27" s="110">
        <v>0</v>
      </c>
      <c r="T27" s="110">
        <v>0</v>
      </c>
      <c r="U27" s="110">
        <v>0</v>
      </c>
      <c r="V27" s="120">
        <v>0</v>
      </c>
      <c r="W27" s="111">
        <f t="shared" si="1"/>
        <v>0</v>
      </c>
      <c r="X27" s="74"/>
      <c r="Y27" s="117"/>
      <c r="Z27" s="117"/>
    </row>
    <row r="28" spans="1:26" s="2" customFormat="1" ht="2.65" customHeight="1">
      <c r="A28" s="236"/>
      <c r="B28" s="237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74"/>
      <c r="Y28" s="117"/>
      <c r="Z28" s="117"/>
    </row>
    <row r="29" spans="1:26" s="2" customFormat="1" ht="23.65" customHeight="1">
      <c r="A29" s="236" t="s">
        <v>516</v>
      </c>
      <c r="B29" s="109" t="s">
        <v>15</v>
      </c>
      <c r="C29" s="110">
        <v>0</v>
      </c>
      <c r="D29" s="110">
        <v>0</v>
      </c>
      <c r="E29" s="110">
        <v>2</v>
      </c>
      <c r="F29" s="110">
        <v>77</v>
      </c>
      <c r="G29" s="110">
        <v>938</v>
      </c>
      <c r="H29" s="110">
        <v>52</v>
      </c>
      <c r="I29" s="110">
        <v>24</v>
      </c>
      <c r="J29" s="110">
        <v>0</v>
      </c>
      <c r="K29" s="110">
        <v>0</v>
      </c>
      <c r="L29" s="110">
        <v>123</v>
      </c>
      <c r="M29" s="110">
        <v>0</v>
      </c>
      <c r="N29" s="110">
        <v>37</v>
      </c>
      <c r="O29" s="120">
        <v>245</v>
      </c>
      <c r="P29" s="111">
        <f t="shared" si="0"/>
        <v>1498</v>
      </c>
      <c r="Q29" s="110">
        <v>901</v>
      </c>
      <c r="R29" s="110">
        <v>9</v>
      </c>
      <c r="S29" s="110">
        <v>65</v>
      </c>
      <c r="T29" s="110">
        <v>49</v>
      </c>
      <c r="U29" s="110">
        <v>35</v>
      </c>
      <c r="V29" s="120">
        <v>71</v>
      </c>
      <c r="W29" s="111">
        <f t="shared" si="1"/>
        <v>1130</v>
      </c>
      <c r="X29" s="74"/>
      <c r="Y29" s="117"/>
      <c r="Z29" s="117"/>
    </row>
    <row r="30" spans="1:26" s="2" customFormat="1" ht="23.65" customHeight="1">
      <c r="A30" s="236"/>
      <c r="B30" s="109" t="s">
        <v>17</v>
      </c>
      <c r="C30" s="110">
        <v>0</v>
      </c>
      <c r="D30" s="110">
        <v>0</v>
      </c>
      <c r="E30" s="110">
        <v>1</v>
      </c>
      <c r="F30" s="110">
        <v>72</v>
      </c>
      <c r="G30" s="110">
        <v>836</v>
      </c>
      <c r="H30" s="110">
        <v>49</v>
      </c>
      <c r="I30" s="110">
        <v>27</v>
      </c>
      <c r="J30" s="110">
        <v>0</v>
      </c>
      <c r="K30" s="110">
        <v>0</v>
      </c>
      <c r="L30" s="110">
        <v>141</v>
      </c>
      <c r="M30" s="110">
        <v>0</v>
      </c>
      <c r="N30" s="110">
        <v>48</v>
      </c>
      <c r="O30" s="120">
        <v>244</v>
      </c>
      <c r="P30" s="111">
        <f t="shared" si="0"/>
        <v>1418</v>
      </c>
      <c r="Q30" s="110">
        <v>950</v>
      </c>
      <c r="R30" s="110">
        <v>9</v>
      </c>
      <c r="S30" s="110">
        <v>64</v>
      </c>
      <c r="T30" s="110">
        <v>53</v>
      </c>
      <c r="U30" s="110">
        <v>37</v>
      </c>
      <c r="V30" s="120">
        <v>69</v>
      </c>
      <c r="W30" s="111">
        <f t="shared" si="1"/>
        <v>1182</v>
      </c>
      <c r="X30" s="74"/>
      <c r="Y30" s="117"/>
      <c r="Z30" s="117"/>
    </row>
    <row r="31" spans="1:26" s="2" customFormat="1" ht="23.65" customHeight="1">
      <c r="A31" s="236"/>
      <c r="B31" s="109" t="s">
        <v>19</v>
      </c>
      <c r="C31" s="110">
        <v>0</v>
      </c>
      <c r="D31" s="110">
        <v>0</v>
      </c>
      <c r="E31" s="110">
        <v>1</v>
      </c>
      <c r="F31" s="110">
        <v>73</v>
      </c>
      <c r="G31" s="110">
        <v>836</v>
      </c>
      <c r="H31" s="110">
        <v>49</v>
      </c>
      <c r="I31" s="110">
        <v>27</v>
      </c>
      <c r="J31" s="110">
        <v>0</v>
      </c>
      <c r="K31" s="110">
        <v>0</v>
      </c>
      <c r="L31" s="110">
        <v>141</v>
      </c>
      <c r="M31" s="110">
        <v>0</v>
      </c>
      <c r="N31" s="110">
        <v>48</v>
      </c>
      <c r="O31" s="120">
        <v>244</v>
      </c>
      <c r="P31" s="111">
        <f t="shared" si="0"/>
        <v>1419</v>
      </c>
      <c r="Q31" s="110">
        <v>950</v>
      </c>
      <c r="R31" s="110">
        <v>9</v>
      </c>
      <c r="S31" s="110">
        <v>64</v>
      </c>
      <c r="T31" s="110">
        <v>53</v>
      </c>
      <c r="U31" s="110">
        <v>37</v>
      </c>
      <c r="V31" s="120">
        <v>69</v>
      </c>
      <c r="W31" s="111">
        <f t="shared" si="1"/>
        <v>1182</v>
      </c>
      <c r="X31" s="74"/>
      <c r="Y31" s="117"/>
      <c r="Z31" s="117"/>
    </row>
    <row r="32" spans="1:26" s="2" customFormat="1" ht="23.65" customHeight="1">
      <c r="A32" s="236"/>
      <c r="B32" s="109" t="s">
        <v>21</v>
      </c>
      <c r="C32" s="110">
        <v>0</v>
      </c>
      <c r="D32" s="110">
        <v>0</v>
      </c>
      <c r="E32" s="110">
        <v>1</v>
      </c>
      <c r="F32" s="110">
        <v>6</v>
      </c>
      <c r="G32" s="110">
        <v>566</v>
      </c>
      <c r="H32" s="110">
        <v>12</v>
      </c>
      <c r="I32" s="110">
        <v>15</v>
      </c>
      <c r="J32" s="110">
        <v>0</v>
      </c>
      <c r="K32" s="110">
        <v>0</v>
      </c>
      <c r="L32" s="110">
        <v>13</v>
      </c>
      <c r="M32" s="110">
        <v>0</v>
      </c>
      <c r="N32" s="110">
        <v>0</v>
      </c>
      <c r="O32" s="120">
        <v>107</v>
      </c>
      <c r="P32" s="111">
        <f t="shared" si="0"/>
        <v>720</v>
      </c>
      <c r="Q32" s="110">
        <v>177</v>
      </c>
      <c r="R32" s="110">
        <v>0</v>
      </c>
      <c r="S32" s="110">
        <v>10</v>
      </c>
      <c r="T32" s="110">
        <v>11</v>
      </c>
      <c r="U32" s="110">
        <v>2</v>
      </c>
      <c r="V32" s="120">
        <v>3</v>
      </c>
      <c r="W32" s="111">
        <f t="shared" si="1"/>
        <v>203</v>
      </c>
      <c r="X32" s="74"/>
      <c r="Y32" s="117"/>
      <c r="Z32" s="117"/>
    </row>
    <row r="33" spans="1:26" s="2" customFormat="1" ht="23.65" customHeight="1">
      <c r="A33" s="236"/>
      <c r="B33" s="109" t="s">
        <v>23</v>
      </c>
      <c r="C33" s="110">
        <v>0</v>
      </c>
      <c r="D33" s="110">
        <v>0</v>
      </c>
      <c r="E33" s="110">
        <v>1</v>
      </c>
      <c r="F33" s="110">
        <v>7</v>
      </c>
      <c r="G33" s="110">
        <v>566</v>
      </c>
      <c r="H33" s="110">
        <v>12</v>
      </c>
      <c r="I33" s="110">
        <v>15</v>
      </c>
      <c r="J33" s="110">
        <v>0</v>
      </c>
      <c r="K33" s="110">
        <v>0</v>
      </c>
      <c r="L33" s="110">
        <v>13</v>
      </c>
      <c r="M33" s="110">
        <v>0</v>
      </c>
      <c r="N33" s="110">
        <v>0</v>
      </c>
      <c r="O33" s="120">
        <v>107</v>
      </c>
      <c r="P33" s="111">
        <f t="shared" si="0"/>
        <v>721</v>
      </c>
      <c r="Q33" s="110">
        <v>177</v>
      </c>
      <c r="R33" s="110">
        <v>0</v>
      </c>
      <c r="S33" s="110">
        <v>10</v>
      </c>
      <c r="T33" s="110">
        <v>11</v>
      </c>
      <c r="U33" s="110">
        <v>2</v>
      </c>
      <c r="V33" s="120">
        <v>3</v>
      </c>
      <c r="W33" s="111">
        <f t="shared" si="1"/>
        <v>203</v>
      </c>
      <c r="X33" s="74"/>
      <c r="Y33" s="117"/>
      <c r="Z33" s="117"/>
    </row>
    <row r="34" spans="1:26" s="2" customFormat="1" ht="2.65" customHeight="1">
      <c r="A34" s="236"/>
      <c r="B34" s="237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74"/>
      <c r="Y34" s="117"/>
      <c r="Z34" s="117"/>
    </row>
    <row r="35" spans="1:26" s="2" customFormat="1" ht="23.65" customHeight="1">
      <c r="A35" s="236" t="s">
        <v>517</v>
      </c>
      <c r="B35" s="109" t="s">
        <v>15</v>
      </c>
      <c r="C35" s="110">
        <v>0</v>
      </c>
      <c r="D35" s="110">
        <v>0</v>
      </c>
      <c r="E35" s="110">
        <v>8</v>
      </c>
      <c r="F35" s="110">
        <v>9</v>
      </c>
      <c r="G35" s="110">
        <v>727</v>
      </c>
      <c r="H35" s="110">
        <v>25</v>
      </c>
      <c r="I35" s="110">
        <v>20</v>
      </c>
      <c r="J35" s="110">
        <v>26</v>
      </c>
      <c r="K35" s="110">
        <v>0</v>
      </c>
      <c r="L35" s="110">
        <v>92</v>
      </c>
      <c r="M35" s="110">
        <v>22</v>
      </c>
      <c r="N35" s="110">
        <v>54</v>
      </c>
      <c r="O35" s="120">
        <v>252</v>
      </c>
      <c r="P35" s="111">
        <f t="shared" si="0"/>
        <v>1235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20">
        <v>0</v>
      </c>
      <c r="W35" s="111">
        <f t="shared" si="1"/>
        <v>0</v>
      </c>
      <c r="X35" s="74"/>
      <c r="Y35" s="117"/>
      <c r="Z35" s="117"/>
    </row>
    <row r="36" spans="1:26" s="2" customFormat="1" ht="23.65" customHeight="1">
      <c r="A36" s="236"/>
      <c r="B36" s="109" t="s">
        <v>17</v>
      </c>
      <c r="C36" s="110">
        <v>0</v>
      </c>
      <c r="D36" s="110">
        <v>0</v>
      </c>
      <c r="E36" s="110">
        <v>4</v>
      </c>
      <c r="F36" s="110">
        <v>9</v>
      </c>
      <c r="G36" s="110">
        <v>801</v>
      </c>
      <c r="H36" s="110">
        <v>31</v>
      </c>
      <c r="I36" s="110">
        <v>22</v>
      </c>
      <c r="J36" s="110">
        <v>27</v>
      </c>
      <c r="K36" s="110">
        <v>0</v>
      </c>
      <c r="L36" s="110">
        <v>106</v>
      </c>
      <c r="M36" s="110">
        <v>24</v>
      </c>
      <c r="N36" s="110">
        <v>57</v>
      </c>
      <c r="O36" s="120">
        <v>279</v>
      </c>
      <c r="P36" s="111">
        <f t="shared" si="0"/>
        <v>1360</v>
      </c>
      <c r="Q36" s="110">
        <v>0</v>
      </c>
      <c r="R36" s="110">
        <v>0</v>
      </c>
      <c r="S36" s="110">
        <v>0</v>
      </c>
      <c r="T36" s="110">
        <v>0</v>
      </c>
      <c r="U36" s="110">
        <v>0</v>
      </c>
      <c r="V36" s="120">
        <v>0</v>
      </c>
      <c r="W36" s="111">
        <f t="shared" si="1"/>
        <v>0</v>
      </c>
      <c r="X36" s="74"/>
      <c r="Y36" s="117"/>
      <c r="Z36" s="117"/>
    </row>
    <row r="37" spans="1:26" s="2" customFormat="1" ht="23.65" customHeight="1">
      <c r="A37" s="236"/>
      <c r="B37" s="109" t="s">
        <v>19</v>
      </c>
      <c r="C37" s="110">
        <v>1</v>
      </c>
      <c r="D37" s="110">
        <v>0</v>
      </c>
      <c r="E37" s="110">
        <v>4</v>
      </c>
      <c r="F37" s="110">
        <v>9</v>
      </c>
      <c r="G37" s="110">
        <v>801</v>
      </c>
      <c r="H37" s="110">
        <v>31</v>
      </c>
      <c r="I37" s="110">
        <v>22</v>
      </c>
      <c r="J37" s="110">
        <v>27</v>
      </c>
      <c r="K37" s="110">
        <v>0</v>
      </c>
      <c r="L37" s="110">
        <v>106</v>
      </c>
      <c r="M37" s="110">
        <v>24</v>
      </c>
      <c r="N37" s="110">
        <v>57</v>
      </c>
      <c r="O37" s="120">
        <v>279</v>
      </c>
      <c r="P37" s="111">
        <f t="shared" si="0"/>
        <v>1361</v>
      </c>
      <c r="Q37" s="110">
        <v>0</v>
      </c>
      <c r="R37" s="110">
        <v>0</v>
      </c>
      <c r="S37" s="110">
        <v>0</v>
      </c>
      <c r="T37" s="110">
        <v>0</v>
      </c>
      <c r="U37" s="110">
        <v>0</v>
      </c>
      <c r="V37" s="120">
        <v>0</v>
      </c>
      <c r="W37" s="111">
        <f t="shared" si="1"/>
        <v>0</v>
      </c>
      <c r="X37" s="74"/>
      <c r="Y37" s="117"/>
      <c r="Z37" s="117"/>
    </row>
    <row r="38" spans="1:26" s="2" customFormat="1" ht="23.65" customHeight="1">
      <c r="A38" s="236"/>
      <c r="B38" s="109" t="s">
        <v>21</v>
      </c>
      <c r="C38" s="110">
        <v>0</v>
      </c>
      <c r="D38" s="110">
        <v>0</v>
      </c>
      <c r="E38" s="110">
        <v>4</v>
      </c>
      <c r="F38" s="110">
        <v>0</v>
      </c>
      <c r="G38" s="110">
        <v>283</v>
      </c>
      <c r="H38" s="110">
        <v>2</v>
      </c>
      <c r="I38" s="110">
        <v>9</v>
      </c>
      <c r="J38" s="110">
        <v>3</v>
      </c>
      <c r="K38" s="110">
        <v>0</v>
      </c>
      <c r="L38" s="110">
        <v>6</v>
      </c>
      <c r="M38" s="110">
        <v>1</v>
      </c>
      <c r="N38" s="110">
        <v>3</v>
      </c>
      <c r="O38" s="120">
        <v>74</v>
      </c>
      <c r="P38" s="111">
        <f t="shared" si="0"/>
        <v>385</v>
      </c>
      <c r="Q38" s="110">
        <v>0</v>
      </c>
      <c r="R38" s="110">
        <v>0</v>
      </c>
      <c r="S38" s="110">
        <v>0</v>
      </c>
      <c r="T38" s="110">
        <v>1</v>
      </c>
      <c r="U38" s="110">
        <v>0</v>
      </c>
      <c r="V38" s="120">
        <v>0</v>
      </c>
      <c r="W38" s="111">
        <f t="shared" si="1"/>
        <v>1</v>
      </c>
      <c r="X38" s="74"/>
      <c r="Y38" s="117"/>
      <c r="Z38" s="117"/>
    </row>
    <row r="39" spans="1:26" s="2" customFormat="1" ht="23.65" customHeight="1">
      <c r="A39" s="236"/>
      <c r="B39" s="109" t="s">
        <v>23</v>
      </c>
      <c r="C39" s="110">
        <v>0</v>
      </c>
      <c r="D39" s="110">
        <v>0</v>
      </c>
      <c r="E39" s="110">
        <v>4</v>
      </c>
      <c r="F39" s="110">
        <v>0</v>
      </c>
      <c r="G39" s="110">
        <v>283</v>
      </c>
      <c r="H39" s="110">
        <v>2</v>
      </c>
      <c r="I39" s="110">
        <v>9</v>
      </c>
      <c r="J39" s="110">
        <v>3</v>
      </c>
      <c r="K39" s="110">
        <v>0</v>
      </c>
      <c r="L39" s="110">
        <v>6</v>
      </c>
      <c r="M39" s="110">
        <v>1</v>
      </c>
      <c r="N39" s="110">
        <v>3</v>
      </c>
      <c r="O39" s="120">
        <v>74</v>
      </c>
      <c r="P39" s="111">
        <f t="shared" si="0"/>
        <v>385</v>
      </c>
      <c r="Q39" s="110">
        <v>0</v>
      </c>
      <c r="R39" s="110">
        <v>0</v>
      </c>
      <c r="S39" s="110">
        <v>0</v>
      </c>
      <c r="T39" s="110">
        <v>1</v>
      </c>
      <c r="U39" s="110">
        <v>0</v>
      </c>
      <c r="V39" s="120">
        <v>0</v>
      </c>
      <c r="W39" s="111">
        <f t="shared" si="1"/>
        <v>1</v>
      </c>
      <c r="X39" s="74"/>
      <c r="Y39" s="117"/>
      <c r="Z39" s="117"/>
    </row>
    <row r="40" spans="1:26" s="2" customFormat="1" ht="2.65" customHeight="1">
      <c r="A40" s="236"/>
      <c r="B40" s="237"/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74"/>
      <c r="Y40" s="117"/>
      <c r="Z40" s="117"/>
    </row>
    <row r="41" spans="1:26" s="2" customFormat="1" ht="23.65" customHeight="1">
      <c r="A41" s="236" t="s">
        <v>518</v>
      </c>
      <c r="B41" s="109" t="s">
        <v>15</v>
      </c>
      <c r="C41" s="110">
        <v>0</v>
      </c>
      <c r="D41" s="110">
        <v>0</v>
      </c>
      <c r="E41" s="110">
        <v>0</v>
      </c>
      <c r="F41" s="110">
        <v>9</v>
      </c>
      <c r="G41" s="110">
        <v>984</v>
      </c>
      <c r="H41" s="110">
        <v>55</v>
      </c>
      <c r="I41" s="110">
        <v>72</v>
      </c>
      <c r="J41" s="110">
        <v>3</v>
      </c>
      <c r="K41" s="110">
        <v>0</v>
      </c>
      <c r="L41" s="110">
        <v>488</v>
      </c>
      <c r="M41" s="110">
        <v>0</v>
      </c>
      <c r="N41" s="110">
        <v>56</v>
      </c>
      <c r="O41" s="120">
        <v>614</v>
      </c>
      <c r="P41" s="111">
        <f t="shared" si="0"/>
        <v>2281</v>
      </c>
      <c r="Q41" s="110">
        <v>738</v>
      </c>
      <c r="R41" s="110">
        <v>9</v>
      </c>
      <c r="S41" s="110">
        <v>44</v>
      </c>
      <c r="T41" s="110">
        <v>40</v>
      </c>
      <c r="U41" s="110">
        <v>30</v>
      </c>
      <c r="V41" s="120">
        <v>101</v>
      </c>
      <c r="W41" s="111">
        <f t="shared" si="1"/>
        <v>962</v>
      </c>
      <c r="X41" s="74"/>
      <c r="Y41" s="117"/>
      <c r="Z41" s="117"/>
    </row>
    <row r="42" spans="1:26" s="2" customFormat="1" ht="23.65" customHeight="1">
      <c r="A42" s="236"/>
      <c r="B42" s="109" t="s">
        <v>17</v>
      </c>
      <c r="C42" s="110">
        <v>0</v>
      </c>
      <c r="D42" s="110">
        <v>0</v>
      </c>
      <c r="E42" s="110">
        <v>0</v>
      </c>
      <c r="F42" s="110">
        <v>9</v>
      </c>
      <c r="G42" s="110">
        <v>1049</v>
      </c>
      <c r="H42" s="110">
        <v>52</v>
      </c>
      <c r="I42" s="110">
        <v>74</v>
      </c>
      <c r="J42" s="110">
        <v>4</v>
      </c>
      <c r="K42" s="110">
        <v>0</v>
      </c>
      <c r="L42" s="110">
        <v>514</v>
      </c>
      <c r="M42" s="110">
        <v>0</v>
      </c>
      <c r="N42" s="110">
        <v>64</v>
      </c>
      <c r="O42" s="120">
        <v>686</v>
      </c>
      <c r="P42" s="111">
        <f t="shared" si="0"/>
        <v>2452</v>
      </c>
      <c r="Q42" s="110">
        <v>772</v>
      </c>
      <c r="R42" s="110">
        <v>9</v>
      </c>
      <c r="S42" s="110">
        <v>44</v>
      </c>
      <c r="T42" s="110">
        <v>63</v>
      </c>
      <c r="U42" s="110">
        <v>27</v>
      </c>
      <c r="V42" s="120">
        <v>103</v>
      </c>
      <c r="W42" s="111">
        <f t="shared" si="1"/>
        <v>1018</v>
      </c>
      <c r="X42" s="74"/>
      <c r="Y42" s="117"/>
      <c r="Z42" s="117"/>
    </row>
    <row r="43" spans="1:26" s="2" customFormat="1" ht="23.65" customHeight="1">
      <c r="A43" s="236"/>
      <c r="B43" s="109" t="s">
        <v>19</v>
      </c>
      <c r="C43" s="110">
        <v>0</v>
      </c>
      <c r="D43" s="110">
        <v>0</v>
      </c>
      <c r="E43" s="110">
        <v>0</v>
      </c>
      <c r="F43" s="110">
        <v>9</v>
      </c>
      <c r="G43" s="110">
        <v>1049</v>
      </c>
      <c r="H43" s="110">
        <v>52</v>
      </c>
      <c r="I43" s="110">
        <v>74</v>
      </c>
      <c r="J43" s="110">
        <v>4</v>
      </c>
      <c r="K43" s="110">
        <v>0</v>
      </c>
      <c r="L43" s="110">
        <v>514</v>
      </c>
      <c r="M43" s="110">
        <v>0</v>
      </c>
      <c r="N43" s="110">
        <v>64</v>
      </c>
      <c r="O43" s="120">
        <v>686</v>
      </c>
      <c r="P43" s="111">
        <f t="shared" si="0"/>
        <v>2452</v>
      </c>
      <c r="Q43" s="110">
        <v>772</v>
      </c>
      <c r="R43" s="110">
        <v>9</v>
      </c>
      <c r="S43" s="110">
        <v>44</v>
      </c>
      <c r="T43" s="110">
        <v>63</v>
      </c>
      <c r="U43" s="110">
        <v>27</v>
      </c>
      <c r="V43" s="120">
        <v>103</v>
      </c>
      <c r="W43" s="111">
        <f t="shared" si="1"/>
        <v>1018</v>
      </c>
      <c r="X43" s="74"/>
      <c r="Y43" s="117"/>
      <c r="Z43" s="117"/>
    </row>
    <row r="44" spans="1:26" s="2" customFormat="1" ht="23.65" customHeight="1">
      <c r="A44" s="236"/>
      <c r="B44" s="109" t="s">
        <v>21</v>
      </c>
      <c r="C44" s="110">
        <v>0</v>
      </c>
      <c r="D44" s="110">
        <v>0</v>
      </c>
      <c r="E44" s="110">
        <v>0</v>
      </c>
      <c r="F44" s="110">
        <v>0</v>
      </c>
      <c r="G44" s="110">
        <v>424</v>
      </c>
      <c r="H44" s="110">
        <v>14</v>
      </c>
      <c r="I44" s="110">
        <v>24</v>
      </c>
      <c r="J44" s="110">
        <v>0</v>
      </c>
      <c r="K44" s="110">
        <v>0</v>
      </c>
      <c r="L44" s="110">
        <v>90</v>
      </c>
      <c r="M44" s="110">
        <v>0</v>
      </c>
      <c r="N44" s="110">
        <v>1</v>
      </c>
      <c r="O44" s="120">
        <v>210</v>
      </c>
      <c r="P44" s="111">
        <f t="shared" si="0"/>
        <v>763</v>
      </c>
      <c r="Q44" s="110">
        <v>168</v>
      </c>
      <c r="R44" s="110">
        <v>0</v>
      </c>
      <c r="S44" s="110">
        <v>4</v>
      </c>
      <c r="T44" s="110">
        <v>7</v>
      </c>
      <c r="U44" s="110">
        <v>3</v>
      </c>
      <c r="V44" s="120">
        <v>0</v>
      </c>
      <c r="W44" s="111">
        <f t="shared" si="1"/>
        <v>182</v>
      </c>
      <c r="X44" s="74"/>
      <c r="Y44" s="117"/>
      <c r="Z44" s="117"/>
    </row>
    <row r="45" spans="1:26" s="2" customFormat="1" ht="23.65" customHeight="1">
      <c r="A45" s="236"/>
      <c r="B45" s="109" t="s">
        <v>23</v>
      </c>
      <c r="C45" s="110">
        <v>0</v>
      </c>
      <c r="D45" s="110">
        <v>0</v>
      </c>
      <c r="E45" s="110">
        <v>0</v>
      </c>
      <c r="F45" s="110">
        <v>0</v>
      </c>
      <c r="G45" s="110">
        <v>424</v>
      </c>
      <c r="H45" s="110">
        <v>14</v>
      </c>
      <c r="I45" s="110">
        <v>24</v>
      </c>
      <c r="J45" s="110">
        <v>0</v>
      </c>
      <c r="K45" s="110">
        <v>0</v>
      </c>
      <c r="L45" s="110">
        <v>90</v>
      </c>
      <c r="M45" s="110">
        <v>0</v>
      </c>
      <c r="N45" s="110">
        <v>1</v>
      </c>
      <c r="O45" s="120">
        <v>210</v>
      </c>
      <c r="P45" s="111">
        <f t="shared" si="0"/>
        <v>763</v>
      </c>
      <c r="Q45" s="110">
        <v>168</v>
      </c>
      <c r="R45" s="110">
        <v>0</v>
      </c>
      <c r="S45" s="110">
        <v>4</v>
      </c>
      <c r="T45" s="110">
        <v>7</v>
      </c>
      <c r="U45" s="110">
        <v>3</v>
      </c>
      <c r="V45" s="120">
        <v>0</v>
      </c>
      <c r="W45" s="111">
        <f t="shared" si="1"/>
        <v>182</v>
      </c>
      <c r="X45" s="74"/>
      <c r="Y45" s="117"/>
      <c r="Z45" s="117"/>
    </row>
    <row r="46" spans="1:26" s="2" customFormat="1" ht="2.65" customHeight="1">
      <c r="A46" s="236"/>
      <c r="B46" s="237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74"/>
      <c r="Y46" s="117"/>
      <c r="Z46" s="117"/>
    </row>
    <row r="47" spans="1:26" s="2" customFormat="1" ht="23.65" customHeight="1">
      <c r="A47" s="236" t="s">
        <v>519</v>
      </c>
      <c r="B47" s="109" t="s">
        <v>15</v>
      </c>
      <c r="C47" s="110">
        <v>0</v>
      </c>
      <c r="D47" s="110">
        <v>0</v>
      </c>
      <c r="E47" s="110">
        <v>3</v>
      </c>
      <c r="F47" s="110">
        <v>23</v>
      </c>
      <c r="G47" s="110">
        <v>1283</v>
      </c>
      <c r="H47" s="110">
        <v>44</v>
      </c>
      <c r="I47" s="110">
        <v>71</v>
      </c>
      <c r="J47" s="110">
        <v>4</v>
      </c>
      <c r="K47" s="110">
        <v>0</v>
      </c>
      <c r="L47" s="110">
        <v>159</v>
      </c>
      <c r="M47" s="110">
        <v>0</v>
      </c>
      <c r="N47" s="110">
        <v>51</v>
      </c>
      <c r="O47" s="120">
        <v>324</v>
      </c>
      <c r="P47" s="111">
        <f t="shared" si="0"/>
        <v>1962</v>
      </c>
      <c r="Q47" s="110">
        <v>3</v>
      </c>
      <c r="R47" s="110">
        <v>0</v>
      </c>
      <c r="S47" s="110">
        <v>0</v>
      </c>
      <c r="T47" s="110">
        <v>0</v>
      </c>
      <c r="U47" s="110">
        <v>0</v>
      </c>
      <c r="V47" s="120">
        <v>1</v>
      </c>
      <c r="W47" s="111">
        <f t="shared" si="1"/>
        <v>4</v>
      </c>
      <c r="X47" s="74"/>
      <c r="Y47" s="117"/>
      <c r="Z47" s="117"/>
    </row>
    <row r="48" spans="1:26" s="2" customFormat="1" ht="23.65" customHeight="1">
      <c r="A48" s="236"/>
      <c r="B48" s="109" t="s">
        <v>17</v>
      </c>
      <c r="C48" s="110">
        <v>0</v>
      </c>
      <c r="D48" s="110">
        <v>0</v>
      </c>
      <c r="E48" s="110">
        <v>1</v>
      </c>
      <c r="F48" s="110">
        <v>23</v>
      </c>
      <c r="G48" s="110">
        <v>1336</v>
      </c>
      <c r="H48" s="110">
        <v>51</v>
      </c>
      <c r="I48" s="110">
        <v>91</v>
      </c>
      <c r="J48" s="110">
        <v>2</v>
      </c>
      <c r="K48" s="110">
        <v>1</v>
      </c>
      <c r="L48" s="110">
        <v>166</v>
      </c>
      <c r="M48" s="110">
        <v>0</v>
      </c>
      <c r="N48" s="110">
        <v>63</v>
      </c>
      <c r="O48" s="120">
        <v>399</v>
      </c>
      <c r="P48" s="111">
        <f t="shared" si="0"/>
        <v>2133</v>
      </c>
      <c r="Q48" s="110">
        <v>3</v>
      </c>
      <c r="R48" s="110">
        <v>0</v>
      </c>
      <c r="S48" s="110">
        <v>0</v>
      </c>
      <c r="T48" s="110">
        <v>2</v>
      </c>
      <c r="U48" s="110">
        <v>0</v>
      </c>
      <c r="V48" s="120">
        <v>7</v>
      </c>
      <c r="W48" s="111">
        <f t="shared" si="1"/>
        <v>12</v>
      </c>
      <c r="X48" s="74"/>
      <c r="Y48" s="117"/>
      <c r="Z48" s="117"/>
    </row>
    <row r="49" spans="1:27" s="2" customFormat="1" ht="23.65" customHeight="1">
      <c r="A49" s="236"/>
      <c r="B49" s="109" t="s">
        <v>19</v>
      </c>
      <c r="C49" s="110">
        <v>0</v>
      </c>
      <c r="D49" s="110">
        <v>0</v>
      </c>
      <c r="E49" s="110">
        <v>1</v>
      </c>
      <c r="F49" s="110">
        <v>23</v>
      </c>
      <c r="G49" s="110">
        <v>1336</v>
      </c>
      <c r="H49" s="110">
        <v>51</v>
      </c>
      <c r="I49" s="110">
        <v>91</v>
      </c>
      <c r="J49" s="110">
        <v>2</v>
      </c>
      <c r="K49" s="110">
        <v>1</v>
      </c>
      <c r="L49" s="110">
        <v>166</v>
      </c>
      <c r="M49" s="110">
        <v>0</v>
      </c>
      <c r="N49" s="110">
        <v>63</v>
      </c>
      <c r="O49" s="120">
        <v>399</v>
      </c>
      <c r="P49" s="111">
        <f t="shared" si="0"/>
        <v>2133</v>
      </c>
      <c r="Q49" s="110">
        <v>3</v>
      </c>
      <c r="R49" s="110">
        <v>0</v>
      </c>
      <c r="S49" s="110">
        <v>0</v>
      </c>
      <c r="T49" s="110">
        <v>2</v>
      </c>
      <c r="U49" s="110">
        <v>0</v>
      </c>
      <c r="V49" s="120">
        <v>7</v>
      </c>
      <c r="W49" s="111">
        <f t="shared" si="1"/>
        <v>12</v>
      </c>
      <c r="X49" s="74"/>
      <c r="Y49" s="117"/>
      <c r="Z49" s="117"/>
    </row>
    <row r="50" spans="1:27" s="2" customFormat="1" ht="23.65" customHeight="1">
      <c r="A50" s="236"/>
      <c r="B50" s="109" t="s">
        <v>21</v>
      </c>
      <c r="C50" s="110">
        <v>0</v>
      </c>
      <c r="D50" s="110">
        <v>0</v>
      </c>
      <c r="E50" s="110">
        <v>2</v>
      </c>
      <c r="F50" s="110">
        <v>0</v>
      </c>
      <c r="G50" s="110">
        <v>818</v>
      </c>
      <c r="H50" s="110">
        <v>23</v>
      </c>
      <c r="I50" s="110">
        <v>32</v>
      </c>
      <c r="J50" s="110">
        <v>3</v>
      </c>
      <c r="K50" s="110">
        <v>0</v>
      </c>
      <c r="L50" s="110">
        <v>38</v>
      </c>
      <c r="M50" s="110">
        <v>0</v>
      </c>
      <c r="N50" s="110">
        <v>0</v>
      </c>
      <c r="O50" s="120">
        <v>184</v>
      </c>
      <c r="P50" s="111">
        <f t="shared" si="0"/>
        <v>1100</v>
      </c>
      <c r="Q50" s="110">
        <v>0</v>
      </c>
      <c r="R50" s="110">
        <v>0</v>
      </c>
      <c r="S50" s="110">
        <v>0</v>
      </c>
      <c r="T50" s="110">
        <v>0</v>
      </c>
      <c r="U50" s="110">
        <v>0</v>
      </c>
      <c r="V50" s="120">
        <v>0</v>
      </c>
      <c r="W50" s="111">
        <f t="shared" si="1"/>
        <v>0</v>
      </c>
      <c r="X50" s="74"/>
      <c r="Y50" s="117"/>
      <c r="Z50" s="117"/>
    </row>
    <row r="51" spans="1:27" s="2" customFormat="1" ht="23.65" customHeight="1">
      <c r="A51" s="236"/>
      <c r="B51" s="109" t="s">
        <v>23</v>
      </c>
      <c r="C51" s="110">
        <v>1</v>
      </c>
      <c r="D51" s="110">
        <v>0</v>
      </c>
      <c r="E51" s="110">
        <v>2</v>
      </c>
      <c r="F51" s="110">
        <v>0</v>
      </c>
      <c r="G51" s="110">
        <v>818</v>
      </c>
      <c r="H51" s="110">
        <v>23</v>
      </c>
      <c r="I51" s="110">
        <v>32</v>
      </c>
      <c r="J51" s="110">
        <v>3</v>
      </c>
      <c r="K51" s="110">
        <v>0</v>
      </c>
      <c r="L51" s="110">
        <v>38</v>
      </c>
      <c r="M51" s="110">
        <v>0</v>
      </c>
      <c r="N51" s="110">
        <v>0</v>
      </c>
      <c r="O51" s="120">
        <v>184</v>
      </c>
      <c r="P51" s="111">
        <f t="shared" si="0"/>
        <v>1101</v>
      </c>
      <c r="Q51" s="110">
        <v>0</v>
      </c>
      <c r="R51" s="110">
        <v>0</v>
      </c>
      <c r="S51" s="110">
        <v>0</v>
      </c>
      <c r="T51" s="110">
        <v>0</v>
      </c>
      <c r="U51" s="110">
        <v>0</v>
      </c>
      <c r="V51" s="120">
        <v>0</v>
      </c>
      <c r="W51" s="111">
        <f t="shared" si="1"/>
        <v>0</v>
      </c>
      <c r="X51" s="72"/>
      <c r="Y51" s="117"/>
      <c r="Z51" s="117"/>
    </row>
    <row r="52" spans="1:27" s="2" customFormat="1" ht="2.65" customHeight="1">
      <c r="A52" s="236"/>
      <c r="B52" s="237"/>
      <c r="C52" s="238"/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72"/>
      <c r="Y52" s="117"/>
      <c r="Z52" s="117"/>
    </row>
    <row r="53" spans="1:27" s="2" customFormat="1" ht="23.65" customHeight="1">
      <c r="A53" s="236" t="s">
        <v>502</v>
      </c>
      <c r="B53" s="109" t="s">
        <v>15</v>
      </c>
      <c r="C53" s="112">
        <f>C47+C41+C35+C29+C23+C17+C11+C5</f>
        <v>0</v>
      </c>
      <c r="D53" s="112">
        <f t="shared" ref="D53:O57" si="2">D47+D41+D35+D29+D23+D17+D11+D5</f>
        <v>8</v>
      </c>
      <c r="E53" s="112">
        <f t="shared" si="2"/>
        <v>237</v>
      </c>
      <c r="F53" s="112">
        <f t="shared" si="2"/>
        <v>202</v>
      </c>
      <c r="G53" s="112">
        <f>G47+G41+G35+G29+G23+G17+G11+G5</f>
        <v>7486</v>
      </c>
      <c r="H53" s="112">
        <f t="shared" si="2"/>
        <v>419</v>
      </c>
      <c r="I53" s="112">
        <f t="shared" si="2"/>
        <v>441</v>
      </c>
      <c r="J53" s="112">
        <f t="shared" si="2"/>
        <v>74</v>
      </c>
      <c r="K53" s="112">
        <f t="shared" si="2"/>
        <v>0</v>
      </c>
      <c r="L53" s="112">
        <f t="shared" si="2"/>
        <v>1476</v>
      </c>
      <c r="M53" s="112">
        <f t="shared" si="2"/>
        <v>22</v>
      </c>
      <c r="N53" s="112">
        <f t="shared" si="2"/>
        <v>687</v>
      </c>
      <c r="O53" s="112">
        <f t="shared" si="2"/>
        <v>2298</v>
      </c>
      <c r="P53" s="111">
        <f>SUM(C53:O53)</f>
        <v>13350</v>
      </c>
      <c r="Q53" s="112">
        <f>Q47+Q41+Q35+Q29+Q23+Q17+Q11+Q5</f>
        <v>2663</v>
      </c>
      <c r="R53" s="112">
        <f t="shared" ref="R53:V53" si="3">R47+R41+R35+R29+R23+R17+R11+R5</f>
        <v>27</v>
      </c>
      <c r="S53" s="112">
        <f t="shared" si="3"/>
        <v>199</v>
      </c>
      <c r="T53" s="112">
        <f t="shared" si="3"/>
        <v>155</v>
      </c>
      <c r="U53" s="112">
        <f t="shared" si="3"/>
        <v>120</v>
      </c>
      <c r="V53" s="112">
        <f t="shared" si="3"/>
        <v>431</v>
      </c>
      <c r="W53" s="111">
        <f t="shared" si="1"/>
        <v>3595</v>
      </c>
      <c r="X53" s="72"/>
      <c r="Y53" s="117"/>
      <c r="Z53" s="117"/>
    </row>
    <row r="54" spans="1:27" ht="23.65" customHeight="1">
      <c r="A54" s="236"/>
      <c r="B54" s="109" t="s">
        <v>17</v>
      </c>
      <c r="C54" s="112">
        <f t="shared" ref="C54:M57" si="4">C48+C42+C36+C30+C24+C18+C12+C6</f>
        <v>3</v>
      </c>
      <c r="D54" s="112">
        <f t="shared" si="4"/>
        <v>11</v>
      </c>
      <c r="E54" s="112">
        <f t="shared" si="2"/>
        <v>248</v>
      </c>
      <c r="F54" s="112">
        <f t="shared" si="4"/>
        <v>197</v>
      </c>
      <c r="G54" s="112">
        <f t="shared" si="4"/>
        <v>7854</v>
      </c>
      <c r="H54" s="112">
        <f t="shared" si="4"/>
        <v>416</v>
      </c>
      <c r="I54" s="112">
        <f t="shared" si="4"/>
        <v>507</v>
      </c>
      <c r="J54" s="112">
        <f t="shared" si="4"/>
        <v>78</v>
      </c>
      <c r="K54" s="112">
        <f t="shared" si="4"/>
        <v>1</v>
      </c>
      <c r="L54" s="112">
        <f t="shared" si="4"/>
        <v>1599</v>
      </c>
      <c r="M54" s="112">
        <f t="shared" si="4"/>
        <v>24</v>
      </c>
      <c r="N54" s="112">
        <f t="shared" si="2"/>
        <v>824</v>
      </c>
      <c r="O54" s="112">
        <f t="shared" si="2"/>
        <v>2538</v>
      </c>
      <c r="P54" s="111">
        <f t="shared" si="0"/>
        <v>14300</v>
      </c>
      <c r="Q54" s="112">
        <f t="shared" ref="Q54:V57" si="5">Q48+Q42+Q36+Q30+Q24+Q18+Q12+Q6</f>
        <v>2916</v>
      </c>
      <c r="R54" s="112">
        <f t="shared" si="5"/>
        <v>27</v>
      </c>
      <c r="S54" s="112">
        <f t="shared" si="5"/>
        <v>191</v>
      </c>
      <c r="T54" s="112">
        <f t="shared" si="5"/>
        <v>283</v>
      </c>
      <c r="U54" s="112">
        <f t="shared" si="5"/>
        <v>127</v>
      </c>
      <c r="V54" s="112">
        <f t="shared" si="5"/>
        <v>451</v>
      </c>
      <c r="W54" s="111">
        <f t="shared" si="1"/>
        <v>3995</v>
      </c>
      <c r="X54" s="72"/>
      <c r="Y54" s="117"/>
      <c r="Z54" s="117"/>
      <c r="AA54" s="2"/>
    </row>
    <row r="55" spans="1:27" ht="23.65" customHeight="1">
      <c r="A55" s="236"/>
      <c r="B55" s="109" t="s">
        <v>19</v>
      </c>
      <c r="C55" s="112">
        <f t="shared" si="4"/>
        <v>14</v>
      </c>
      <c r="D55" s="112">
        <f t="shared" si="4"/>
        <v>11</v>
      </c>
      <c r="E55" s="112">
        <f t="shared" si="2"/>
        <v>236</v>
      </c>
      <c r="F55" s="112">
        <f t="shared" si="4"/>
        <v>198</v>
      </c>
      <c r="G55" s="112">
        <f t="shared" si="4"/>
        <v>7854</v>
      </c>
      <c r="H55" s="112">
        <f t="shared" si="4"/>
        <v>416</v>
      </c>
      <c r="I55" s="112">
        <f t="shared" si="4"/>
        <v>507</v>
      </c>
      <c r="J55" s="112">
        <f t="shared" si="4"/>
        <v>78</v>
      </c>
      <c r="K55" s="112">
        <f t="shared" si="4"/>
        <v>1</v>
      </c>
      <c r="L55" s="112">
        <f t="shared" si="4"/>
        <v>1599</v>
      </c>
      <c r="M55" s="112">
        <f t="shared" si="4"/>
        <v>24</v>
      </c>
      <c r="N55" s="112">
        <f t="shared" si="2"/>
        <v>824</v>
      </c>
      <c r="O55" s="112">
        <f t="shared" si="2"/>
        <v>2538</v>
      </c>
      <c r="P55" s="111">
        <f t="shared" si="0"/>
        <v>14300</v>
      </c>
      <c r="Q55" s="112">
        <f t="shared" si="5"/>
        <v>2916</v>
      </c>
      <c r="R55" s="112">
        <f t="shared" si="5"/>
        <v>27</v>
      </c>
      <c r="S55" s="112">
        <f t="shared" si="5"/>
        <v>191</v>
      </c>
      <c r="T55" s="112">
        <f t="shared" si="5"/>
        <v>283</v>
      </c>
      <c r="U55" s="112">
        <f t="shared" si="5"/>
        <v>127</v>
      </c>
      <c r="V55" s="112">
        <f t="shared" si="5"/>
        <v>451</v>
      </c>
      <c r="W55" s="111">
        <f t="shared" si="1"/>
        <v>3995</v>
      </c>
      <c r="X55" s="72"/>
      <c r="Y55" s="117"/>
      <c r="Z55" s="117"/>
      <c r="AA55" s="2"/>
    </row>
    <row r="56" spans="1:27" ht="23.65" customHeight="1">
      <c r="A56" s="236"/>
      <c r="B56" s="109" t="s">
        <v>21</v>
      </c>
      <c r="C56" s="112">
        <f t="shared" si="4"/>
        <v>5</v>
      </c>
      <c r="D56" s="112">
        <f t="shared" si="4"/>
        <v>1</v>
      </c>
      <c r="E56" s="112">
        <f t="shared" si="2"/>
        <v>103</v>
      </c>
      <c r="F56" s="112">
        <f t="shared" si="4"/>
        <v>14</v>
      </c>
      <c r="G56" s="112">
        <f t="shared" si="4"/>
        <v>3908</v>
      </c>
      <c r="H56" s="112">
        <f t="shared" si="4"/>
        <v>113</v>
      </c>
      <c r="I56" s="112">
        <f t="shared" si="4"/>
        <v>212</v>
      </c>
      <c r="J56" s="112">
        <f t="shared" si="4"/>
        <v>25</v>
      </c>
      <c r="K56" s="112">
        <f t="shared" si="4"/>
        <v>0</v>
      </c>
      <c r="L56" s="112">
        <f t="shared" si="4"/>
        <v>271</v>
      </c>
      <c r="M56" s="112">
        <f t="shared" si="4"/>
        <v>1</v>
      </c>
      <c r="N56" s="112">
        <f t="shared" si="2"/>
        <v>19</v>
      </c>
      <c r="O56" s="112">
        <f t="shared" si="2"/>
        <v>957</v>
      </c>
      <c r="P56" s="111">
        <f t="shared" si="0"/>
        <v>5629</v>
      </c>
      <c r="Q56" s="112">
        <f t="shared" si="5"/>
        <v>615</v>
      </c>
      <c r="R56" s="112">
        <f t="shared" si="5"/>
        <v>0</v>
      </c>
      <c r="S56" s="112">
        <f t="shared" si="5"/>
        <v>31</v>
      </c>
      <c r="T56" s="112">
        <f t="shared" si="5"/>
        <v>39</v>
      </c>
      <c r="U56" s="112">
        <f t="shared" si="5"/>
        <v>6</v>
      </c>
      <c r="V56" s="112">
        <f t="shared" si="5"/>
        <v>15</v>
      </c>
      <c r="W56" s="111">
        <f t="shared" si="1"/>
        <v>706</v>
      </c>
      <c r="X56" s="72"/>
      <c r="Y56" s="117"/>
      <c r="Z56" s="117"/>
      <c r="AA56" s="2"/>
    </row>
    <row r="57" spans="1:27" ht="23.65" customHeight="1">
      <c r="A57" s="236"/>
      <c r="B57" s="109" t="s">
        <v>23</v>
      </c>
      <c r="C57" s="112">
        <f t="shared" si="4"/>
        <v>9</v>
      </c>
      <c r="D57" s="112">
        <f t="shared" si="4"/>
        <v>1</v>
      </c>
      <c r="E57" s="112">
        <f t="shared" si="2"/>
        <v>124</v>
      </c>
      <c r="F57" s="112">
        <f t="shared" si="4"/>
        <v>15</v>
      </c>
      <c r="G57" s="112">
        <f t="shared" si="4"/>
        <v>3908</v>
      </c>
      <c r="H57" s="112">
        <f t="shared" si="4"/>
        <v>113</v>
      </c>
      <c r="I57" s="112">
        <f t="shared" si="4"/>
        <v>212</v>
      </c>
      <c r="J57" s="112">
        <f t="shared" si="4"/>
        <v>25</v>
      </c>
      <c r="K57" s="112">
        <f t="shared" si="4"/>
        <v>0</v>
      </c>
      <c r="L57" s="112">
        <f t="shared" si="4"/>
        <v>271</v>
      </c>
      <c r="M57" s="112">
        <f t="shared" si="4"/>
        <v>1</v>
      </c>
      <c r="N57" s="112">
        <f t="shared" si="2"/>
        <v>19</v>
      </c>
      <c r="O57" s="112">
        <f t="shared" si="2"/>
        <v>957</v>
      </c>
      <c r="P57" s="111">
        <f t="shared" si="0"/>
        <v>5655</v>
      </c>
      <c r="Q57" s="112">
        <f t="shared" si="5"/>
        <v>615</v>
      </c>
      <c r="R57" s="112">
        <f t="shared" si="5"/>
        <v>0</v>
      </c>
      <c r="S57" s="112">
        <f t="shared" si="5"/>
        <v>31</v>
      </c>
      <c r="T57" s="112">
        <f t="shared" si="5"/>
        <v>39</v>
      </c>
      <c r="U57" s="112">
        <f t="shared" si="5"/>
        <v>6</v>
      </c>
      <c r="V57" s="112">
        <f t="shared" si="5"/>
        <v>15</v>
      </c>
      <c r="W57" s="111">
        <f t="shared" si="1"/>
        <v>706</v>
      </c>
      <c r="X57" s="72"/>
      <c r="Y57" s="117"/>
      <c r="Z57" s="117"/>
      <c r="AA57" s="2"/>
    </row>
    <row r="58" spans="1:27" s="2" customFormat="1" ht="2.65" customHeight="1">
      <c r="A58" s="113"/>
      <c r="B58" s="114"/>
      <c r="C58" s="115"/>
      <c r="D58" s="115"/>
      <c r="E58" s="115"/>
      <c r="F58" s="116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7"/>
    </row>
    <row r="59" spans="1:27" ht="14.25">
      <c r="A59" s="121"/>
      <c r="B59" s="121"/>
      <c r="C59" s="121"/>
      <c r="D59" s="121"/>
      <c r="E59" s="121"/>
      <c r="F59" s="121"/>
      <c r="G59" s="118"/>
      <c r="H59" s="118"/>
      <c r="I59" s="121"/>
      <c r="J59" s="121"/>
      <c r="K59" s="121"/>
      <c r="L59" s="121"/>
      <c r="M59" s="121"/>
      <c r="N59" s="121"/>
      <c r="O59" s="121"/>
      <c r="P59" s="121"/>
      <c r="R59" s="121"/>
      <c r="S59" s="121"/>
      <c r="T59" s="121"/>
      <c r="U59" s="122"/>
      <c r="W59" s="121"/>
      <c r="Y59" s="121"/>
      <c r="Z59" s="121"/>
    </row>
    <row r="60" spans="1:27" ht="14.25">
      <c r="A60" s="121"/>
      <c r="B60" s="121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R60" s="118"/>
      <c r="S60" s="118"/>
      <c r="T60" s="118"/>
      <c r="W60" s="118"/>
      <c r="Y60" s="121"/>
      <c r="Z60" s="121"/>
    </row>
    <row r="61" spans="1:27" ht="14.25">
      <c r="A61" s="121"/>
      <c r="B61" s="121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R61" s="118"/>
      <c r="S61" s="118"/>
      <c r="T61" s="118"/>
      <c r="W61" s="118"/>
      <c r="Y61" s="121"/>
      <c r="Z61" s="121"/>
    </row>
    <row r="62" spans="1:27" ht="14.25">
      <c r="A62" s="121"/>
      <c r="B62" s="121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R62" s="118"/>
      <c r="S62" s="118"/>
      <c r="T62" s="118"/>
      <c r="W62" s="118"/>
      <c r="Y62" s="121"/>
      <c r="Z62" s="121"/>
    </row>
    <row r="63" spans="1:27" ht="14.25">
      <c r="A63" s="121"/>
      <c r="B63" s="121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R63" s="118"/>
      <c r="S63" s="118"/>
      <c r="T63" s="118"/>
      <c r="W63" s="118"/>
      <c r="Y63" s="121"/>
      <c r="Z63" s="121"/>
    </row>
    <row r="64" spans="1:27" ht="14.25">
      <c r="A64" s="121"/>
      <c r="B64" s="121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Y64" s="121"/>
      <c r="Z64" s="121"/>
    </row>
    <row r="65" spans="1:26" ht="14.25">
      <c r="A65" s="121"/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Y65" s="121"/>
      <c r="Z65" s="121"/>
    </row>
    <row r="66" spans="1:26" ht="14.25">
      <c r="A66" s="121"/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Y66" s="121"/>
      <c r="Z66" s="121"/>
    </row>
    <row r="67" spans="1:26" ht="14.25">
      <c r="A67" s="121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Y67" s="121"/>
      <c r="Z67" s="121"/>
    </row>
    <row r="68" spans="1:26" ht="14.25">
      <c r="A68" s="121"/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Y68" s="121"/>
      <c r="Z68" s="121"/>
    </row>
    <row r="69" spans="1:26" ht="14.25">
      <c r="A69" s="121"/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Y69" s="121"/>
      <c r="Z69" s="121"/>
    </row>
    <row r="70" spans="1:26" ht="14.25">
      <c r="A70" s="121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Y70" s="121"/>
      <c r="Z70" s="121"/>
    </row>
    <row r="71" spans="1:26" ht="14.25">
      <c r="A71" s="121"/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Y71" s="121"/>
      <c r="Z71" s="121"/>
    </row>
    <row r="72" spans="1:26" ht="14.25">
      <c r="A72" s="121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Y72" s="121"/>
      <c r="Z72" s="121"/>
    </row>
    <row r="73" spans="1:26" ht="14.25">
      <c r="A73" s="121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Y73" s="121"/>
      <c r="Z73" s="121"/>
    </row>
  </sheetData>
  <mergeCells count="29">
    <mergeCell ref="A53:A57"/>
    <mergeCell ref="A35:A40"/>
    <mergeCell ref="B40:W40"/>
    <mergeCell ref="A41:A46"/>
    <mergeCell ref="B46:W46"/>
    <mergeCell ref="A47:A52"/>
    <mergeCell ref="B52:W52"/>
    <mergeCell ref="A17:A22"/>
    <mergeCell ref="B22:W22"/>
    <mergeCell ref="A23:A28"/>
    <mergeCell ref="B28:W28"/>
    <mergeCell ref="A29:A34"/>
    <mergeCell ref="B34:W34"/>
    <mergeCell ref="A5:A10"/>
    <mergeCell ref="X5:X8"/>
    <mergeCell ref="B10:W10"/>
    <mergeCell ref="A11:A16"/>
    <mergeCell ref="B16:W16"/>
    <mergeCell ref="A1:W1"/>
    <mergeCell ref="X1:X4"/>
    <mergeCell ref="A2:A4"/>
    <mergeCell ref="B2:B4"/>
    <mergeCell ref="C2:O2"/>
    <mergeCell ref="P2:P4"/>
    <mergeCell ref="Q2:V2"/>
    <mergeCell ref="W2:W4"/>
    <mergeCell ref="C3:F3"/>
    <mergeCell ref="G3:O3"/>
    <mergeCell ref="Q3:V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opLeftCell="A22" zoomScale="120" zoomScaleNormal="120" zoomScaleSheetLayoutView="100" workbookViewId="0">
      <selection activeCell="A35" sqref="A35"/>
    </sheetView>
  </sheetViews>
  <sheetFormatPr defaultColWidth="9.28515625" defaultRowHeight="12.75"/>
  <cols>
    <col min="1" max="1" width="131.85546875" style="9" customWidth="1"/>
    <col min="2" max="16384" width="9.28515625" style="9"/>
  </cols>
  <sheetData>
    <row r="1" spans="1:1">
      <c r="A1" s="5" t="s">
        <v>1</v>
      </c>
    </row>
    <row r="2" spans="1:1" ht="8.1" customHeight="1"/>
    <row r="3" spans="1:1" ht="25.5">
      <c r="A3" s="6" t="s">
        <v>572</v>
      </c>
    </row>
    <row r="4" spans="1:1" ht="4.1500000000000004" customHeight="1">
      <c r="A4" s="6"/>
    </row>
    <row r="5" spans="1:1" ht="25.5">
      <c r="A5" s="6" t="s">
        <v>573</v>
      </c>
    </row>
    <row r="6" spans="1:1" ht="4.5" customHeight="1">
      <c r="A6" s="6"/>
    </row>
    <row r="7" spans="1:1" ht="13.5" customHeight="1">
      <c r="A7" s="6" t="s">
        <v>574</v>
      </c>
    </row>
    <row r="8" spans="1:1" ht="4.1500000000000004" customHeight="1">
      <c r="A8" s="6"/>
    </row>
    <row r="9" spans="1:1">
      <c r="A9" s="6" t="s">
        <v>575</v>
      </c>
    </row>
    <row r="10" spans="1:1" ht="4.1500000000000004" customHeight="1">
      <c r="A10" s="6"/>
    </row>
    <row r="11" spans="1:1">
      <c r="A11" s="6" t="s">
        <v>576</v>
      </c>
    </row>
    <row r="12" spans="1:1" ht="4.1500000000000004" customHeight="1">
      <c r="A12" s="6"/>
    </row>
    <row r="13" spans="1:1" ht="4.1500000000000004" customHeight="1">
      <c r="A13" s="6"/>
    </row>
    <row r="14" spans="1:1">
      <c r="A14" s="6" t="s">
        <v>577</v>
      </c>
    </row>
    <row r="15" spans="1:1" ht="4.1500000000000004" customHeight="1"/>
    <row r="16" spans="1:1" ht="11.65" customHeight="1"/>
    <row r="17" spans="1:1">
      <c r="A17" s="5" t="s">
        <v>2</v>
      </c>
    </row>
    <row r="18" spans="1:1" ht="8.1" customHeight="1"/>
    <row r="19" spans="1:1" ht="29.25" customHeight="1">
      <c r="A19" s="9" t="s">
        <v>578</v>
      </c>
    </row>
    <row r="20" spans="1:1" ht="4.1500000000000004" customHeight="1"/>
    <row r="21" spans="1:1" ht="25.5">
      <c r="A21" s="6" t="s">
        <v>579</v>
      </c>
    </row>
    <row r="22" spans="1:1" ht="4.1500000000000004" customHeight="1"/>
    <row r="23" spans="1:1">
      <c r="A23" s="6" t="s">
        <v>580</v>
      </c>
    </row>
    <row r="24" spans="1:1" ht="6" customHeight="1"/>
    <row r="25" spans="1:1">
      <c r="A25" s="6" t="s">
        <v>581</v>
      </c>
    </row>
    <row r="26" spans="1:1" ht="4.1500000000000004" customHeight="1"/>
    <row r="27" spans="1:1" ht="15.75" customHeight="1">
      <c r="A27" s="6" t="s">
        <v>582</v>
      </c>
    </row>
    <row r="28" spans="1:1" ht="4.1500000000000004" customHeight="1"/>
    <row r="29" spans="1:1" ht="9.75" customHeight="1"/>
    <row r="30" spans="1:1">
      <c r="A30" s="5" t="s">
        <v>3</v>
      </c>
    </row>
    <row r="31" spans="1:1" ht="7.5" customHeight="1"/>
    <row r="32" spans="1:1" ht="27" customHeight="1">
      <c r="A32" s="6" t="s">
        <v>583</v>
      </c>
    </row>
    <row r="33" spans="1:4" ht="9.75" customHeight="1"/>
    <row r="34" spans="1:4" ht="15">
      <c r="A34" s="7" t="s">
        <v>4</v>
      </c>
      <c r="B34" s="142"/>
      <c r="C34" s="142"/>
      <c r="D34" s="142"/>
    </row>
    <row r="35" spans="1:4" ht="39" customHeight="1">
      <c r="A35" s="8" t="s">
        <v>584</v>
      </c>
      <c r="B35" s="142"/>
      <c r="C35" s="142"/>
      <c r="D35" s="142"/>
    </row>
    <row r="36" spans="1:4" ht="15">
      <c r="A36" s="143"/>
      <c r="B36" s="142"/>
      <c r="C36" s="142"/>
      <c r="D36" s="142"/>
    </row>
    <row r="37" spans="1:4" ht="16.5" customHeight="1"/>
    <row r="38" spans="1:4" ht="4.1500000000000004" customHeight="1"/>
    <row r="39" spans="1:4" ht="29.1" customHeight="1"/>
    <row r="40" spans="1:4">
      <c r="A40" s="144"/>
      <c r="B40" s="144"/>
      <c r="C40" s="144"/>
      <c r="D40" s="144"/>
    </row>
    <row r="41" spans="1:4">
      <c r="A41" s="144"/>
      <c r="B41" s="144"/>
      <c r="C41" s="144"/>
      <c r="D41" s="144"/>
    </row>
    <row r="42" spans="1:4">
      <c r="A42" s="144"/>
      <c r="B42" s="144"/>
      <c r="C42" s="144"/>
      <c r="D42" s="144"/>
    </row>
  </sheetData>
  <printOptions horizontalCentered="1"/>
  <pageMargins left="0.7" right="0.7" top="0.75" bottom="0.75" header="0.3" footer="0.3"/>
  <pageSetup paperSize="9" fitToWidth="0" orientation="landscape" r:id="rId1"/>
  <headerFooter alignWithMargins="0"/>
  <rowBreaks count="1" manualBreakCount="1">
    <brk id="2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showGridLines="0" zoomScale="63" zoomScaleNormal="63" zoomScalePageLayoutView="40" workbookViewId="0">
      <selection activeCell="H24" sqref="H24"/>
    </sheetView>
  </sheetViews>
  <sheetFormatPr defaultColWidth="9.28515625" defaultRowHeight="12.75"/>
  <cols>
    <col min="1" max="1" width="19.7109375" style="4" customWidth="1"/>
    <col min="2" max="2" width="27.28515625" style="4" customWidth="1"/>
    <col min="3" max="13" width="17.5703125" style="4" customWidth="1"/>
    <col min="14" max="14" width="21.28515625" style="4" customWidth="1"/>
    <col min="15" max="15" width="0.7109375" style="12" customWidth="1"/>
    <col min="16" max="16384" width="9.28515625" style="4"/>
  </cols>
  <sheetData>
    <row r="1" spans="1:15" s="2" customFormat="1" ht="30" customHeight="1">
      <c r="A1" s="249" t="s">
        <v>525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199"/>
    </row>
    <row r="2" spans="1:15" s="2" customFormat="1" ht="20.100000000000001" customHeight="1">
      <c r="A2" s="232" t="s">
        <v>510</v>
      </c>
      <c r="B2" s="232"/>
      <c r="C2" s="232" t="s">
        <v>479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51" t="s">
        <v>484</v>
      </c>
      <c r="O2" s="199"/>
    </row>
    <row r="3" spans="1:15" s="2" customFormat="1" ht="20.100000000000001" customHeight="1">
      <c r="A3" s="232"/>
      <c r="B3" s="232"/>
      <c r="C3" s="232" t="s">
        <v>521</v>
      </c>
      <c r="D3" s="232"/>
      <c r="E3" s="232"/>
      <c r="F3" s="232"/>
      <c r="G3" s="232"/>
      <c r="H3" s="232" t="s">
        <v>522</v>
      </c>
      <c r="I3" s="232"/>
      <c r="J3" s="232"/>
      <c r="K3" s="232"/>
      <c r="L3" s="232"/>
      <c r="M3" s="232"/>
      <c r="N3" s="251"/>
      <c r="O3" s="199"/>
    </row>
    <row r="4" spans="1:15" s="2" customFormat="1" ht="20.100000000000001" customHeight="1">
      <c r="A4" s="232"/>
      <c r="B4" s="232"/>
      <c r="C4" s="123" t="s">
        <v>241</v>
      </c>
      <c r="D4" s="108" t="s">
        <v>64</v>
      </c>
      <c r="E4" s="108" t="s">
        <v>244</v>
      </c>
      <c r="F4" s="108" t="s">
        <v>246</v>
      </c>
      <c r="G4" s="108" t="s">
        <v>74</v>
      </c>
      <c r="H4" s="108" t="s">
        <v>248</v>
      </c>
      <c r="I4" s="108" t="s">
        <v>254</v>
      </c>
      <c r="J4" s="108" t="s">
        <v>256</v>
      </c>
      <c r="K4" s="108" t="s">
        <v>252</v>
      </c>
      <c r="L4" s="108" t="s">
        <v>250</v>
      </c>
      <c r="M4" s="108" t="s">
        <v>258</v>
      </c>
      <c r="N4" s="251"/>
      <c r="O4" s="74"/>
    </row>
    <row r="5" spans="1:15" s="117" customFormat="1" ht="20.100000000000001" customHeight="1">
      <c r="A5" s="236" t="s">
        <v>512</v>
      </c>
      <c r="B5" s="109" t="s">
        <v>15</v>
      </c>
      <c r="C5" s="110">
        <v>0</v>
      </c>
      <c r="D5" s="110">
        <v>18</v>
      </c>
      <c r="E5" s="110">
        <v>0</v>
      </c>
      <c r="F5" s="110">
        <v>0</v>
      </c>
      <c r="G5" s="110">
        <v>0</v>
      </c>
      <c r="H5" s="110">
        <v>1426</v>
      </c>
      <c r="I5" s="110">
        <v>2</v>
      </c>
      <c r="J5" s="110">
        <v>50</v>
      </c>
      <c r="K5" s="110">
        <v>221</v>
      </c>
      <c r="L5" s="110">
        <v>2</v>
      </c>
      <c r="M5" s="110">
        <v>148</v>
      </c>
      <c r="N5" s="112">
        <f>SUM(C5:M5)</f>
        <v>1867</v>
      </c>
      <c r="O5" s="74"/>
    </row>
    <row r="6" spans="1:15" s="117" customFormat="1" ht="20.100000000000001" customHeight="1">
      <c r="A6" s="236"/>
      <c r="B6" s="109" t="s">
        <v>17</v>
      </c>
      <c r="C6" s="110">
        <v>1</v>
      </c>
      <c r="D6" s="110">
        <v>8</v>
      </c>
      <c r="E6" s="110">
        <v>0</v>
      </c>
      <c r="F6" s="110">
        <v>0</v>
      </c>
      <c r="G6" s="110">
        <v>0</v>
      </c>
      <c r="H6" s="110">
        <v>1335</v>
      </c>
      <c r="I6" s="110">
        <v>6</v>
      </c>
      <c r="J6" s="110">
        <v>58</v>
      </c>
      <c r="K6" s="110">
        <v>212</v>
      </c>
      <c r="L6" s="110">
        <v>3</v>
      </c>
      <c r="M6" s="110">
        <v>147</v>
      </c>
      <c r="N6" s="112">
        <f t="shared" ref="N6:N15" si="0">SUM(C6:M6)</f>
        <v>1770</v>
      </c>
      <c r="O6" s="74"/>
    </row>
    <row r="7" spans="1:15" s="117" customFormat="1" ht="20.100000000000001" customHeight="1">
      <c r="A7" s="236"/>
      <c r="B7" s="109" t="s">
        <v>19</v>
      </c>
      <c r="C7" s="110">
        <v>1</v>
      </c>
      <c r="D7" s="110">
        <v>7</v>
      </c>
      <c r="E7" s="110">
        <v>0</v>
      </c>
      <c r="F7" s="110">
        <v>0</v>
      </c>
      <c r="G7" s="110">
        <v>0</v>
      </c>
      <c r="H7" s="110">
        <v>1335</v>
      </c>
      <c r="I7" s="110">
        <v>6</v>
      </c>
      <c r="J7" s="110">
        <v>58</v>
      </c>
      <c r="K7" s="110">
        <v>212</v>
      </c>
      <c r="L7" s="110">
        <v>3</v>
      </c>
      <c r="M7" s="110">
        <v>147</v>
      </c>
      <c r="N7" s="112">
        <f t="shared" si="0"/>
        <v>1769</v>
      </c>
      <c r="O7" s="74"/>
    </row>
    <row r="8" spans="1:15" s="117" customFormat="1" ht="20.100000000000001" customHeight="1">
      <c r="A8" s="236"/>
      <c r="B8" s="109" t="s">
        <v>21</v>
      </c>
      <c r="C8" s="110">
        <v>12</v>
      </c>
      <c r="D8" s="110">
        <v>30</v>
      </c>
      <c r="E8" s="110">
        <v>0</v>
      </c>
      <c r="F8" s="110">
        <v>1</v>
      </c>
      <c r="G8" s="110">
        <v>4</v>
      </c>
      <c r="H8" s="110">
        <v>1143</v>
      </c>
      <c r="I8" s="110">
        <v>2</v>
      </c>
      <c r="J8" s="110">
        <v>57</v>
      </c>
      <c r="K8" s="110">
        <v>214</v>
      </c>
      <c r="L8" s="110">
        <v>0</v>
      </c>
      <c r="M8" s="110">
        <v>16</v>
      </c>
      <c r="N8" s="112">
        <f t="shared" si="0"/>
        <v>1479</v>
      </c>
      <c r="O8" s="74"/>
    </row>
    <row r="9" spans="1:15" s="117" customFormat="1" ht="20.100000000000001" customHeight="1">
      <c r="A9" s="236"/>
      <c r="B9" s="109" t="s">
        <v>23</v>
      </c>
      <c r="C9" s="110">
        <v>18</v>
      </c>
      <c r="D9" s="110">
        <v>42</v>
      </c>
      <c r="E9" s="110">
        <v>0</v>
      </c>
      <c r="F9" s="110">
        <v>2</v>
      </c>
      <c r="G9" s="110">
        <v>4</v>
      </c>
      <c r="H9" s="110">
        <v>1143</v>
      </c>
      <c r="I9" s="110">
        <v>2</v>
      </c>
      <c r="J9" s="110">
        <v>57</v>
      </c>
      <c r="K9" s="110">
        <v>214</v>
      </c>
      <c r="L9" s="110">
        <v>0</v>
      </c>
      <c r="M9" s="110">
        <v>16</v>
      </c>
      <c r="N9" s="112">
        <f t="shared" si="0"/>
        <v>1498</v>
      </c>
      <c r="O9" s="74"/>
    </row>
    <row r="10" spans="1:15" s="117" customFormat="1" ht="2.65" customHeight="1">
      <c r="A10" s="236"/>
      <c r="B10" s="252"/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4"/>
      <c r="O10" s="74"/>
    </row>
    <row r="11" spans="1:15" s="117" customFormat="1" ht="20.100000000000001" customHeight="1">
      <c r="A11" s="236" t="s">
        <v>513</v>
      </c>
      <c r="B11" s="109" t="s">
        <v>15</v>
      </c>
      <c r="C11" s="110">
        <v>0</v>
      </c>
      <c r="D11" s="110">
        <v>0</v>
      </c>
      <c r="E11" s="110">
        <v>0</v>
      </c>
      <c r="F11" s="110">
        <v>0</v>
      </c>
      <c r="G11" s="110">
        <v>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112">
        <f>SUM(C11:M11)</f>
        <v>0</v>
      </c>
      <c r="O11" s="74"/>
    </row>
    <row r="12" spans="1:15" s="117" customFormat="1" ht="20.100000000000001" customHeight="1">
      <c r="A12" s="236"/>
      <c r="B12" s="109" t="s">
        <v>17</v>
      </c>
      <c r="C12" s="110">
        <v>4</v>
      </c>
      <c r="D12" s="110">
        <v>0</v>
      </c>
      <c r="E12" s="110">
        <v>0</v>
      </c>
      <c r="F12" s="110">
        <v>0</v>
      </c>
      <c r="G12" s="110">
        <v>0</v>
      </c>
      <c r="H12" s="110">
        <v>12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12">
        <f t="shared" si="0"/>
        <v>16</v>
      </c>
      <c r="O12" s="74"/>
    </row>
    <row r="13" spans="1:15" s="117" customFormat="1" ht="20.100000000000001" customHeight="1">
      <c r="A13" s="236"/>
      <c r="B13" s="109" t="s">
        <v>19</v>
      </c>
      <c r="C13" s="110">
        <v>4</v>
      </c>
      <c r="D13" s="110">
        <v>0</v>
      </c>
      <c r="E13" s="110">
        <v>0</v>
      </c>
      <c r="F13" s="110">
        <v>0</v>
      </c>
      <c r="G13" s="110">
        <v>0</v>
      </c>
      <c r="H13" s="110">
        <v>12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112">
        <f t="shared" si="0"/>
        <v>16</v>
      </c>
      <c r="O13" s="74"/>
    </row>
    <row r="14" spans="1:15" s="117" customFormat="1" ht="20.100000000000001" customHeight="1">
      <c r="A14" s="236"/>
      <c r="B14" s="109" t="s">
        <v>21</v>
      </c>
      <c r="C14" s="110">
        <v>0</v>
      </c>
      <c r="D14" s="110">
        <v>0</v>
      </c>
      <c r="E14" s="110">
        <v>0</v>
      </c>
      <c r="F14" s="110">
        <v>0</v>
      </c>
      <c r="G14" s="110">
        <v>0</v>
      </c>
      <c r="H14" s="110">
        <v>0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112">
        <f t="shared" si="0"/>
        <v>0</v>
      </c>
      <c r="O14" s="74"/>
    </row>
    <row r="15" spans="1:15" s="117" customFormat="1" ht="20.100000000000001" customHeight="1">
      <c r="A15" s="236"/>
      <c r="B15" s="109" t="s">
        <v>23</v>
      </c>
      <c r="C15" s="110">
        <v>0</v>
      </c>
      <c r="D15" s="110">
        <v>0</v>
      </c>
      <c r="E15" s="110">
        <v>0</v>
      </c>
      <c r="F15" s="110">
        <v>0</v>
      </c>
      <c r="G15" s="110">
        <v>0</v>
      </c>
      <c r="H15" s="110">
        <v>0</v>
      </c>
      <c r="I15" s="110">
        <v>0</v>
      </c>
      <c r="J15" s="110">
        <v>0</v>
      </c>
      <c r="K15" s="110">
        <v>0</v>
      </c>
      <c r="L15" s="110">
        <v>0</v>
      </c>
      <c r="M15" s="110">
        <v>0</v>
      </c>
      <c r="N15" s="112">
        <f t="shared" si="0"/>
        <v>0</v>
      </c>
      <c r="O15" s="74"/>
    </row>
    <row r="16" spans="1:15" s="117" customFormat="1" ht="2.65" customHeight="1">
      <c r="A16" s="236"/>
      <c r="B16" s="252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4"/>
      <c r="O16" s="74"/>
    </row>
    <row r="17" spans="1:15" s="117" customFormat="1" ht="20.100000000000001" customHeight="1">
      <c r="A17" s="236" t="s">
        <v>514</v>
      </c>
      <c r="B17" s="109" t="s">
        <v>15</v>
      </c>
      <c r="C17" s="110">
        <v>0</v>
      </c>
      <c r="D17" s="110">
        <v>0</v>
      </c>
      <c r="E17" s="110">
        <v>0</v>
      </c>
      <c r="F17" s="110">
        <v>0</v>
      </c>
      <c r="G17" s="110">
        <v>0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110">
        <v>0</v>
      </c>
      <c r="N17" s="112">
        <f>SUM(C17:M17)</f>
        <v>0</v>
      </c>
      <c r="O17" s="74"/>
    </row>
    <row r="18" spans="1:15" s="117" customFormat="1" ht="20.100000000000001" customHeight="1">
      <c r="A18" s="236"/>
      <c r="B18" s="109" t="s">
        <v>17</v>
      </c>
      <c r="C18" s="110">
        <v>0</v>
      </c>
      <c r="D18" s="110">
        <v>0</v>
      </c>
      <c r="E18" s="110">
        <v>0</v>
      </c>
      <c r="F18" s="110">
        <v>0</v>
      </c>
      <c r="G18" s="110">
        <v>0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12">
        <f t="shared" ref="N18:N21" si="1">SUM(C18:M18)</f>
        <v>0</v>
      </c>
      <c r="O18" s="74"/>
    </row>
    <row r="19" spans="1:15" s="117" customFormat="1" ht="20.100000000000001" customHeight="1">
      <c r="A19" s="236"/>
      <c r="B19" s="109" t="s">
        <v>19</v>
      </c>
      <c r="C19" s="110">
        <v>0</v>
      </c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</v>
      </c>
      <c r="N19" s="112">
        <f t="shared" si="1"/>
        <v>0</v>
      </c>
      <c r="O19" s="74"/>
    </row>
    <row r="20" spans="1:15" s="117" customFormat="1" ht="20.100000000000001" customHeight="1">
      <c r="A20" s="236"/>
      <c r="B20" s="109" t="s">
        <v>21</v>
      </c>
      <c r="C20" s="110">
        <v>0</v>
      </c>
      <c r="D20" s="110">
        <v>0</v>
      </c>
      <c r="E20" s="110">
        <v>0</v>
      </c>
      <c r="F20" s="110">
        <v>0</v>
      </c>
      <c r="G20" s="110">
        <v>0</v>
      </c>
      <c r="H20" s="110">
        <v>0</v>
      </c>
      <c r="I20" s="110">
        <v>0</v>
      </c>
      <c r="J20" s="110">
        <v>0</v>
      </c>
      <c r="K20" s="110">
        <v>0</v>
      </c>
      <c r="L20" s="110">
        <v>0</v>
      </c>
      <c r="M20" s="110">
        <v>0</v>
      </c>
      <c r="N20" s="112">
        <f t="shared" si="1"/>
        <v>0</v>
      </c>
      <c r="O20" s="74"/>
    </row>
    <row r="21" spans="1:15" s="117" customFormat="1" ht="20.100000000000001" customHeight="1">
      <c r="A21" s="236"/>
      <c r="B21" s="109" t="s">
        <v>23</v>
      </c>
      <c r="C21" s="110">
        <v>1</v>
      </c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2">
        <f t="shared" si="1"/>
        <v>1</v>
      </c>
      <c r="O21" s="74"/>
    </row>
    <row r="22" spans="1:15" s="117" customFormat="1" ht="2.65" customHeight="1">
      <c r="A22" s="236"/>
      <c r="B22" s="252"/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4"/>
      <c r="O22" s="74"/>
    </row>
    <row r="23" spans="1:15" s="117" customFormat="1" ht="20.100000000000001" customHeight="1">
      <c r="A23" s="236" t="s">
        <v>515</v>
      </c>
      <c r="B23" s="109" t="s">
        <v>15</v>
      </c>
      <c r="C23" s="110">
        <v>0</v>
      </c>
      <c r="D23" s="110">
        <v>0</v>
      </c>
      <c r="E23" s="110">
        <v>0</v>
      </c>
      <c r="F23" s="110">
        <v>0</v>
      </c>
      <c r="G23" s="110">
        <v>0</v>
      </c>
      <c r="H23" s="110">
        <v>0</v>
      </c>
      <c r="I23" s="110">
        <v>0</v>
      </c>
      <c r="J23" s="110">
        <v>0</v>
      </c>
      <c r="K23" s="110">
        <v>0</v>
      </c>
      <c r="L23" s="110">
        <v>0</v>
      </c>
      <c r="M23" s="110">
        <v>0</v>
      </c>
      <c r="N23" s="112">
        <f>SUM(C23:M23)</f>
        <v>0</v>
      </c>
      <c r="O23" s="74"/>
    </row>
    <row r="24" spans="1:15" s="117" customFormat="1" ht="20.100000000000001" customHeight="1">
      <c r="A24" s="236"/>
      <c r="B24" s="109" t="s">
        <v>17</v>
      </c>
      <c r="C24" s="110">
        <v>1</v>
      </c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0</v>
      </c>
      <c r="M24" s="110">
        <v>10</v>
      </c>
      <c r="N24" s="112">
        <f t="shared" ref="N24:N27" si="2">SUM(C24:M24)</f>
        <v>11</v>
      </c>
      <c r="O24" s="74"/>
    </row>
    <row r="25" spans="1:15" s="117" customFormat="1" ht="20.100000000000001" customHeight="1">
      <c r="A25" s="236"/>
      <c r="B25" s="109" t="s">
        <v>19</v>
      </c>
      <c r="C25" s="110">
        <v>1</v>
      </c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10</v>
      </c>
      <c r="N25" s="112">
        <f t="shared" si="2"/>
        <v>11</v>
      </c>
      <c r="O25" s="74"/>
    </row>
    <row r="26" spans="1:15" s="117" customFormat="1" ht="20.100000000000001" customHeight="1">
      <c r="A26" s="236"/>
      <c r="B26" s="109" t="s">
        <v>21</v>
      </c>
      <c r="C26" s="110">
        <v>0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10">
        <v>0</v>
      </c>
      <c r="M26" s="110">
        <v>0</v>
      </c>
      <c r="N26" s="112">
        <f t="shared" si="2"/>
        <v>0</v>
      </c>
      <c r="O26" s="74"/>
    </row>
    <row r="27" spans="1:15" s="117" customFormat="1" ht="20.100000000000001" customHeight="1">
      <c r="A27" s="236"/>
      <c r="B27" s="109" t="s">
        <v>23</v>
      </c>
      <c r="C27" s="110">
        <v>3</v>
      </c>
      <c r="D27" s="110">
        <v>0</v>
      </c>
      <c r="E27" s="110">
        <v>0</v>
      </c>
      <c r="F27" s="110">
        <v>0</v>
      </c>
      <c r="G27" s="110">
        <v>0</v>
      </c>
      <c r="H27" s="110">
        <v>0</v>
      </c>
      <c r="I27" s="110">
        <v>0</v>
      </c>
      <c r="J27" s="110">
        <v>0</v>
      </c>
      <c r="K27" s="110">
        <v>0</v>
      </c>
      <c r="L27" s="110">
        <v>0</v>
      </c>
      <c r="M27" s="110">
        <v>0</v>
      </c>
      <c r="N27" s="112">
        <f t="shared" si="2"/>
        <v>3</v>
      </c>
      <c r="O27" s="74"/>
    </row>
    <row r="28" spans="1:15" s="117" customFormat="1" ht="2.65" customHeight="1">
      <c r="A28" s="236"/>
      <c r="B28" s="252"/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4"/>
      <c r="O28" s="74"/>
    </row>
    <row r="29" spans="1:15" s="117" customFormat="1" ht="20.100000000000001" customHeight="1">
      <c r="A29" s="236" t="s">
        <v>516</v>
      </c>
      <c r="B29" s="109" t="s">
        <v>15</v>
      </c>
      <c r="C29" s="110">
        <v>0</v>
      </c>
      <c r="D29" s="110">
        <v>0</v>
      </c>
      <c r="E29" s="110">
        <v>0</v>
      </c>
      <c r="F29" s="110">
        <v>0</v>
      </c>
      <c r="G29" s="110">
        <v>0</v>
      </c>
      <c r="H29" s="110">
        <v>1</v>
      </c>
      <c r="I29" s="110">
        <v>0</v>
      </c>
      <c r="J29" s="110">
        <v>0</v>
      </c>
      <c r="K29" s="110">
        <v>0</v>
      </c>
      <c r="L29" s="110">
        <v>0</v>
      </c>
      <c r="M29" s="110">
        <v>62</v>
      </c>
      <c r="N29" s="112">
        <f>SUM(C29:M29)</f>
        <v>63</v>
      </c>
      <c r="O29" s="74"/>
    </row>
    <row r="30" spans="1:15" s="117" customFormat="1" ht="20.100000000000001" customHeight="1">
      <c r="A30" s="236"/>
      <c r="B30" s="109" t="s">
        <v>17</v>
      </c>
      <c r="C30" s="110">
        <v>0</v>
      </c>
      <c r="D30" s="110">
        <v>0</v>
      </c>
      <c r="E30" s="110">
        <v>0</v>
      </c>
      <c r="F30" s="110">
        <v>0</v>
      </c>
      <c r="G30" s="110">
        <v>0</v>
      </c>
      <c r="H30" s="110">
        <v>13</v>
      </c>
      <c r="I30" s="110">
        <v>0</v>
      </c>
      <c r="J30" s="110">
        <v>0</v>
      </c>
      <c r="K30" s="110">
        <v>0</v>
      </c>
      <c r="L30" s="110">
        <v>0</v>
      </c>
      <c r="M30" s="110">
        <v>68</v>
      </c>
      <c r="N30" s="112">
        <f t="shared" ref="N30:N33" si="3">SUM(C30:M30)</f>
        <v>81</v>
      </c>
      <c r="O30" s="74"/>
    </row>
    <row r="31" spans="1:15" s="117" customFormat="1" ht="20.100000000000001" customHeight="1">
      <c r="A31" s="236"/>
      <c r="B31" s="109" t="s">
        <v>19</v>
      </c>
      <c r="C31" s="110">
        <v>0</v>
      </c>
      <c r="D31" s="110">
        <v>0</v>
      </c>
      <c r="E31" s="110">
        <v>0</v>
      </c>
      <c r="F31" s="110">
        <v>0</v>
      </c>
      <c r="G31" s="110">
        <v>0</v>
      </c>
      <c r="H31" s="110">
        <v>13</v>
      </c>
      <c r="I31" s="110">
        <v>0</v>
      </c>
      <c r="J31" s="110">
        <v>0</v>
      </c>
      <c r="K31" s="110">
        <v>0</v>
      </c>
      <c r="L31" s="110">
        <v>0</v>
      </c>
      <c r="M31" s="110">
        <v>68</v>
      </c>
      <c r="N31" s="112">
        <f t="shared" si="3"/>
        <v>81</v>
      </c>
      <c r="O31" s="74"/>
    </row>
    <row r="32" spans="1:15" s="117" customFormat="1" ht="20.100000000000001" customHeight="1">
      <c r="A32" s="236"/>
      <c r="B32" s="109" t="s">
        <v>21</v>
      </c>
      <c r="C32" s="110">
        <v>0</v>
      </c>
      <c r="D32" s="110">
        <v>0</v>
      </c>
      <c r="E32" s="110">
        <v>0</v>
      </c>
      <c r="F32" s="110">
        <v>0</v>
      </c>
      <c r="G32" s="110">
        <v>0</v>
      </c>
      <c r="H32" s="110">
        <v>0</v>
      </c>
      <c r="I32" s="110">
        <v>0</v>
      </c>
      <c r="J32" s="110">
        <v>0</v>
      </c>
      <c r="K32" s="110">
        <v>0</v>
      </c>
      <c r="L32" s="110">
        <v>0</v>
      </c>
      <c r="M32" s="110">
        <v>1</v>
      </c>
      <c r="N32" s="112">
        <f t="shared" si="3"/>
        <v>1</v>
      </c>
      <c r="O32" s="74"/>
    </row>
    <row r="33" spans="1:15" s="117" customFormat="1" ht="20.100000000000001" customHeight="1">
      <c r="A33" s="236"/>
      <c r="B33" s="109" t="s">
        <v>23</v>
      </c>
      <c r="C33" s="110">
        <v>1</v>
      </c>
      <c r="D33" s="110">
        <v>0</v>
      </c>
      <c r="E33" s="110">
        <v>0</v>
      </c>
      <c r="F33" s="110">
        <v>0</v>
      </c>
      <c r="G33" s="110">
        <v>0</v>
      </c>
      <c r="H33" s="110">
        <v>0</v>
      </c>
      <c r="I33" s="110">
        <v>0</v>
      </c>
      <c r="J33" s="110">
        <v>0</v>
      </c>
      <c r="K33" s="110">
        <v>0</v>
      </c>
      <c r="L33" s="110">
        <v>0</v>
      </c>
      <c r="M33" s="110">
        <v>1</v>
      </c>
      <c r="N33" s="112">
        <f t="shared" si="3"/>
        <v>2</v>
      </c>
      <c r="O33" s="74"/>
    </row>
    <row r="34" spans="1:15" s="117" customFormat="1" ht="2.65" customHeight="1">
      <c r="A34" s="236"/>
      <c r="B34" s="252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4"/>
      <c r="O34" s="74"/>
    </row>
    <row r="35" spans="1:15" s="117" customFormat="1" ht="20.100000000000001" customHeight="1">
      <c r="A35" s="236" t="s">
        <v>526</v>
      </c>
      <c r="B35" s="109" t="s">
        <v>15</v>
      </c>
      <c r="C35" s="110">
        <v>0</v>
      </c>
      <c r="D35" s="110">
        <v>0</v>
      </c>
      <c r="E35" s="110">
        <v>0</v>
      </c>
      <c r="F35" s="110">
        <v>0</v>
      </c>
      <c r="G35" s="110">
        <v>0</v>
      </c>
      <c r="H35" s="110">
        <v>441</v>
      </c>
      <c r="I35" s="110">
        <v>34</v>
      </c>
      <c r="J35" s="110">
        <v>17</v>
      </c>
      <c r="K35" s="110">
        <v>129</v>
      </c>
      <c r="L35" s="110">
        <v>0</v>
      </c>
      <c r="M35" s="110">
        <v>46</v>
      </c>
      <c r="N35" s="112">
        <f>SUM(C35:M35)</f>
        <v>667</v>
      </c>
      <c r="O35" s="74"/>
    </row>
    <row r="36" spans="1:15" s="117" customFormat="1" ht="20.100000000000001" customHeight="1">
      <c r="A36" s="236"/>
      <c r="B36" s="109" t="s">
        <v>17</v>
      </c>
      <c r="C36" s="110">
        <v>0</v>
      </c>
      <c r="D36" s="110">
        <v>1</v>
      </c>
      <c r="E36" s="110">
        <v>0</v>
      </c>
      <c r="F36" s="110">
        <v>0</v>
      </c>
      <c r="G36" s="110">
        <v>0</v>
      </c>
      <c r="H36" s="110">
        <v>493</v>
      </c>
      <c r="I36" s="110">
        <v>28</v>
      </c>
      <c r="J36" s="110">
        <v>15</v>
      </c>
      <c r="K36" s="110">
        <v>101</v>
      </c>
      <c r="L36" s="110">
        <v>0</v>
      </c>
      <c r="M36" s="110">
        <v>44</v>
      </c>
      <c r="N36" s="112">
        <f t="shared" ref="N36:N39" si="4">SUM(C36:M36)</f>
        <v>682</v>
      </c>
      <c r="O36" s="74"/>
    </row>
    <row r="37" spans="1:15" s="117" customFormat="1" ht="20.100000000000001" customHeight="1">
      <c r="A37" s="236"/>
      <c r="B37" s="109" t="s">
        <v>19</v>
      </c>
      <c r="C37" s="110">
        <v>0</v>
      </c>
      <c r="D37" s="110">
        <v>3</v>
      </c>
      <c r="E37" s="110">
        <v>0</v>
      </c>
      <c r="F37" s="110">
        <v>0</v>
      </c>
      <c r="G37" s="110">
        <v>0</v>
      </c>
      <c r="H37" s="110">
        <v>493</v>
      </c>
      <c r="I37" s="110">
        <v>28</v>
      </c>
      <c r="J37" s="110">
        <v>15</v>
      </c>
      <c r="K37" s="110">
        <v>101</v>
      </c>
      <c r="L37" s="110">
        <v>0</v>
      </c>
      <c r="M37" s="110">
        <v>44</v>
      </c>
      <c r="N37" s="112">
        <f t="shared" si="4"/>
        <v>684</v>
      </c>
      <c r="O37" s="74"/>
    </row>
    <row r="38" spans="1:15" s="117" customFormat="1" ht="20.100000000000001" customHeight="1">
      <c r="A38" s="236"/>
      <c r="B38" s="109" t="s">
        <v>21</v>
      </c>
      <c r="C38" s="110">
        <v>0</v>
      </c>
      <c r="D38" s="110">
        <v>4</v>
      </c>
      <c r="E38" s="110">
        <v>0</v>
      </c>
      <c r="F38" s="110">
        <v>0</v>
      </c>
      <c r="G38" s="110">
        <v>0</v>
      </c>
      <c r="H38" s="110">
        <v>207</v>
      </c>
      <c r="I38" s="110">
        <v>13</v>
      </c>
      <c r="J38" s="110">
        <v>6</v>
      </c>
      <c r="K38" s="110">
        <v>56</v>
      </c>
      <c r="L38" s="110">
        <v>0</v>
      </c>
      <c r="M38" s="110">
        <v>5</v>
      </c>
      <c r="N38" s="112">
        <f t="shared" si="4"/>
        <v>291</v>
      </c>
      <c r="O38" s="74"/>
    </row>
    <row r="39" spans="1:15" s="117" customFormat="1" ht="20.100000000000001" customHeight="1">
      <c r="A39" s="236"/>
      <c r="B39" s="109" t="s">
        <v>23</v>
      </c>
      <c r="C39" s="110">
        <v>0</v>
      </c>
      <c r="D39" s="110">
        <v>11</v>
      </c>
      <c r="E39" s="110">
        <v>0</v>
      </c>
      <c r="F39" s="110">
        <v>0</v>
      </c>
      <c r="G39" s="110">
        <v>0</v>
      </c>
      <c r="H39" s="110">
        <v>207</v>
      </c>
      <c r="I39" s="110">
        <v>13</v>
      </c>
      <c r="J39" s="110">
        <v>6</v>
      </c>
      <c r="K39" s="110">
        <v>56</v>
      </c>
      <c r="L39" s="110">
        <v>0</v>
      </c>
      <c r="M39" s="110">
        <v>5</v>
      </c>
      <c r="N39" s="112">
        <f t="shared" si="4"/>
        <v>298</v>
      </c>
      <c r="O39" s="74"/>
    </row>
    <row r="40" spans="1:15" s="117" customFormat="1" ht="2.65" customHeight="1">
      <c r="A40" s="236"/>
      <c r="B40" s="252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4"/>
      <c r="O40" s="74"/>
    </row>
    <row r="41" spans="1:15" s="117" customFormat="1" ht="20.100000000000001" customHeight="1">
      <c r="A41" s="236" t="s">
        <v>518</v>
      </c>
      <c r="B41" s="109" t="s">
        <v>15</v>
      </c>
      <c r="C41" s="110">
        <v>0</v>
      </c>
      <c r="D41" s="110">
        <v>0</v>
      </c>
      <c r="E41" s="110">
        <v>0</v>
      </c>
      <c r="F41" s="110">
        <v>0</v>
      </c>
      <c r="G41" s="110">
        <v>0</v>
      </c>
      <c r="H41" s="110">
        <v>24</v>
      </c>
      <c r="I41" s="110">
        <v>0</v>
      </c>
      <c r="J41" s="110">
        <v>0</v>
      </c>
      <c r="K41" s="110">
        <v>0</v>
      </c>
      <c r="L41" s="110">
        <v>0</v>
      </c>
      <c r="M41" s="110">
        <v>48</v>
      </c>
      <c r="N41" s="112">
        <f>SUM(C41:M41)</f>
        <v>72</v>
      </c>
      <c r="O41" s="74"/>
    </row>
    <row r="42" spans="1:15" s="117" customFormat="1" ht="20.100000000000001" customHeight="1">
      <c r="A42" s="236"/>
      <c r="B42" s="109" t="s">
        <v>17</v>
      </c>
      <c r="C42" s="110">
        <v>0</v>
      </c>
      <c r="D42" s="110">
        <v>0</v>
      </c>
      <c r="E42" s="110">
        <v>0</v>
      </c>
      <c r="F42" s="110">
        <v>0</v>
      </c>
      <c r="G42" s="110">
        <v>0</v>
      </c>
      <c r="H42" s="110">
        <v>31</v>
      </c>
      <c r="I42" s="110">
        <v>0</v>
      </c>
      <c r="J42" s="110">
        <v>0</v>
      </c>
      <c r="K42" s="110">
        <v>3</v>
      </c>
      <c r="L42" s="110">
        <v>0</v>
      </c>
      <c r="M42" s="110">
        <v>61</v>
      </c>
      <c r="N42" s="112">
        <f t="shared" ref="N42:N45" si="5">SUM(C42:M42)</f>
        <v>95</v>
      </c>
      <c r="O42" s="74"/>
    </row>
    <row r="43" spans="1:15" s="117" customFormat="1" ht="20.100000000000001" customHeight="1">
      <c r="A43" s="236"/>
      <c r="B43" s="109" t="s">
        <v>19</v>
      </c>
      <c r="C43" s="110">
        <v>0</v>
      </c>
      <c r="D43" s="110">
        <v>0</v>
      </c>
      <c r="E43" s="110">
        <v>0</v>
      </c>
      <c r="F43" s="110">
        <v>0</v>
      </c>
      <c r="G43" s="110">
        <v>0</v>
      </c>
      <c r="H43" s="110">
        <v>31</v>
      </c>
      <c r="I43" s="110">
        <v>0</v>
      </c>
      <c r="J43" s="110">
        <v>0</v>
      </c>
      <c r="K43" s="110">
        <v>3</v>
      </c>
      <c r="L43" s="110">
        <v>0</v>
      </c>
      <c r="M43" s="110">
        <v>61</v>
      </c>
      <c r="N43" s="112">
        <f t="shared" si="5"/>
        <v>95</v>
      </c>
      <c r="O43" s="74"/>
    </row>
    <row r="44" spans="1:15" s="117" customFormat="1" ht="20.100000000000001" customHeight="1">
      <c r="A44" s="236"/>
      <c r="B44" s="109" t="s">
        <v>21</v>
      </c>
      <c r="C44" s="110">
        <v>0</v>
      </c>
      <c r="D44" s="110">
        <v>0</v>
      </c>
      <c r="E44" s="110">
        <v>0</v>
      </c>
      <c r="F44" s="110">
        <v>0</v>
      </c>
      <c r="G44" s="110">
        <v>0</v>
      </c>
      <c r="H44" s="110">
        <v>3</v>
      </c>
      <c r="I44" s="110">
        <v>0</v>
      </c>
      <c r="J44" s="110">
        <v>0</v>
      </c>
      <c r="K44" s="110">
        <v>0</v>
      </c>
      <c r="L44" s="110">
        <v>0</v>
      </c>
      <c r="M44" s="110">
        <v>4</v>
      </c>
      <c r="N44" s="112">
        <f t="shared" si="5"/>
        <v>7</v>
      </c>
      <c r="O44" s="74"/>
    </row>
    <row r="45" spans="1:15" s="117" customFormat="1" ht="20.100000000000001" customHeight="1">
      <c r="A45" s="236"/>
      <c r="B45" s="109" t="s">
        <v>23</v>
      </c>
      <c r="C45" s="110">
        <v>0</v>
      </c>
      <c r="D45" s="110">
        <v>0</v>
      </c>
      <c r="E45" s="110">
        <v>0</v>
      </c>
      <c r="F45" s="110">
        <v>0</v>
      </c>
      <c r="G45" s="110">
        <v>0</v>
      </c>
      <c r="H45" s="110">
        <v>3</v>
      </c>
      <c r="I45" s="110">
        <v>0</v>
      </c>
      <c r="J45" s="110">
        <v>0</v>
      </c>
      <c r="K45" s="110">
        <v>0</v>
      </c>
      <c r="L45" s="110">
        <v>0</v>
      </c>
      <c r="M45" s="110">
        <v>4</v>
      </c>
      <c r="N45" s="112">
        <f t="shared" si="5"/>
        <v>7</v>
      </c>
      <c r="O45" s="74"/>
    </row>
    <row r="46" spans="1:15" s="117" customFormat="1" ht="2.65" customHeight="1">
      <c r="A46" s="236"/>
      <c r="B46" s="252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4"/>
      <c r="O46" s="74"/>
    </row>
    <row r="47" spans="1:15" s="117" customFormat="1" ht="20.100000000000001" customHeight="1">
      <c r="A47" s="236" t="s">
        <v>519</v>
      </c>
      <c r="B47" s="109" t="s">
        <v>15</v>
      </c>
      <c r="C47" s="110">
        <v>0</v>
      </c>
      <c r="D47" s="110">
        <v>0</v>
      </c>
      <c r="E47" s="110">
        <v>0</v>
      </c>
      <c r="F47" s="110">
        <v>0</v>
      </c>
      <c r="G47" s="110">
        <v>0</v>
      </c>
      <c r="H47" s="110">
        <v>529</v>
      </c>
      <c r="I47" s="110">
        <v>0</v>
      </c>
      <c r="J47" s="110">
        <v>11</v>
      </c>
      <c r="K47" s="110">
        <v>163</v>
      </c>
      <c r="L47" s="110">
        <v>0</v>
      </c>
      <c r="M47" s="110">
        <v>28</v>
      </c>
      <c r="N47" s="112">
        <f>SUM(C47:M47)</f>
        <v>731</v>
      </c>
      <c r="O47" s="74"/>
    </row>
    <row r="48" spans="1:15" s="117" customFormat="1" ht="20.100000000000001" customHeight="1">
      <c r="A48" s="236"/>
      <c r="B48" s="109" t="s">
        <v>17</v>
      </c>
      <c r="C48" s="110">
        <v>3</v>
      </c>
      <c r="D48" s="110">
        <v>1</v>
      </c>
      <c r="E48" s="110">
        <v>0</v>
      </c>
      <c r="F48" s="110">
        <v>0</v>
      </c>
      <c r="G48" s="110">
        <v>0</v>
      </c>
      <c r="H48" s="110">
        <v>487</v>
      </c>
      <c r="I48" s="110">
        <v>0</v>
      </c>
      <c r="J48" s="110">
        <v>13</v>
      </c>
      <c r="K48" s="110">
        <v>151</v>
      </c>
      <c r="L48" s="110">
        <v>0</v>
      </c>
      <c r="M48" s="110">
        <v>31</v>
      </c>
      <c r="N48" s="112">
        <f t="shared" ref="N48:N51" si="6">SUM(C48:M48)</f>
        <v>686</v>
      </c>
      <c r="O48" s="74"/>
    </row>
    <row r="49" spans="1:19" s="117" customFormat="1" ht="20.100000000000001" customHeight="1">
      <c r="A49" s="236"/>
      <c r="B49" s="109" t="s">
        <v>19</v>
      </c>
      <c r="C49" s="110">
        <v>9</v>
      </c>
      <c r="D49" s="110">
        <v>3</v>
      </c>
      <c r="E49" s="110">
        <v>0</v>
      </c>
      <c r="F49" s="110">
        <v>0</v>
      </c>
      <c r="G49" s="110">
        <v>0</v>
      </c>
      <c r="H49" s="110">
        <v>487</v>
      </c>
      <c r="I49" s="110">
        <v>0</v>
      </c>
      <c r="J49" s="110">
        <v>13</v>
      </c>
      <c r="K49" s="110">
        <v>151</v>
      </c>
      <c r="L49" s="110">
        <v>0</v>
      </c>
      <c r="M49" s="110">
        <v>31</v>
      </c>
      <c r="N49" s="112">
        <f t="shared" si="6"/>
        <v>694</v>
      </c>
      <c r="O49" s="74"/>
    </row>
    <row r="50" spans="1:19" s="117" customFormat="1" ht="20.100000000000001" customHeight="1">
      <c r="A50" s="236"/>
      <c r="B50" s="109" t="s">
        <v>21</v>
      </c>
      <c r="C50" s="110">
        <v>0</v>
      </c>
      <c r="D50" s="110">
        <v>3</v>
      </c>
      <c r="E50" s="110">
        <v>0</v>
      </c>
      <c r="F50" s="110">
        <v>0</v>
      </c>
      <c r="G50" s="110">
        <v>0</v>
      </c>
      <c r="H50" s="110">
        <v>441</v>
      </c>
      <c r="I50" s="110">
        <v>0</v>
      </c>
      <c r="J50" s="110">
        <v>4</v>
      </c>
      <c r="K50" s="110">
        <v>129</v>
      </c>
      <c r="L50" s="110">
        <v>0</v>
      </c>
      <c r="M50" s="110">
        <v>3</v>
      </c>
      <c r="N50" s="112">
        <f t="shared" si="6"/>
        <v>580</v>
      </c>
      <c r="O50" s="74"/>
    </row>
    <row r="51" spans="1:19" s="117" customFormat="1" ht="20.100000000000001" customHeight="1">
      <c r="A51" s="236"/>
      <c r="B51" s="109" t="s">
        <v>23</v>
      </c>
      <c r="C51" s="110">
        <v>12</v>
      </c>
      <c r="D51" s="110">
        <v>12</v>
      </c>
      <c r="E51" s="110">
        <v>0</v>
      </c>
      <c r="F51" s="110">
        <v>0</v>
      </c>
      <c r="G51" s="110">
        <v>0</v>
      </c>
      <c r="H51" s="110">
        <v>441</v>
      </c>
      <c r="I51" s="110">
        <v>0</v>
      </c>
      <c r="J51" s="110">
        <v>4</v>
      </c>
      <c r="K51" s="110">
        <v>129</v>
      </c>
      <c r="L51" s="110">
        <v>0</v>
      </c>
      <c r="M51" s="110">
        <v>3</v>
      </c>
      <c r="N51" s="112">
        <f t="shared" si="6"/>
        <v>601</v>
      </c>
      <c r="O51" s="255"/>
    </row>
    <row r="52" spans="1:19" s="117" customFormat="1" ht="2.65" customHeight="1">
      <c r="A52" s="236"/>
      <c r="B52" s="252"/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4"/>
      <c r="O52" s="255"/>
    </row>
    <row r="53" spans="1:19" s="117" customFormat="1" ht="20.100000000000001" customHeight="1">
      <c r="A53" s="256" t="s">
        <v>502</v>
      </c>
      <c r="B53" s="109" t="s">
        <v>15</v>
      </c>
      <c r="C53" s="112">
        <f>C47+C41+C35+C29+C23+C17+C11+C5</f>
        <v>0</v>
      </c>
      <c r="D53" s="112">
        <f t="shared" ref="D53:M53" si="7">D47+D41+D35+D29+D23+D17+D11+D5</f>
        <v>18</v>
      </c>
      <c r="E53" s="112">
        <f t="shared" si="7"/>
        <v>0</v>
      </c>
      <c r="F53" s="112">
        <f t="shared" si="7"/>
        <v>0</v>
      </c>
      <c r="G53" s="112">
        <f t="shared" si="7"/>
        <v>0</v>
      </c>
      <c r="H53" s="112">
        <f t="shared" si="7"/>
        <v>2421</v>
      </c>
      <c r="I53" s="112">
        <f t="shared" si="7"/>
        <v>36</v>
      </c>
      <c r="J53" s="112">
        <f t="shared" si="7"/>
        <v>78</v>
      </c>
      <c r="K53" s="112">
        <f t="shared" si="7"/>
        <v>513</v>
      </c>
      <c r="L53" s="112">
        <f t="shared" si="7"/>
        <v>2</v>
      </c>
      <c r="M53" s="112">
        <f t="shared" si="7"/>
        <v>332</v>
      </c>
      <c r="N53" s="112">
        <f>SUM(C53:M53)</f>
        <v>3400</v>
      </c>
      <c r="O53" s="255"/>
    </row>
    <row r="54" spans="1:19" s="121" customFormat="1" ht="20.100000000000001" customHeight="1">
      <c r="A54" s="257"/>
      <c r="B54" s="109" t="s">
        <v>17</v>
      </c>
      <c r="C54" s="112">
        <f t="shared" ref="C54:M57" si="8">C48+C42+C36+C30+C24+C18+C12+C6</f>
        <v>9</v>
      </c>
      <c r="D54" s="112">
        <f t="shared" si="8"/>
        <v>10</v>
      </c>
      <c r="E54" s="112">
        <f t="shared" si="8"/>
        <v>0</v>
      </c>
      <c r="F54" s="112">
        <f t="shared" si="8"/>
        <v>0</v>
      </c>
      <c r="G54" s="112">
        <f t="shared" si="8"/>
        <v>0</v>
      </c>
      <c r="H54" s="112">
        <f t="shared" si="8"/>
        <v>2371</v>
      </c>
      <c r="I54" s="112">
        <f t="shared" si="8"/>
        <v>34</v>
      </c>
      <c r="J54" s="112">
        <f t="shared" si="8"/>
        <v>86</v>
      </c>
      <c r="K54" s="112">
        <f t="shared" si="8"/>
        <v>467</v>
      </c>
      <c r="L54" s="112">
        <f t="shared" si="8"/>
        <v>3</v>
      </c>
      <c r="M54" s="112">
        <f t="shared" si="8"/>
        <v>361</v>
      </c>
      <c r="N54" s="112">
        <f>SUM(C54:M54)</f>
        <v>3341</v>
      </c>
      <c r="O54" s="255"/>
      <c r="P54" s="117"/>
      <c r="Q54" s="117"/>
      <c r="R54" s="117"/>
    </row>
    <row r="55" spans="1:19" s="121" customFormat="1" ht="20.100000000000001" customHeight="1">
      <c r="A55" s="257"/>
      <c r="B55" s="109" t="s">
        <v>19</v>
      </c>
      <c r="C55" s="112">
        <f t="shared" si="8"/>
        <v>15</v>
      </c>
      <c r="D55" s="112">
        <f t="shared" si="8"/>
        <v>13</v>
      </c>
      <c r="E55" s="112">
        <f t="shared" si="8"/>
        <v>0</v>
      </c>
      <c r="F55" s="112">
        <f t="shared" si="8"/>
        <v>0</v>
      </c>
      <c r="G55" s="112">
        <f t="shared" si="8"/>
        <v>0</v>
      </c>
      <c r="H55" s="112">
        <f t="shared" si="8"/>
        <v>2371</v>
      </c>
      <c r="I55" s="112">
        <f t="shared" si="8"/>
        <v>34</v>
      </c>
      <c r="J55" s="112">
        <f t="shared" si="8"/>
        <v>86</v>
      </c>
      <c r="K55" s="112">
        <f t="shared" si="8"/>
        <v>467</v>
      </c>
      <c r="L55" s="112">
        <f t="shared" si="8"/>
        <v>3</v>
      </c>
      <c r="M55" s="112">
        <f t="shared" si="8"/>
        <v>361</v>
      </c>
      <c r="N55" s="112">
        <f>SUM(C55:M55)</f>
        <v>3350</v>
      </c>
      <c r="O55" s="255"/>
      <c r="P55" s="117"/>
      <c r="Q55" s="117"/>
      <c r="R55" s="117"/>
    </row>
    <row r="56" spans="1:19" s="121" customFormat="1" ht="20.100000000000001" customHeight="1">
      <c r="A56" s="257"/>
      <c r="B56" s="109" t="s">
        <v>21</v>
      </c>
      <c r="C56" s="112">
        <f t="shared" si="8"/>
        <v>12</v>
      </c>
      <c r="D56" s="112">
        <f t="shared" si="8"/>
        <v>37</v>
      </c>
      <c r="E56" s="112">
        <f t="shared" si="8"/>
        <v>0</v>
      </c>
      <c r="F56" s="112">
        <f t="shared" si="8"/>
        <v>1</v>
      </c>
      <c r="G56" s="112">
        <f t="shared" si="8"/>
        <v>4</v>
      </c>
      <c r="H56" s="112">
        <f t="shared" si="8"/>
        <v>1794</v>
      </c>
      <c r="I56" s="112">
        <f t="shared" si="8"/>
        <v>15</v>
      </c>
      <c r="J56" s="112">
        <f t="shared" si="8"/>
        <v>67</v>
      </c>
      <c r="K56" s="112">
        <f t="shared" si="8"/>
        <v>399</v>
      </c>
      <c r="L56" s="112">
        <f t="shared" si="8"/>
        <v>0</v>
      </c>
      <c r="M56" s="112">
        <f t="shared" si="8"/>
        <v>29</v>
      </c>
      <c r="N56" s="112">
        <f>SUM(C56:M56)</f>
        <v>2358</v>
      </c>
      <c r="O56" s="255"/>
      <c r="P56" s="117"/>
      <c r="Q56" s="117"/>
      <c r="R56" s="117"/>
    </row>
    <row r="57" spans="1:19" s="121" customFormat="1" ht="20.100000000000001" customHeight="1">
      <c r="A57" s="257"/>
      <c r="B57" s="109" t="s">
        <v>23</v>
      </c>
      <c r="C57" s="112">
        <f t="shared" si="8"/>
        <v>35</v>
      </c>
      <c r="D57" s="112">
        <f t="shared" si="8"/>
        <v>65</v>
      </c>
      <c r="E57" s="112">
        <f t="shared" si="8"/>
        <v>0</v>
      </c>
      <c r="F57" s="112">
        <f t="shared" si="8"/>
        <v>2</v>
      </c>
      <c r="G57" s="112">
        <f t="shared" si="8"/>
        <v>4</v>
      </c>
      <c r="H57" s="112">
        <f t="shared" si="8"/>
        <v>1794</v>
      </c>
      <c r="I57" s="112">
        <f t="shared" si="8"/>
        <v>15</v>
      </c>
      <c r="J57" s="112">
        <f t="shared" si="8"/>
        <v>67</v>
      </c>
      <c r="K57" s="112">
        <f t="shared" si="8"/>
        <v>399</v>
      </c>
      <c r="L57" s="112">
        <f t="shared" si="8"/>
        <v>0</v>
      </c>
      <c r="M57" s="112">
        <f t="shared" si="8"/>
        <v>29</v>
      </c>
      <c r="N57" s="112">
        <f>SUM(C57:M57)</f>
        <v>2410</v>
      </c>
      <c r="O57" s="255"/>
      <c r="P57" s="117"/>
      <c r="Q57" s="117"/>
      <c r="R57" s="117"/>
    </row>
    <row r="58" spans="1:19" s="2" customFormat="1" ht="2.65" customHeight="1">
      <c r="A58" s="113"/>
      <c r="B58" s="114"/>
      <c r="C58" s="115"/>
      <c r="D58" s="115"/>
      <c r="E58" s="115"/>
      <c r="F58" s="116"/>
      <c r="G58" s="115"/>
      <c r="H58" s="115"/>
      <c r="I58" s="115"/>
      <c r="J58" s="115"/>
      <c r="K58" s="115"/>
      <c r="L58" s="115"/>
      <c r="M58" s="115"/>
      <c r="N58" s="115"/>
      <c r="O58" s="115"/>
      <c r="P58" s="117"/>
      <c r="Q58" s="117"/>
      <c r="R58" s="117"/>
    </row>
    <row r="60" spans="1:19" ht="14.25"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P60" s="118"/>
      <c r="Q60" s="118"/>
      <c r="R60" s="118"/>
      <c r="S60" s="121"/>
    </row>
    <row r="61" spans="1:19" ht="14.25"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P61" s="118"/>
      <c r="Q61" s="118"/>
      <c r="R61" s="118"/>
      <c r="S61" s="121"/>
    </row>
    <row r="62" spans="1:19" ht="14.25"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P62" s="118"/>
      <c r="Q62" s="118"/>
      <c r="R62" s="118"/>
      <c r="S62" s="121"/>
    </row>
    <row r="63" spans="1:19" ht="14.25"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P63" s="118"/>
      <c r="Q63" s="118"/>
      <c r="R63" s="118"/>
      <c r="S63" s="121"/>
    </row>
    <row r="64" spans="1:19" ht="14.25"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P64" s="118"/>
      <c r="Q64" s="118"/>
      <c r="R64" s="118"/>
      <c r="S64" s="121"/>
    </row>
  </sheetData>
  <mergeCells count="26">
    <mergeCell ref="A41:A46"/>
    <mergeCell ref="B46:N46"/>
    <mergeCell ref="A47:A52"/>
    <mergeCell ref="O51:O57"/>
    <mergeCell ref="B52:N52"/>
    <mergeCell ref="A53:A57"/>
    <mergeCell ref="A23:A28"/>
    <mergeCell ref="B28:N28"/>
    <mergeCell ref="A29:A34"/>
    <mergeCell ref="B34:N34"/>
    <mergeCell ref="A35:A40"/>
    <mergeCell ref="B40:N40"/>
    <mergeCell ref="A5:A10"/>
    <mergeCell ref="B10:N10"/>
    <mergeCell ref="A11:A16"/>
    <mergeCell ref="B16:N16"/>
    <mergeCell ref="A17:A22"/>
    <mergeCell ref="B22:N22"/>
    <mergeCell ref="A1:N1"/>
    <mergeCell ref="O1:O3"/>
    <mergeCell ref="A2:A4"/>
    <mergeCell ref="B2:B4"/>
    <mergeCell ref="C2:M2"/>
    <mergeCell ref="N2:N4"/>
    <mergeCell ref="C3:G3"/>
    <mergeCell ref="H3:M3"/>
  </mergeCells>
  <printOptions horizontalCentered="1"/>
  <pageMargins left="0.7" right="0.7" top="0.75" bottom="0.75" header="0.3" footer="0.3"/>
  <pageSetup paperSize="9" scale="51" fitToHeight="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showGridLines="0" zoomScale="70" zoomScaleNormal="70" zoomScalePageLayoutView="30" workbookViewId="0">
      <selection activeCell="K19" sqref="K19"/>
    </sheetView>
  </sheetViews>
  <sheetFormatPr defaultColWidth="9.28515625" defaultRowHeight="12.75"/>
  <cols>
    <col min="1" max="1" width="19.7109375" style="4" customWidth="1"/>
    <col min="2" max="2" width="27.28515625" style="4" customWidth="1"/>
    <col min="3" max="5" width="14.5703125" style="4" customWidth="1"/>
    <col min="6" max="6" width="14.28515625" style="4" customWidth="1"/>
    <col min="7" max="7" width="0.7109375" style="4" customWidth="1"/>
    <col min="8" max="8" width="0.7109375" style="12" customWidth="1"/>
    <col min="9" max="16384" width="9.28515625" style="4"/>
  </cols>
  <sheetData>
    <row r="1" spans="1:8" s="2" customFormat="1" ht="30" customHeight="1">
      <c r="A1" s="178" t="s">
        <v>527</v>
      </c>
      <c r="B1" s="179"/>
      <c r="C1" s="179"/>
      <c r="D1" s="179"/>
      <c r="E1" s="179"/>
      <c r="F1" s="179"/>
      <c r="G1" s="179"/>
      <c r="H1" s="199"/>
    </row>
    <row r="2" spans="1:8" s="2" customFormat="1" ht="20.100000000000001" customHeight="1">
      <c r="A2" s="226" t="s">
        <v>510</v>
      </c>
      <c r="B2" s="229"/>
      <c r="C2" s="232" t="s">
        <v>480</v>
      </c>
      <c r="D2" s="232"/>
      <c r="E2" s="232"/>
      <c r="F2" s="232"/>
      <c r="G2" s="232"/>
      <c r="H2" s="199"/>
    </row>
    <row r="3" spans="1:8" s="2" customFormat="1" ht="20.100000000000001" customHeight="1">
      <c r="A3" s="228"/>
      <c r="B3" s="231"/>
      <c r="C3" s="108" t="s">
        <v>104</v>
      </c>
      <c r="D3" s="108" t="s">
        <v>263</v>
      </c>
      <c r="E3" s="108" t="s">
        <v>261</v>
      </c>
      <c r="F3" s="124" t="s">
        <v>484</v>
      </c>
      <c r="G3" s="125"/>
      <c r="H3" s="199"/>
    </row>
    <row r="4" spans="1:8" s="2" customFormat="1" ht="19.7" customHeight="1">
      <c r="A4" s="236" t="s">
        <v>512</v>
      </c>
      <c r="B4" s="109" t="s">
        <v>15</v>
      </c>
      <c r="C4" s="110">
        <v>0</v>
      </c>
      <c r="D4" s="110">
        <v>0</v>
      </c>
      <c r="E4" s="110">
        <v>0</v>
      </c>
      <c r="F4" s="111">
        <f>SUM(C4:E4)</f>
        <v>0</v>
      </c>
      <c r="G4" s="116"/>
      <c r="H4" s="74"/>
    </row>
    <row r="5" spans="1:8" s="2" customFormat="1" ht="19.7" customHeight="1">
      <c r="A5" s="236"/>
      <c r="B5" s="109" t="s">
        <v>17</v>
      </c>
      <c r="C5" s="110">
        <v>0</v>
      </c>
      <c r="D5" s="110">
        <v>0</v>
      </c>
      <c r="E5" s="110">
        <v>0</v>
      </c>
      <c r="F5" s="111">
        <f t="shared" ref="F5:F50" si="0">SUM(C5:E5)</f>
        <v>0</v>
      </c>
      <c r="G5" s="116"/>
      <c r="H5" s="74"/>
    </row>
    <row r="6" spans="1:8" s="2" customFormat="1" ht="19.7" customHeight="1">
      <c r="A6" s="236"/>
      <c r="B6" s="109" t="s">
        <v>19</v>
      </c>
      <c r="C6" s="110">
        <v>6</v>
      </c>
      <c r="D6" s="110">
        <v>0</v>
      </c>
      <c r="E6" s="110">
        <v>0</v>
      </c>
      <c r="F6" s="111">
        <f t="shared" si="0"/>
        <v>6</v>
      </c>
      <c r="G6" s="116"/>
      <c r="H6" s="74"/>
    </row>
    <row r="7" spans="1:8" s="2" customFormat="1" ht="19.7" customHeight="1">
      <c r="A7" s="236"/>
      <c r="B7" s="109" t="s">
        <v>528</v>
      </c>
      <c r="C7" s="110">
        <v>0</v>
      </c>
      <c r="D7" s="110">
        <v>0</v>
      </c>
      <c r="E7" s="110">
        <v>0</v>
      </c>
      <c r="F7" s="111">
        <f t="shared" si="0"/>
        <v>0</v>
      </c>
      <c r="G7" s="116"/>
      <c r="H7" s="74"/>
    </row>
    <row r="8" spans="1:8" s="2" customFormat="1" ht="19.7" customHeight="1">
      <c r="A8" s="236"/>
      <c r="B8" s="109" t="s">
        <v>529</v>
      </c>
      <c r="C8" s="110">
        <v>64</v>
      </c>
      <c r="D8" s="110">
        <v>0</v>
      </c>
      <c r="E8" s="110">
        <v>0</v>
      </c>
      <c r="F8" s="111">
        <f t="shared" si="0"/>
        <v>64</v>
      </c>
      <c r="G8" s="116"/>
      <c r="H8" s="74"/>
    </row>
    <row r="9" spans="1:8" s="2" customFormat="1" ht="2.65" customHeight="1">
      <c r="A9" s="236"/>
      <c r="B9" s="258"/>
      <c r="C9" s="259"/>
      <c r="D9" s="259"/>
      <c r="E9" s="259"/>
      <c r="F9" s="259"/>
      <c r="G9" s="259"/>
      <c r="H9" s="74"/>
    </row>
    <row r="10" spans="1:8" s="2" customFormat="1" ht="19.7" customHeight="1">
      <c r="A10" s="236" t="s">
        <v>513</v>
      </c>
      <c r="B10" s="109" t="s">
        <v>15</v>
      </c>
      <c r="C10" s="110">
        <v>0</v>
      </c>
      <c r="D10" s="110">
        <v>0</v>
      </c>
      <c r="E10" s="110">
        <v>0</v>
      </c>
      <c r="F10" s="111">
        <f t="shared" si="0"/>
        <v>0</v>
      </c>
      <c r="G10" s="116"/>
      <c r="H10" s="74"/>
    </row>
    <row r="11" spans="1:8" s="2" customFormat="1" ht="19.7" customHeight="1">
      <c r="A11" s="236"/>
      <c r="B11" s="109" t="s">
        <v>17</v>
      </c>
      <c r="C11" s="110">
        <v>0</v>
      </c>
      <c r="D11" s="110">
        <v>0</v>
      </c>
      <c r="E11" s="110">
        <v>0</v>
      </c>
      <c r="F11" s="111">
        <f t="shared" si="0"/>
        <v>0</v>
      </c>
      <c r="G11" s="116"/>
      <c r="H11" s="74"/>
    </row>
    <row r="12" spans="1:8" s="2" customFormat="1" ht="19.7" customHeight="1">
      <c r="A12" s="236"/>
      <c r="B12" s="109" t="s">
        <v>19</v>
      </c>
      <c r="C12" s="110">
        <v>0</v>
      </c>
      <c r="D12" s="110">
        <v>0</v>
      </c>
      <c r="E12" s="110">
        <v>0</v>
      </c>
      <c r="F12" s="111">
        <f t="shared" si="0"/>
        <v>0</v>
      </c>
      <c r="G12" s="116"/>
      <c r="H12" s="74"/>
    </row>
    <row r="13" spans="1:8" s="2" customFormat="1" ht="19.7" customHeight="1">
      <c r="A13" s="236"/>
      <c r="B13" s="109" t="s">
        <v>528</v>
      </c>
      <c r="C13" s="110">
        <v>0</v>
      </c>
      <c r="D13" s="110">
        <v>0</v>
      </c>
      <c r="E13" s="110">
        <v>0</v>
      </c>
      <c r="F13" s="111">
        <f t="shared" si="0"/>
        <v>0</v>
      </c>
      <c r="G13" s="116"/>
      <c r="H13" s="74"/>
    </row>
    <row r="14" spans="1:8" s="2" customFormat="1" ht="19.7" customHeight="1">
      <c r="A14" s="236"/>
      <c r="B14" s="109" t="s">
        <v>529</v>
      </c>
      <c r="C14" s="110">
        <v>0</v>
      </c>
      <c r="D14" s="110">
        <v>0</v>
      </c>
      <c r="E14" s="110">
        <v>0</v>
      </c>
      <c r="F14" s="111">
        <f t="shared" si="0"/>
        <v>0</v>
      </c>
      <c r="G14" s="116"/>
      <c r="H14" s="74"/>
    </row>
    <row r="15" spans="1:8" s="2" customFormat="1" ht="2.65" customHeight="1">
      <c r="A15" s="236"/>
      <c r="B15" s="258"/>
      <c r="C15" s="259"/>
      <c r="D15" s="259"/>
      <c r="E15" s="259"/>
      <c r="F15" s="259"/>
      <c r="G15" s="259"/>
      <c r="H15" s="74"/>
    </row>
    <row r="16" spans="1:8" s="2" customFormat="1" ht="19.7" customHeight="1">
      <c r="A16" s="236" t="s">
        <v>514</v>
      </c>
      <c r="B16" s="109" t="s">
        <v>15</v>
      </c>
      <c r="C16" s="110">
        <v>0</v>
      </c>
      <c r="D16" s="110">
        <v>0</v>
      </c>
      <c r="E16" s="110">
        <v>0</v>
      </c>
      <c r="F16" s="111">
        <f t="shared" si="0"/>
        <v>0</v>
      </c>
      <c r="G16" s="116"/>
      <c r="H16" s="74"/>
    </row>
    <row r="17" spans="1:8" s="2" customFormat="1" ht="19.7" customHeight="1">
      <c r="A17" s="236"/>
      <c r="B17" s="109" t="s">
        <v>17</v>
      </c>
      <c r="C17" s="110">
        <v>0</v>
      </c>
      <c r="D17" s="110">
        <v>0</v>
      </c>
      <c r="E17" s="110">
        <v>0</v>
      </c>
      <c r="F17" s="111">
        <f t="shared" si="0"/>
        <v>0</v>
      </c>
      <c r="G17" s="116"/>
      <c r="H17" s="74"/>
    </row>
    <row r="18" spans="1:8" s="2" customFormat="1" ht="19.7" customHeight="1">
      <c r="A18" s="236"/>
      <c r="B18" s="109" t="s">
        <v>19</v>
      </c>
      <c r="C18" s="110">
        <v>0</v>
      </c>
      <c r="D18" s="110">
        <v>0</v>
      </c>
      <c r="E18" s="110">
        <v>0</v>
      </c>
      <c r="F18" s="111">
        <f t="shared" si="0"/>
        <v>0</v>
      </c>
      <c r="G18" s="116"/>
      <c r="H18" s="74"/>
    </row>
    <row r="19" spans="1:8" s="2" customFormat="1" ht="19.7" customHeight="1">
      <c r="A19" s="236"/>
      <c r="B19" s="109" t="s">
        <v>528</v>
      </c>
      <c r="C19" s="110">
        <v>0</v>
      </c>
      <c r="D19" s="110">
        <v>0</v>
      </c>
      <c r="E19" s="110">
        <v>0</v>
      </c>
      <c r="F19" s="111">
        <f t="shared" si="0"/>
        <v>0</v>
      </c>
      <c r="G19" s="116"/>
      <c r="H19" s="74"/>
    </row>
    <row r="20" spans="1:8" s="2" customFormat="1" ht="19.7" customHeight="1">
      <c r="A20" s="236"/>
      <c r="B20" s="109" t="s">
        <v>529</v>
      </c>
      <c r="C20" s="110">
        <v>0</v>
      </c>
      <c r="D20" s="110">
        <v>0</v>
      </c>
      <c r="E20" s="110">
        <v>0</v>
      </c>
      <c r="F20" s="111">
        <f t="shared" si="0"/>
        <v>0</v>
      </c>
      <c r="G20" s="116"/>
      <c r="H20" s="74"/>
    </row>
    <row r="21" spans="1:8" s="2" customFormat="1" ht="2.65" customHeight="1">
      <c r="A21" s="236"/>
      <c r="B21" s="258"/>
      <c r="C21" s="259"/>
      <c r="D21" s="259"/>
      <c r="E21" s="259"/>
      <c r="F21" s="259"/>
      <c r="G21" s="259"/>
      <c r="H21" s="74"/>
    </row>
    <row r="22" spans="1:8" s="2" customFormat="1" ht="19.7" customHeight="1">
      <c r="A22" s="236" t="s">
        <v>515</v>
      </c>
      <c r="B22" s="109" t="s">
        <v>15</v>
      </c>
      <c r="C22" s="110">
        <v>0</v>
      </c>
      <c r="D22" s="110">
        <v>0</v>
      </c>
      <c r="E22" s="110">
        <v>0</v>
      </c>
      <c r="F22" s="111">
        <f t="shared" si="0"/>
        <v>0</v>
      </c>
      <c r="G22" s="116"/>
      <c r="H22" s="74"/>
    </row>
    <row r="23" spans="1:8" s="2" customFormat="1" ht="19.7" customHeight="1">
      <c r="A23" s="236"/>
      <c r="B23" s="109" t="s">
        <v>17</v>
      </c>
      <c r="C23" s="110">
        <v>0</v>
      </c>
      <c r="D23" s="110">
        <v>0</v>
      </c>
      <c r="E23" s="110">
        <v>0</v>
      </c>
      <c r="F23" s="111">
        <f t="shared" si="0"/>
        <v>0</v>
      </c>
      <c r="G23" s="116"/>
      <c r="H23" s="74"/>
    </row>
    <row r="24" spans="1:8" s="2" customFormat="1" ht="19.7" customHeight="1">
      <c r="A24" s="236"/>
      <c r="B24" s="109" t="s">
        <v>19</v>
      </c>
      <c r="C24" s="110">
        <v>0</v>
      </c>
      <c r="D24" s="110">
        <v>0</v>
      </c>
      <c r="E24" s="110">
        <v>0</v>
      </c>
      <c r="F24" s="111">
        <f t="shared" si="0"/>
        <v>0</v>
      </c>
      <c r="G24" s="116"/>
      <c r="H24" s="74"/>
    </row>
    <row r="25" spans="1:8" s="2" customFormat="1" ht="19.7" customHeight="1">
      <c r="A25" s="236"/>
      <c r="B25" s="109" t="s">
        <v>528</v>
      </c>
      <c r="C25" s="110">
        <v>0</v>
      </c>
      <c r="D25" s="110">
        <v>0</v>
      </c>
      <c r="E25" s="110">
        <v>0</v>
      </c>
      <c r="F25" s="111">
        <f t="shared" si="0"/>
        <v>0</v>
      </c>
      <c r="G25" s="116"/>
      <c r="H25" s="74"/>
    </row>
    <row r="26" spans="1:8" s="2" customFormat="1" ht="19.7" customHeight="1">
      <c r="A26" s="236"/>
      <c r="B26" s="109" t="s">
        <v>529</v>
      </c>
      <c r="C26" s="110">
        <v>0</v>
      </c>
      <c r="D26" s="110">
        <v>0</v>
      </c>
      <c r="E26" s="110">
        <v>0</v>
      </c>
      <c r="F26" s="111">
        <f t="shared" si="0"/>
        <v>0</v>
      </c>
      <c r="G26" s="116"/>
      <c r="H26" s="74"/>
    </row>
    <row r="27" spans="1:8" s="2" customFormat="1" ht="2.65" customHeight="1">
      <c r="A27" s="236"/>
      <c r="B27" s="258"/>
      <c r="C27" s="259"/>
      <c r="D27" s="259"/>
      <c r="E27" s="259"/>
      <c r="F27" s="259"/>
      <c r="G27" s="259"/>
      <c r="H27" s="74"/>
    </row>
    <row r="28" spans="1:8" s="2" customFormat="1" ht="19.7" customHeight="1">
      <c r="A28" s="236" t="s">
        <v>516</v>
      </c>
      <c r="B28" s="109" t="s">
        <v>15</v>
      </c>
      <c r="C28" s="110">
        <v>0</v>
      </c>
      <c r="D28" s="110">
        <v>0</v>
      </c>
      <c r="E28" s="110">
        <v>0</v>
      </c>
      <c r="F28" s="111">
        <f t="shared" si="0"/>
        <v>0</v>
      </c>
      <c r="G28" s="116"/>
      <c r="H28" s="74"/>
    </row>
    <row r="29" spans="1:8" s="2" customFormat="1" ht="19.7" customHeight="1">
      <c r="A29" s="236"/>
      <c r="B29" s="109" t="s">
        <v>17</v>
      </c>
      <c r="C29" s="110">
        <v>0</v>
      </c>
      <c r="D29" s="110">
        <v>0</v>
      </c>
      <c r="E29" s="110">
        <v>0</v>
      </c>
      <c r="F29" s="111">
        <f t="shared" si="0"/>
        <v>0</v>
      </c>
      <c r="G29" s="116"/>
      <c r="H29" s="74"/>
    </row>
    <row r="30" spans="1:8" s="2" customFormat="1" ht="19.7" customHeight="1">
      <c r="A30" s="236"/>
      <c r="B30" s="109" t="s">
        <v>19</v>
      </c>
      <c r="C30" s="110">
        <v>0</v>
      </c>
      <c r="D30" s="110">
        <v>0</v>
      </c>
      <c r="E30" s="110">
        <v>0</v>
      </c>
      <c r="F30" s="111">
        <f t="shared" si="0"/>
        <v>0</v>
      </c>
      <c r="G30" s="116"/>
      <c r="H30" s="74"/>
    </row>
    <row r="31" spans="1:8" s="2" customFormat="1" ht="19.7" customHeight="1">
      <c r="A31" s="236"/>
      <c r="B31" s="109" t="s">
        <v>528</v>
      </c>
      <c r="C31" s="110">
        <v>0</v>
      </c>
      <c r="D31" s="110">
        <v>0</v>
      </c>
      <c r="E31" s="110">
        <v>0</v>
      </c>
      <c r="F31" s="111">
        <f t="shared" si="0"/>
        <v>0</v>
      </c>
      <c r="G31" s="116"/>
      <c r="H31" s="74"/>
    </row>
    <row r="32" spans="1:8" s="2" customFormat="1" ht="19.7" customHeight="1">
      <c r="A32" s="236"/>
      <c r="B32" s="109" t="s">
        <v>529</v>
      </c>
      <c r="C32" s="110">
        <v>0</v>
      </c>
      <c r="D32" s="110">
        <v>0</v>
      </c>
      <c r="E32" s="110">
        <v>0</v>
      </c>
      <c r="F32" s="111">
        <f t="shared" si="0"/>
        <v>0</v>
      </c>
      <c r="G32" s="116"/>
      <c r="H32" s="74"/>
    </row>
    <row r="33" spans="1:8" s="2" customFormat="1" ht="2.65" customHeight="1">
      <c r="A33" s="236"/>
      <c r="B33" s="258"/>
      <c r="C33" s="259"/>
      <c r="D33" s="259"/>
      <c r="E33" s="259"/>
      <c r="F33" s="259"/>
      <c r="G33" s="259"/>
      <c r="H33" s="74"/>
    </row>
    <row r="34" spans="1:8" s="2" customFormat="1" ht="19.7" customHeight="1">
      <c r="A34" s="236" t="s">
        <v>517</v>
      </c>
      <c r="B34" s="109" t="s">
        <v>15</v>
      </c>
      <c r="C34" s="110">
        <v>0</v>
      </c>
      <c r="D34" s="110">
        <v>0</v>
      </c>
      <c r="E34" s="110">
        <v>0</v>
      </c>
      <c r="F34" s="111">
        <f t="shared" si="0"/>
        <v>0</v>
      </c>
      <c r="G34" s="116"/>
      <c r="H34" s="74"/>
    </row>
    <row r="35" spans="1:8" s="2" customFormat="1" ht="19.7" customHeight="1">
      <c r="A35" s="236"/>
      <c r="B35" s="109" t="s">
        <v>17</v>
      </c>
      <c r="C35" s="110">
        <v>1</v>
      </c>
      <c r="D35" s="110">
        <v>0</v>
      </c>
      <c r="E35" s="110">
        <v>0</v>
      </c>
      <c r="F35" s="111">
        <f t="shared" si="0"/>
        <v>1</v>
      </c>
      <c r="G35" s="116"/>
      <c r="H35" s="74"/>
    </row>
    <row r="36" spans="1:8" s="2" customFormat="1" ht="19.7" customHeight="1">
      <c r="A36" s="236"/>
      <c r="B36" s="109" t="s">
        <v>19</v>
      </c>
      <c r="C36" s="110">
        <v>2</v>
      </c>
      <c r="D36" s="110">
        <v>0</v>
      </c>
      <c r="E36" s="110">
        <v>0</v>
      </c>
      <c r="F36" s="111">
        <f t="shared" si="0"/>
        <v>2</v>
      </c>
      <c r="G36" s="116"/>
      <c r="H36" s="74"/>
    </row>
    <row r="37" spans="1:8" s="2" customFormat="1" ht="19.7" customHeight="1">
      <c r="A37" s="236"/>
      <c r="B37" s="109" t="s">
        <v>528</v>
      </c>
      <c r="C37" s="110">
        <v>27</v>
      </c>
      <c r="D37" s="110">
        <v>0</v>
      </c>
      <c r="E37" s="110">
        <v>0</v>
      </c>
      <c r="F37" s="111">
        <f t="shared" si="0"/>
        <v>27</v>
      </c>
      <c r="G37" s="116"/>
      <c r="H37" s="74"/>
    </row>
    <row r="38" spans="1:8" s="2" customFormat="1" ht="19.7" customHeight="1">
      <c r="A38" s="236"/>
      <c r="B38" s="109" t="s">
        <v>529</v>
      </c>
      <c r="C38" s="110">
        <v>27</v>
      </c>
      <c r="D38" s="110">
        <v>0</v>
      </c>
      <c r="E38" s="110">
        <v>0</v>
      </c>
      <c r="F38" s="111">
        <f t="shared" si="0"/>
        <v>27</v>
      </c>
      <c r="G38" s="116"/>
      <c r="H38" s="74"/>
    </row>
    <row r="39" spans="1:8" s="2" customFormat="1" ht="2.65" customHeight="1">
      <c r="A39" s="236"/>
      <c r="B39" s="258"/>
      <c r="C39" s="259"/>
      <c r="D39" s="259"/>
      <c r="E39" s="259"/>
      <c r="F39" s="259"/>
      <c r="G39" s="259"/>
      <c r="H39" s="74"/>
    </row>
    <row r="40" spans="1:8" s="2" customFormat="1" ht="19.7" customHeight="1">
      <c r="A40" s="236" t="s">
        <v>518</v>
      </c>
      <c r="B40" s="109" t="s">
        <v>15</v>
      </c>
      <c r="C40" s="110">
        <v>0</v>
      </c>
      <c r="D40" s="110">
        <v>0</v>
      </c>
      <c r="E40" s="110">
        <v>0</v>
      </c>
      <c r="F40" s="111">
        <f t="shared" si="0"/>
        <v>0</v>
      </c>
      <c r="G40" s="116"/>
      <c r="H40" s="74"/>
    </row>
    <row r="41" spans="1:8" s="2" customFormat="1" ht="19.7" customHeight="1">
      <c r="A41" s="236"/>
      <c r="B41" s="109" t="s">
        <v>17</v>
      </c>
      <c r="C41" s="110">
        <v>0</v>
      </c>
      <c r="D41" s="110">
        <v>0</v>
      </c>
      <c r="E41" s="110">
        <v>0</v>
      </c>
      <c r="F41" s="111">
        <f t="shared" si="0"/>
        <v>0</v>
      </c>
      <c r="G41" s="116"/>
      <c r="H41" s="74"/>
    </row>
    <row r="42" spans="1:8" s="2" customFormat="1" ht="19.7" customHeight="1">
      <c r="A42" s="236"/>
      <c r="B42" s="109" t="s">
        <v>19</v>
      </c>
      <c r="C42" s="110">
        <v>0</v>
      </c>
      <c r="D42" s="110">
        <v>0</v>
      </c>
      <c r="E42" s="110">
        <v>0</v>
      </c>
      <c r="F42" s="111">
        <f t="shared" si="0"/>
        <v>0</v>
      </c>
      <c r="G42" s="116"/>
      <c r="H42" s="74"/>
    </row>
    <row r="43" spans="1:8" s="2" customFormat="1" ht="19.7" customHeight="1">
      <c r="A43" s="236"/>
      <c r="B43" s="109" t="s">
        <v>528</v>
      </c>
      <c r="C43" s="110">
        <v>0</v>
      </c>
      <c r="D43" s="110">
        <v>0</v>
      </c>
      <c r="E43" s="110">
        <v>0</v>
      </c>
      <c r="F43" s="111">
        <f t="shared" si="0"/>
        <v>0</v>
      </c>
      <c r="G43" s="116"/>
      <c r="H43" s="74"/>
    </row>
    <row r="44" spans="1:8" s="2" customFormat="1" ht="19.7" customHeight="1">
      <c r="A44" s="236"/>
      <c r="B44" s="109" t="s">
        <v>529</v>
      </c>
      <c r="C44" s="110">
        <v>0</v>
      </c>
      <c r="D44" s="110">
        <v>0</v>
      </c>
      <c r="E44" s="110">
        <v>0</v>
      </c>
      <c r="F44" s="111">
        <f t="shared" si="0"/>
        <v>0</v>
      </c>
      <c r="G44" s="116"/>
      <c r="H44" s="74"/>
    </row>
    <row r="45" spans="1:8" s="2" customFormat="1" ht="2.65" customHeight="1">
      <c r="A45" s="236"/>
      <c r="B45" s="258"/>
      <c r="C45" s="259"/>
      <c r="D45" s="259"/>
      <c r="E45" s="259"/>
      <c r="F45" s="259"/>
      <c r="G45" s="259"/>
      <c r="H45" s="74"/>
    </row>
    <row r="46" spans="1:8" s="2" customFormat="1" ht="19.7" customHeight="1">
      <c r="A46" s="236" t="s">
        <v>519</v>
      </c>
      <c r="B46" s="109" t="s">
        <v>15</v>
      </c>
      <c r="C46" s="110">
        <v>0</v>
      </c>
      <c r="D46" s="110">
        <v>0</v>
      </c>
      <c r="E46" s="110">
        <v>0</v>
      </c>
      <c r="F46" s="111">
        <f t="shared" si="0"/>
        <v>0</v>
      </c>
      <c r="G46" s="116"/>
      <c r="H46" s="74"/>
    </row>
    <row r="47" spans="1:8" s="2" customFormat="1" ht="19.7" customHeight="1">
      <c r="A47" s="236"/>
      <c r="B47" s="109" t="s">
        <v>17</v>
      </c>
      <c r="C47" s="110">
        <v>23</v>
      </c>
      <c r="D47" s="110">
        <v>0</v>
      </c>
      <c r="E47" s="110">
        <v>0</v>
      </c>
      <c r="F47" s="111">
        <f t="shared" si="0"/>
        <v>23</v>
      </c>
      <c r="G47" s="116"/>
      <c r="H47" s="74"/>
    </row>
    <row r="48" spans="1:8" s="2" customFormat="1" ht="19.7" customHeight="1">
      <c r="A48" s="236"/>
      <c r="B48" s="109" t="s">
        <v>19</v>
      </c>
      <c r="C48" s="110">
        <v>22</v>
      </c>
      <c r="D48" s="110">
        <v>0</v>
      </c>
      <c r="E48" s="110">
        <v>0</v>
      </c>
      <c r="F48" s="111">
        <f t="shared" si="0"/>
        <v>22</v>
      </c>
      <c r="G48" s="116"/>
      <c r="H48" s="74"/>
    </row>
    <row r="49" spans="1:12" s="2" customFormat="1" ht="19.7" customHeight="1">
      <c r="A49" s="236"/>
      <c r="B49" s="109" t="s">
        <v>528</v>
      </c>
      <c r="C49" s="110">
        <v>68</v>
      </c>
      <c r="D49" s="110">
        <v>0</v>
      </c>
      <c r="E49" s="110">
        <v>0</v>
      </c>
      <c r="F49" s="111">
        <f t="shared" si="0"/>
        <v>68</v>
      </c>
      <c r="G49" s="116"/>
      <c r="H49" s="74"/>
    </row>
    <row r="50" spans="1:12" s="2" customFormat="1" ht="19.7" customHeight="1">
      <c r="A50" s="236"/>
      <c r="B50" s="109" t="s">
        <v>529</v>
      </c>
      <c r="C50" s="110">
        <v>75</v>
      </c>
      <c r="D50" s="110">
        <v>0</v>
      </c>
      <c r="E50" s="110">
        <v>0</v>
      </c>
      <c r="F50" s="111">
        <f t="shared" si="0"/>
        <v>75</v>
      </c>
      <c r="G50" s="116"/>
      <c r="H50" s="74"/>
    </row>
    <row r="51" spans="1:12" s="2" customFormat="1" ht="2.65" customHeight="1">
      <c r="A51" s="236"/>
      <c r="B51" s="258"/>
      <c r="C51" s="259"/>
      <c r="D51" s="259"/>
      <c r="E51" s="259"/>
      <c r="F51" s="259"/>
      <c r="G51" s="259"/>
      <c r="H51" s="255"/>
    </row>
    <row r="52" spans="1:12" s="2" customFormat="1" ht="19.7" customHeight="1">
      <c r="A52" s="236" t="s">
        <v>502</v>
      </c>
      <c r="B52" s="109" t="s">
        <v>15</v>
      </c>
      <c r="C52" s="112">
        <f>C46+C40+C34+C28+C22+C16+C10+C4</f>
        <v>0</v>
      </c>
      <c r="D52" s="112">
        <f t="shared" ref="D52:F53" si="1">D46+D40+D34+D28+D22+D16+D10+D4</f>
        <v>0</v>
      </c>
      <c r="E52" s="112">
        <f t="shared" si="1"/>
        <v>0</v>
      </c>
      <c r="F52" s="112">
        <f>F46+F40+F34+F28+F22+F16+F10+F4</f>
        <v>0</v>
      </c>
      <c r="G52" s="116"/>
      <c r="H52" s="255"/>
    </row>
    <row r="53" spans="1:12" ht="19.7" customHeight="1">
      <c r="A53" s="236"/>
      <c r="B53" s="109" t="s">
        <v>17</v>
      </c>
      <c r="C53" s="112">
        <f>C47+C41+C35+C29+C23+C17+C11+C5</f>
        <v>24</v>
      </c>
      <c r="D53" s="112">
        <f t="shared" si="1"/>
        <v>0</v>
      </c>
      <c r="E53" s="112">
        <f t="shared" si="1"/>
        <v>0</v>
      </c>
      <c r="F53" s="112">
        <f t="shared" si="1"/>
        <v>24</v>
      </c>
      <c r="G53" s="116"/>
      <c r="H53" s="255"/>
      <c r="I53" s="2"/>
      <c r="J53" s="2"/>
      <c r="K53" s="2"/>
      <c r="L53" s="2"/>
    </row>
    <row r="54" spans="1:12" ht="19.7" customHeight="1">
      <c r="A54" s="236"/>
      <c r="B54" s="109" t="s">
        <v>19</v>
      </c>
      <c r="C54" s="112">
        <f t="shared" ref="C54:F56" si="2">C48+C42+C36+C30+C24+C18+C12+C6</f>
        <v>30</v>
      </c>
      <c r="D54" s="112">
        <f t="shared" si="2"/>
        <v>0</v>
      </c>
      <c r="E54" s="112">
        <f t="shared" si="2"/>
        <v>0</v>
      </c>
      <c r="F54" s="112">
        <f t="shared" si="2"/>
        <v>30</v>
      </c>
      <c r="G54" s="116"/>
      <c r="H54" s="255"/>
      <c r="I54" s="2"/>
      <c r="J54" s="2"/>
      <c r="K54" s="2"/>
      <c r="L54" s="2"/>
    </row>
    <row r="55" spans="1:12" ht="19.7" customHeight="1">
      <c r="A55" s="236"/>
      <c r="B55" s="109" t="s">
        <v>528</v>
      </c>
      <c r="C55" s="112">
        <f t="shared" si="2"/>
        <v>95</v>
      </c>
      <c r="D55" s="112">
        <f t="shared" si="2"/>
        <v>0</v>
      </c>
      <c r="E55" s="112">
        <f t="shared" si="2"/>
        <v>0</v>
      </c>
      <c r="F55" s="112">
        <f t="shared" si="2"/>
        <v>95</v>
      </c>
      <c r="G55" s="116"/>
      <c r="H55" s="255"/>
      <c r="I55" s="2"/>
      <c r="J55" s="2"/>
      <c r="K55" s="2"/>
      <c r="L55" s="2"/>
    </row>
    <row r="56" spans="1:12" ht="19.7" customHeight="1">
      <c r="A56" s="236"/>
      <c r="B56" s="109" t="s">
        <v>529</v>
      </c>
      <c r="C56" s="112">
        <f t="shared" si="2"/>
        <v>166</v>
      </c>
      <c r="D56" s="112">
        <f t="shared" si="2"/>
        <v>0</v>
      </c>
      <c r="E56" s="112">
        <f t="shared" si="2"/>
        <v>0</v>
      </c>
      <c r="F56" s="112">
        <f t="shared" si="2"/>
        <v>166</v>
      </c>
      <c r="G56" s="116"/>
      <c r="H56" s="255"/>
      <c r="I56" s="2"/>
      <c r="J56" s="2"/>
      <c r="K56" s="2"/>
      <c r="L56" s="2"/>
    </row>
    <row r="57" spans="1:12" s="2" customFormat="1" ht="2.65" customHeight="1">
      <c r="A57" s="113"/>
      <c r="B57" s="114"/>
      <c r="C57" s="115"/>
      <c r="D57" s="115"/>
      <c r="E57" s="115"/>
      <c r="F57" s="116"/>
      <c r="G57" s="115"/>
      <c r="H57" s="126"/>
    </row>
    <row r="58" spans="1:12" ht="12.75" customHeight="1">
      <c r="A58" s="127"/>
      <c r="B58" s="127"/>
      <c r="H58" s="4"/>
    </row>
    <row r="59" spans="1:12">
      <c r="B59" s="4" t="s">
        <v>530</v>
      </c>
      <c r="C59" s="118"/>
      <c r="D59" s="118"/>
      <c r="E59" s="118"/>
      <c r="F59" s="118"/>
      <c r="G59" s="118"/>
    </row>
    <row r="60" spans="1:12">
      <c r="C60" s="118"/>
      <c r="D60" s="118"/>
      <c r="E60" s="118"/>
      <c r="F60" s="118"/>
      <c r="G60" s="118"/>
    </row>
    <row r="61" spans="1:12">
      <c r="C61" s="118"/>
      <c r="D61" s="118"/>
      <c r="E61" s="118"/>
      <c r="F61" s="118"/>
      <c r="G61" s="118"/>
    </row>
    <row r="62" spans="1:12">
      <c r="C62" s="118"/>
      <c r="D62" s="118"/>
      <c r="E62" s="118"/>
      <c r="F62" s="118"/>
      <c r="G62" s="118"/>
    </row>
    <row r="63" spans="1:12">
      <c r="C63" s="118"/>
      <c r="D63" s="118"/>
      <c r="E63" s="118"/>
      <c r="F63" s="118"/>
      <c r="G63" s="118"/>
    </row>
  </sheetData>
  <mergeCells count="23">
    <mergeCell ref="A40:A45"/>
    <mergeCell ref="B45:G45"/>
    <mergeCell ref="A46:A51"/>
    <mergeCell ref="B51:G51"/>
    <mergeCell ref="H51:H56"/>
    <mergeCell ref="A52:A56"/>
    <mergeCell ref="A22:A27"/>
    <mergeCell ref="B27:G27"/>
    <mergeCell ref="A28:A33"/>
    <mergeCell ref="B33:G33"/>
    <mergeCell ref="A34:A39"/>
    <mergeCell ref="B39:G39"/>
    <mergeCell ref="A4:A9"/>
    <mergeCell ref="B9:G9"/>
    <mergeCell ref="A10:A15"/>
    <mergeCell ref="B15:G15"/>
    <mergeCell ref="A16:A21"/>
    <mergeCell ref="B21:G21"/>
    <mergeCell ref="A1:G1"/>
    <mergeCell ref="H1:H3"/>
    <mergeCell ref="A2:A3"/>
    <mergeCell ref="B2:B3"/>
    <mergeCell ref="C2:G2"/>
  </mergeCells>
  <printOptions horizontalCentered="1"/>
  <pageMargins left="0.7" right="0.7" top="0.75" bottom="0.75" header="0.3" footer="0.3"/>
  <pageSetup paperSize="9" scale="53" fitToHeight="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showGridLines="0" tabSelected="1" zoomScale="70" zoomScaleNormal="70" workbookViewId="0">
      <selection activeCell="S8" sqref="S8"/>
    </sheetView>
  </sheetViews>
  <sheetFormatPr defaultRowHeight="12.75"/>
  <cols>
    <col min="1" max="1" width="19.7109375" style="12" customWidth="1"/>
    <col min="2" max="2" width="27.28515625" style="12" customWidth="1"/>
    <col min="3" max="12" width="14.5703125" style="12" customWidth="1"/>
    <col min="13" max="13" width="19.140625" style="12" customWidth="1"/>
    <col min="14" max="14" width="14.5703125" style="12" customWidth="1"/>
    <col min="15" max="15" width="16.42578125" style="12" customWidth="1"/>
    <col min="16" max="16" width="0.7109375" style="12" customWidth="1"/>
    <col min="17" max="16384" width="9.140625" style="12"/>
  </cols>
  <sheetData>
    <row r="1" spans="1:16" ht="30" customHeight="1">
      <c r="A1" s="249" t="s">
        <v>531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199"/>
    </row>
    <row r="2" spans="1:16" ht="20.100000000000001" customHeight="1">
      <c r="A2" s="232" t="s">
        <v>532</v>
      </c>
      <c r="B2" s="232"/>
      <c r="C2" s="232" t="s">
        <v>483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51" t="s">
        <v>484</v>
      </c>
      <c r="P2" s="199"/>
    </row>
    <row r="3" spans="1:16" s="11" customFormat="1" ht="49.9" customHeight="1">
      <c r="A3" s="232"/>
      <c r="B3" s="232"/>
      <c r="C3" s="123" t="s">
        <v>533</v>
      </c>
      <c r="D3" s="123" t="s">
        <v>534</v>
      </c>
      <c r="E3" s="123" t="s">
        <v>311</v>
      </c>
      <c r="F3" s="123" t="s">
        <v>313</v>
      </c>
      <c r="G3" s="123" t="s">
        <v>269</v>
      </c>
      <c r="H3" s="123" t="s">
        <v>316</v>
      </c>
      <c r="I3" s="123" t="s">
        <v>318</v>
      </c>
      <c r="J3" s="123" t="s">
        <v>320</v>
      </c>
      <c r="K3" s="123" t="s">
        <v>165</v>
      </c>
      <c r="L3" s="123" t="s">
        <v>535</v>
      </c>
      <c r="M3" s="123" t="s">
        <v>536</v>
      </c>
      <c r="N3" s="123" t="s">
        <v>275</v>
      </c>
      <c r="O3" s="251"/>
      <c r="P3" s="199"/>
    </row>
    <row r="4" spans="1:16" ht="23.65" customHeight="1">
      <c r="A4" s="236" t="s">
        <v>537</v>
      </c>
      <c r="B4" s="109" t="s">
        <v>15</v>
      </c>
      <c r="C4" s="110">
        <v>943</v>
      </c>
      <c r="D4" s="110">
        <v>107</v>
      </c>
      <c r="E4" s="110">
        <v>7</v>
      </c>
      <c r="F4" s="110">
        <v>0</v>
      </c>
      <c r="G4" s="110">
        <v>89</v>
      </c>
      <c r="H4" s="110">
        <v>716</v>
      </c>
      <c r="I4" s="110">
        <v>48</v>
      </c>
      <c r="J4" s="110">
        <v>301</v>
      </c>
      <c r="K4" s="110">
        <v>0</v>
      </c>
      <c r="L4" s="110">
        <v>0</v>
      </c>
      <c r="M4" s="110">
        <v>0</v>
      </c>
      <c r="N4" s="110">
        <v>0</v>
      </c>
      <c r="O4" s="112">
        <f>SUM(C4:N4)</f>
        <v>2211</v>
      </c>
      <c r="P4" s="74"/>
    </row>
    <row r="5" spans="1:16" ht="23.65" customHeight="1">
      <c r="A5" s="236"/>
      <c r="B5" s="109" t="s">
        <v>17</v>
      </c>
      <c r="C5" s="110">
        <v>1228</v>
      </c>
      <c r="D5" s="110">
        <v>362</v>
      </c>
      <c r="E5" s="110">
        <v>0</v>
      </c>
      <c r="F5" s="110">
        <v>0</v>
      </c>
      <c r="G5" s="110">
        <v>81</v>
      </c>
      <c r="H5" s="110">
        <v>87</v>
      </c>
      <c r="I5" s="110">
        <v>23</v>
      </c>
      <c r="J5" s="110">
        <v>79</v>
      </c>
      <c r="K5" s="110">
        <v>1</v>
      </c>
      <c r="L5" s="110">
        <v>0</v>
      </c>
      <c r="M5" s="110">
        <v>0</v>
      </c>
      <c r="N5" s="110">
        <v>0</v>
      </c>
      <c r="O5" s="112">
        <f t="shared" ref="O5:O8" si="0">SUM(C5:N5)</f>
        <v>1861</v>
      </c>
      <c r="P5" s="74"/>
    </row>
    <row r="6" spans="1:16" ht="23.65" customHeight="1">
      <c r="A6" s="236"/>
      <c r="B6" s="109" t="s">
        <v>19</v>
      </c>
      <c r="C6" s="110">
        <v>1157</v>
      </c>
      <c r="D6" s="110">
        <v>373</v>
      </c>
      <c r="E6" s="110">
        <v>0</v>
      </c>
      <c r="F6" s="110">
        <v>0</v>
      </c>
      <c r="G6" s="110">
        <v>77</v>
      </c>
      <c r="H6" s="110">
        <v>74</v>
      </c>
      <c r="I6" s="110">
        <v>15</v>
      </c>
      <c r="J6" s="110">
        <v>79</v>
      </c>
      <c r="K6" s="110">
        <v>1</v>
      </c>
      <c r="L6" s="110">
        <v>0</v>
      </c>
      <c r="M6" s="110">
        <v>0</v>
      </c>
      <c r="N6" s="110">
        <v>0</v>
      </c>
      <c r="O6" s="112">
        <f t="shared" si="0"/>
        <v>1776</v>
      </c>
      <c r="P6" s="74"/>
    </row>
    <row r="7" spans="1:16" ht="23.65" customHeight="1">
      <c r="A7" s="236"/>
      <c r="B7" s="109" t="s">
        <v>21</v>
      </c>
      <c r="C7" s="110">
        <v>4357</v>
      </c>
      <c r="D7" s="110">
        <v>585</v>
      </c>
      <c r="E7" s="110">
        <v>8</v>
      </c>
      <c r="F7" s="110">
        <v>0</v>
      </c>
      <c r="G7" s="110">
        <v>18</v>
      </c>
      <c r="H7" s="110">
        <v>1076</v>
      </c>
      <c r="I7" s="110">
        <v>50</v>
      </c>
      <c r="J7" s="110">
        <v>382</v>
      </c>
      <c r="K7" s="110">
        <v>0</v>
      </c>
      <c r="L7" s="110">
        <v>0</v>
      </c>
      <c r="M7" s="110">
        <v>0</v>
      </c>
      <c r="N7" s="110">
        <v>0</v>
      </c>
      <c r="O7" s="112">
        <f t="shared" si="0"/>
        <v>6476</v>
      </c>
      <c r="P7" s="74"/>
    </row>
    <row r="8" spans="1:16" ht="23.65" customHeight="1">
      <c r="A8" s="236"/>
      <c r="B8" s="109" t="s">
        <v>23</v>
      </c>
      <c r="C8" s="110">
        <v>4734</v>
      </c>
      <c r="D8" s="110">
        <v>627</v>
      </c>
      <c r="E8" s="110">
        <v>8</v>
      </c>
      <c r="F8" s="110">
        <v>0</v>
      </c>
      <c r="G8" s="110">
        <v>29</v>
      </c>
      <c r="H8" s="110">
        <v>1094</v>
      </c>
      <c r="I8" s="110">
        <v>58</v>
      </c>
      <c r="J8" s="110">
        <v>383</v>
      </c>
      <c r="K8" s="110">
        <v>0</v>
      </c>
      <c r="L8" s="110">
        <v>0</v>
      </c>
      <c r="M8" s="110">
        <v>0</v>
      </c>
      <c r="N8" s="110">
        <v>0</v>
      </c>
      <c r="O8" s="112">
        <f t="shared" si="0"/>
        <v>6933</v>
      </c>
      <c r="P8" s="74"/>
    </row>
    <row r="9" spans="1:16" ht="2.65" customHeight="1">
      <c r="A9" s="236"/>
      <c r="B9" s="252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4"/>
      <c r="P9" s="74"/>
    </row>
    <row r="10" spans="1:16" ht="23.65" customHeight="1">
      <c r="A10" s="236" t="s">
        <v>538</v>
      </c>
      <c r="B10" s="109" t="s">
        <v>15</v>
      </c>
      <c r="C10" s="110">
        <v>431</v>
      </c>
      <c r="D10" s="110">
        <v>97</v>
      </c>
      <c r="E10" s="110">
        <v>0</v>
      </c>
      <c r="F10" s="110">
        <v>12</v>
      </c>
      <c r="G10" s="110">
        <v>0</v>
      </c>
      <c r="H10" s="110">
        <v>471</v>
      </c>
      <c r="I10" s="110">
        <v>0</v>
      </c>
      <c r="J10" s="110">
        <v>252</v>
      </c>
      <c r="K10" s="110">
        <v>34</v>
      </c>
      <c r="L10" s="110">
        <v>1</v>
      </c>
      <c r="M10" s="110">
        <v>0</v>
      </c>
      <c r="N10" s="110">
        <v>0</v>
      </c>
      <c r="O10" s="112">
        <f>SUM(C10:N10)</f>
        <v>1298</v>
      </c>
      <c r="P10" s="74"/>
    </row>
    <row r="11" spans="1:16" ht="23.65" customHeight="1">
      <c r="A11" s="236"/>
      <c r="B11" s="109" t="s">
        <v>17</v>
      </c>
      <c r="C11" s="110">
        <v>865</v>
      </c>
      <c r="D11" s="110">
        <v>210</v>
      </c>
      <c r="E11" s="110">
        <v>0</v>
      </c>
      <c r="F11" s="110">
        <v>0</v>
      </c>
      <c r="G11" s="110">
        <v>0</v>
      </c>
      <c r="H11" s="110">
        <v>102</v>
      </c>
      <c r="I11" s="110">
        <v>0</v>
      </c>
      <c r="J11" s="110">
        <v>148</v>
      </c>
      <c r="K11" s="110">
        <v>22</v>
      </c>
      <c r="L11" s="110">
        <v>1</v>
      </c>
      <c r="M11" s="110">
        <v>0</v>
      </c>
      <c r="N11" s="110">
        <v>0</v>
      </c>
      <c r="O11" s="112">
        <f>SUM(C11:N11)</f>
        <v>1348</v>
      </c>
      <c r="P11" s="74"/>
    </row>
    <row r="12" spans="1:16" ht="23.65" customHeight="1">
      <c r="A12" s="236"/>
      <c r="B12" s="109" t="s">
        <v>19</v>
      </c>
      <c r="C12" s="110">
        <v>927</v>
      </c>
      <c r="D12" s="110">
        <v>249</v>
      </c>
      <c r="E12" s="110">
        <v>0</v>
      </c>
      <c r="F12" s="110">
        <v>0</v>
      </c>
      <c r="G12" s="110">
        <v>0</v>
      </c>
      <c r="H12" s="110">
        <v>88</v>
      </c>
      <c r="I12" s="110">
        <v>0</v>
      </c>
      <c r="J12" s="110">
        <v>120</v>
      </c>
      <c r="K12" s="110">
        <v>15</v>
      </c>
      <c r="L12" s="110">
        <v>1</v>
      </c>
      <c r="M12" s="110">
        <v>0</v>
      </c>
      <c r="N12" s="110">
        <v>0</v>
      </c>
      <c r="O12" s="112">
        <f>SUM(C12:N12)</f>
        <v>1400</v>
      </c>
      <c r="P12" s="74"/>
    </row>
    <row r="13" spans="1:16" ht="23.65" customHeight="1">
      <c r="A13" s="236"/>
      <c r="B13" s="109" t="s">
        <v>21</v>
      </c>
      <c r="C13" s="110">
        <v>615</v>
      </c>
      <c r="D13" s="110">
        <v>31</v>
      </c>
      <c r="E13" s="110">
        <v>0</v>
      </c>
      <c r="F13" s="110">
        <v>20</v>
      </c>
      <c r="G13" s="110">
        <v>0</v>
      </c>
      <c r="H13" s="110">
        <v>590</v>
      </c>
      <c r="I13" s="110">
        <v>0</v>
      </c>
      <c r="J13" s="110">
        <v>222</v>
      </c>
      <c r="K13" s="110">
        <v>12</v>
      </c>
      <c r="L13" s="110">
        <v>0</v>
      </c>
      <c r="M13" s="110">
        <v>0</v>
      </c>
      <c r="N13" s="110">
        <v>0</v>
      </c>
      <c r="O13" s="112">
        <f>SUM(C13:N13)</f>
        <v>1490</v>
      </c>
      <c r="P13" s="74"/>
    </row>
    <row r="14" spans="1:16" ht="23.65" customHeight="1">
      <c r="A14" s="236"/>
      <c r="B14" s="109" t="s">
        <v>23</v>
      </c>
      <c r="C14" s="110">
        <v>772</v>
      </c>
      <c r="D14" s="110">
        <v>45</v>
      </c>
      <c r="E14" s="110">
        <v>0</v>
      </c>
      <c r="F14" s="110">
        <v>20</v>
      </c>
      <c r="G14" s="110">
        <v>0</v>
      </c>
      <c r="H14" s="110">
        <v>606</v>
      </c>
      <c r="I14" s="110">
        <v>0</v>
      </c>
      <c r="J14" s="110">
        <v>252</v>
      </c>
      <c r="K14" s="110">
        <v>19</v>
      </c>
      <c r="L14" s="110">
        <v>0</v>
      </c>
      <c r="M14" s="110">
        <v>0</v>
      </c>
      <c r="N14" s="110">
        <v>0</v>
      </c>
      <c r="O14" s="112">
        <f>SUM(C14:N14)</f>
        <v>1714</v>
      </c>
      <c r="P14" s="74"/>
    </row>
    <row r="15" spans="1:16" ht="2.65" customHeight="1">
      <c r="A15" s="236"/>
      <c r="B15" s="252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4"/>
      <c r="P15" s="74"/>
    </row>
    <row r="16" spans="1:16" ht="23.65" customHeight="1">
      <c r="A16" s="236" t="s">
        <v>519</v>
      </c>
      <c r="B16" s="109" t="s">
        <v>15</v>
      </c>
      <c r="C16" s="110">
        <v>376</v>
      </c>
      <c r="D16" s="110">
        <v>27</v>
      </c>
      <c r="E16" s="110">
        <v>0</v>
      </c>
      <c r="F16" s="110">
        <v>0</v>
      </c>
      <c r="G16" s="110">
        <v>64</v>
      </c>
      <c r="H16" s="110">
        <v>399</v>
      </c>
      <c r="I16" s="110">
        <v>0</v>
      </c>
      <c r="J16" s="110">
        <v>187</v>
      </c>
      <c r="K16" s="110">
        <v>0</v>
      </c>
      <c r="L16" s="110">
        <v>0</v>
      </c>
      <c r="M16" s="110">
        <v>0</v>
      </c>
      <c r="N16" s="110">
        <v>0</v>
      </c>
      <c r="O16" s="112">
        <f>SUM(C16:N16)</f>
        <v>1053</v>
      </c>
      <c r="P16" s="74"/>
    </row>
    <row r="17" spans="1:16" ht="23.65" customHeight="1">
      <c r="A17" s="236"/>
      <c r="B17" s="109" t="s">
        <v>17</v>
      </c>
      <c r="C17" s="110">
        <v>567</v>
      </c>
      <c r="D17" s="110">
        <v>216</v>
      </c>
      <c r="E17" s="110">
        <v>0</v>
      </c>
      <c r="F17" s="110">
        <v>0</v>
      </c>
      <c r="G17" s="110">
        <v>78</v>
      </c>
      <c r="H17" s="110">
        <v>81</v>
      </c>
      <c r="I17" s="110">
        <v>0</v>
      </c>
      <c r="J17" s="110">
        <v>96</v>
      </c>
      <c r="K17" s="110">
        <v>0</v>
      </c>
      <c r="L17" s="110">
        <v>0</v>
      </c>
      <c r="M17" s="110">
        <v>0</v>
      </c>
      <c r="N17" s="110">
        <v>0</v>
      </c>
      <c r="O17" s="112">
        <f t="shared" ref="O17:O20" si="1">SUM(C17:N17)</f>
        <v>1038</v>
      </c>
      <c r="P17" s="74"/>
    </row>
    <row r="18" spans="1:16" ht="23.65" customHeight="1">
      <c r="A18" s="236"/>
      <c r="B18" s="109" t="s">
        <v>19</v>
      </c>
      <c r="C18" s="110">
        <v>503</v>
      </c>
      <c r="D18" s="110">
        <v>242</v>
      </c>
      <c r="E18" s="110">
        <v>0</v>
      </c>
      <c r="F18" s="110">
        <v>0</v>
      </c>
      <c r="G18" s="110">
        <v>87</v>
      </c>
      <c r="H18" s="110">
        <v>70</v>
      </c>
      <c r="I18" s="110">
        <v>0</v>
      </c>
      <c r="J18" s="110">
        <v>78</v>
      </c>
      <c r="K18" s="110">
        <v>0</v>
      </c>
      <c r="L18" s="110">
        <v>0</v>
      </c>
      <c r="M18" s="110">
        <v>0</v>
      </c>
      <c r="N18" s="110">
        <v>0</v>
      </c>
      <c r="O18" s="112">
        <f t="shared" si="1"/>
        <v>980</v>
      </c>
      <c r="P18" s="74"/>
    </row>
    <row r="19" spans="1:16" ht="23.65" customHeight="1">
      <c r="A19" s="236"/>
      <c r="B19" s="109" t="s">
        <v>21</v>
      </c>
      <c r="C19" s="110">
        <v>1328</v>
      </c>
      <c r="D19" s="110">
        <v>56</v>
      </c>
      <c r="E19" s="110">
        <v>0</v>
      </c>
      <c r="F19" s="110">
        <v>0</v>
      </c>
      <c r="G19" s="110">
        <v>1</v>
      </c>
      <c r="H19" s="110">
        <v>479</v>
      </c>
      <c r="I19" s="110">
        <v>0</v>
      </c>
      <c r="J19" s="110">
        <v>181</v>
      </c>
      <c r="K19" s="110">
        <v>0</v>
      </c>
      <c r="L19" s="110">
        <v>0</v>
      </c>
      <c r="M19" s="110">
        <v>0</v>
      </c>
      <c r="N19" s="110">
        <v>0</v>
      </c>
      <c r="O19" s="112">
        <f t="shared" si="1"/>
        <v>2045</v>
      </c>
      <c r="P19" s="74"/>
    </row>
    <row r="20" spans="1:16" ht="23.65" customHeight="1">
      <c r="A20" s="236"/>
      <c r="B20" s="109" t="s">
        <v>23</v>
      </c>
      <c r="C20" s="110">
        <v>1465</v>
      </c>
      <c r="D20" s="110">
        <v>83</v>
      </c>
      <c r="E20" s="110">
        <v>0</v>
      </c>
      <c r="F20" s="110">
        <v>0</v>
      </c>
      <c r="G20" s="110">
        <v>4</v>
      </c>
      <c r="H20" s="110">
        <v>495</v>
      </c>
      <c r="I20" s="110">
        <v>0</v>
      </c>
      <c r="J20" s="110">
        <v>201</v>
      </c>
      <c r="K20" s="110">
        <v>0</v>
      </c>
      <c r="L20" s="110">
        <v>0</v>
      </c>
      <c r="M20" s="110">
        <v>0</v>
      </c>
      <c r="N20" s="110">
        <v>0</v>
      </c>
      <c r="O20" s="112">
        <f t="shared" si="1"/>
        <v>2248</v>
      </c>
      <c r="P20" s="74"/>
    </row>
    <row r="21" spans="1:16" ht="2.65" customHeight="1">
      <c r="A21" s="236"/>
      <c r="B21" s="252"/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4"/>
      <c r="P21" s="74"/>
    </row>
    <row r="22" spans="1:16" ht="23.65" customHeight="1">
      <c r="A22" s="256" t="s">
        <v>502</v>
      </c>
      <c r="B22" s="109" t="s">
        <v>15</v>
      </c>
      <c r="C22" s="112">
        <f>C16+C4+C10</f>
        <v>1750</v>
      </c>
      <c r="D22" s="112">
        <f>D16+D4+D10</f>
        <v>231</v>
      </c>
      <c r="E22" s="112">
        <f>E16+E4+E10</f>
        <v>7</v>
      </c>
      <c r="F22" s="112">
        <f>F16+F4+F10</f>
        <v>12</v>
      </c>
      <c r="G22" s="112">
        <f>G16+G4+G10</f>
        <v>153</v>
      </c>
      <c r="H22" s="112">
        <f>H16+H4+H10</f>
        <v>1586</v>
      </c>
      <c r="I22" s="112">
        <f>I16+I4+I10</f>
        <v>48</v>
      </c>
      <c r="J22" s="112">
        <f>J16+J4+J10</f>
        <v>740</v>
      </c>
      <c r="K22" s="112">
        <f>K16+K4+K10</f>
        <v>34</v>
      </c>
      <c r="L22" s="112">
        <f>L16+L4+L10</f>
        <v>1</v>
      </c>
      <c r="M22" s="112">
        <f>M16+M4+M10</f>
        <v>0</v>
      </c>
      <c r="N22" s="112">
        <f>N16+N4+N10</f>
        <v>0</v>
      </c>
      <c r="O22" s="112">
        <f>SUM(C22:N22)</f>
        <v>4562</v>
      </c>
      <c r="P22" s="74"/>
    </row>
    <row r="23" spans="1:16" ht="23.65" customHeight="1">
      <c r="A23" s="257"/>
      <c r="B23" s="109" t="s">
        <v>17</v>
      </c>
      <c r="C23" s="112">
        <f>C17+C5+C11</f>
        <v>2660</v>
      </c>
      <c r="D23" s="112">
        <f>D17+D5+D11</f>
        <v>788</v>
      </c>
      <c r="E23" s="112">
        <f>E17+E5+E11</f>
        <v>0</v>
      </c>
      <c r="F23" s="112">
        <f>F17+F5+F11</f>
        <v>0</v>
      </c>
      <c r="G23" s="112">
        <f>G17+G5+G11</f>
        <v>159</v>
      </c>
      <c r="H23" s="112">
        <f>H17+H5+H11</f>
        <v>270</v>
      </c>
      <c r="I23" s="112">
        <f>I17+I5+I11</f>
        <v>23</v>
      </c>
      <c r="J23" s="112">
        <f>J17+J5+J11</f>
        <v>323</v>
      </c>
      <c r="K23" s="112">
        <f>K17+K5+K11</f>
        <v>23</v>
      </c>
      <c r="L23" s="112">
        <f>L17+L5+L11</f>
        <v>1</v>
      </c>
      <c r="M23" s="112">
        <f>M17+M5+M11</f>
        <v>0</v>
      </c>
      <c r="N23" s="112">
        <f>N17+N5+N11</f>
        <v>0</v>
      </c>
      <c r="O23" s="112">
        <f>SUM(C23:N23)</f>
        <v>4247</v>
      </c>
      <c r="P23" s="74"/>
    </row>
    <row r="24" spans="1:16" ht="23.65" customHeight="1">
      <c r="A24" s="257"/>
      <c r="B24" s="109" t="s">
        <v>19</v>
      </c>
      <c r="C24" s="112">
        <f>C18+C6+C12</f>
        <v>2587</v>
      </c>
      <c r="D24" s="112">
        <f>D18+D6+D12</f>
        <v>864</v>
      </c>
      <c r="E24" s="112">
        <f>E18+E6+E12</f>
        <v>0</v>
      </c>
      <c r="F24" s="112">
        <f>F18+F6+F12</f>
        <v>0</v>
      </c>
      <c r="G24" s="112">
        <f>G18+G6+G12</f>
        <v>164</v>
      </c>
      <c r="H24" s="112">
        <f>H18+H6+H12</f>
        <v>232</v>
      </c>
      <c r="I24" s="112">
        <f>I18+I6+I12</f>
        <v>15</v>
      </c>
      <c r="J24" s="112">
        <f>J18+J6+J12</f>
        <v>277</v>
      </c>
      <c r="K24" s="112">
        <f>K18+K6+K12</f>
        <v>16</v>
      </c>
      <c r="L24" s="112">
        <f>L18+L6+L12</f>
        <v>1</v>
      </c>
      <c r="M24" s="112">
        <f>M18+M6+M12</f>
        <v>0</v>
      </c>
      <c r="N24" s="112">
        <f>N18+N6+N12</f>
        <v>0</v>
      </c>
      <c r="O24" s="112">
        <f>SUM(C24:N24)</f>
        <v>4156</v>
      </c>
      <c r="P24" s="74"/>
    </row>
    <row r="25" spans="1:16" ht="23.65" customHeight="1">
      <c r="A25" s="257"/>
      <c r="B25" s="109" t="s">
        <v>21</v>
      </c>
      <c r="C25" s="112">
        <f>C19+C7+C13</f>
        <v>6300</v>
      </c>
      <c r="D25" s="112">
        <f>D19+D7+D13</f>
        <v>672</v>
      </c>
      <c r="E25" s="112">
        <f>E19+E7+E13</f>
        <v>8</v>
      </c>
      <c r="F25" s="112">
        <f>F19+F7+F13</f>
        <v>20</v>
      </c>
      <c r="G25" s="112">
        <f>G19+G7+G13</f>
        <v>19</v>
      </c>
      <c r="H25" s="112">
        <f>H19+H7+H13</f>
        <v>2145</v>
      </c>
      <c r="I25" s="112">
        <f>I19+I7+I13</f>
        <v>50</v>
      </c>
      <c r="J25" s="112">
        <f>J19+J7+J13</f>
        <v>785</v>
      </c>
      <c r="K25" s="112">
        <f>K19+K7+K13</f>
        <v>12</v>
      </c>
      <c r="L25" s="112">
        <f>L19+L7+L13</f>
        <v>0</v>
      </c>
      <c r="M25" s="112">
        <f>M19+M7+M13</f>
        <v>0</v>
      </c>
      <c r="N25" s="112">
        <f>N19+N7+N13</f>
        <v>0</v>
      </c>
      <c r="O25" s="112">
        <f>SUM(C25:N25)</f>
        <v>10011</v>
      </c>
      <c r="P25" s="74"/>
    </row>
    <row r="26" spans="1:16" ht="23.65" customHeight="1">
      <c r="A26" s="257"/>
      <c r="B26" s="109" t="s">
        <v>23</v>
      </c>
      <c r="C26" s="112">
        <f>C20+C8+C14</f>
        <v>6971</v>
      </c>
      <c r="D26" s="112">
        <f>D20+D8+D14</f>
        <v>755</v>
      </c>
      <c r="E26" s="112">
        <f>E20+E8+E14</f>
        <v>8</v>
      </c>
      <c r="F26" s="112">
        <f>F20+F8+F14</f>
        <v>20</v>
      </c>
      <c r="G26" s="112">
        <f>G20+G8+G14</f>
        <v>33</v>
      </c>
      <c r="H26" s="112">
        <f>H20+H8+H14</f>
        <v>2195</v>
      </c>
      <c r="I26" s="112">
        <f>I20+I8+I14</f>
        <v>58</v>
      </c>
      <c r="J26" s="112">
        <f>J20+J8+J14</f>
        <v>836</v>
      </c>
      <c r="K26" s="112">
        <f>K20+K8+K14</f>
        <v>19</v>
      </c>
      <c r="L26" s="112">
        <f>L20+L8+L14</f>
        <v>0</v>
      </c>
      <c r="M26" s="112">
        <f>M20+M8+M14</f>
        <v>0</v>
      </c>
      <c r="N26" s="112">
        <f>N20+N8+N14</f>
        <v>0</v>
      </c>
      <c r="O26" s="112">
        <f>SUM(C26:N26)</f>
        <v>10895</v>
      </c>
      <c r="P26" s="74"/>
    </row>
    <row r="27" spans="1:16" ht="2.65" customHeight="1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</sheetData>
  <mergeCells count="13">
    <mergeCell ref="A22:A26"/>
    <mergeCell ref="A4:A9"/>
    <mergeCell ref="B9:O9"/>
    <mergeCell ref="A10:A15"/>
    <mergeCell ref="B15:O15"/>
    <mergeCell ref="A16:A21"/>
    <mergeCell ref="B21:O21"/>
    <mergeCell ref="A1:O1"/>
    <mergeCell ref="P1:P3"/>
    <mergeCell ref="A2:A3"/>
    <mergeCell ref="B2:B3"/>
    <mergeCell ref="C2:N2"/>
    <mergeCell ref="O2:O3"/>
  </mergeCells>
  <pageMargins left="0.7" right="0.7" top="0.75" bottom="0.75" header="0.3" footer="0.3"/>
  <pageSetup paperSize="9" scale="55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zoomScaleNormal="100" zoomScaleSheetLayoutView="115" workbookViewId="0">
      <selection sqref="A1:H8"/>
    </sheetView>
  </sheetViews>
  <sheetFormatPr defaultRowHeight="12.75"/>
  <cols>
    <col min="1" max="1" width="9.140625" style="12"/>
    <col min="2" max="2" width="21.7109375" style="12" customWidth="1"/>
    <col min="3" max="7" width="11.7109375" style="12" customWidth="1"/>
    <col min="8" max="8" width="17.140625" style="12" customWidth="1"/>
    <col min="9" max="9" width="0.7109375" style="12" customWidth="1"/>
    <col min="10" max="16384" width="9.140625" style="12"/>
  </cols>
  <sheetData>
    <row r="1" spans="1:9" ht="30" customHeight="1">
      <c r="A1" s="153" t="s">
        <v>539</v>
      </c>
      <c r="B1" s="153"/>
      <c r="C1" s="153"/>
      <c r="D1" s="153"/>
      <c r="E1" s="153"/>
      <c r="F1" s="153"/>
      <c r="G1" s="153"/>
      <c r="H1" s="153"/>
      <c r="I1" s="199"/>
    </row>
    <row r="2" spans="1:9">
      <c r="A2" s="260"/>
      <c r="B2" s="260"/>
      <c r="C2" s="261" t="s">
        <v>472</v>
      </c>
      <c r="D2" s="261"/>
      <c r="E2" s="261"/>
      <c r="F2" s="261"/>
      <c r="G2" s="261"/>
      <c r="H2" s="262" t="s">
        <v>484</v>
      </c>
      <c r="I2" s="199"/>
    </row>
    <row r="3" spans="1:9">
      <c r="A3" s="260"/>
      <c r="B3" s="260"/>
      <c r="C3" s="46" t="s">
        <v>186</v>
      </c>
      <c r="D3" s="46" t="s">
        <v>172</v>
      </c>
      <c r="E3" s="46" t="s">
        <v>170</v>
      </c>
      <c r="F3" s="46" t="s">
        <v>198</v>
      </c>
      <c r="G3" s="46" t="s">
        <v>184</v>
      </c>
      <c r="H3" s="262"/>
      <c r="I3" s="199"/>
    </row>
    <row r="4" spans="1:9" s="73" customFormat="1" ht="19.149999999999999" customHeight="1">
      <c r="A4" s="174" t="s">
        <v>540</v>
      </c>
      <c r="B4" s="75" t="s">
        <v>15</v>
      </c>
      <c r="C4" s="56">
        <v>178</v>
      </c>
      <c r="D4" s="56">
        <v>442</v>
      </c>
      <c r="E4" s="56">
        <v>57</v>
      </c>
      <c r="F4" s="56">
        <v>42</v>
      </c>
      <c r="G4" s="56">
        <v>144</v>
      </c>
      <c r="H4" s="71">
        <f>SUM(C4:G4)</f>
        <v>863</v>
      </c>
      <c r="I4" s="74"/>
    </row>
    <row r="5" spans="1:9" s="73" customFormat="1" ht="19.149999999999999" customHeight="1">
      <c r="A5" s="174"/>
      <c r="B5" s="75" t="s">
        <v>17</v>
      </c>
      <c r="C5" s="56">
        <v>175</v>
      </c>
      <c r="D5" s="56">
        <v>442</v>
      </c>
      <c r="E5" s="56">
        <v>64</v>
      </c>
      <c r="F5" s="56">
        <v>42</v>
      </c>
      <c r="G5" s="56">
        <v>143</v>
      </c>
      <c r="H5" s="71">
        <f t="shared" ref="H5:H8" si="0">SUM(C5:G5)</f>
        <v>866</v>
      </c>
      <c r="I5" s="74"/>
    </row>
    <row r="6" spans="1:9" s="73" customFormat="1" ht="19.149999999999999" customHeight="1">
      <c r="A6" s="174"/>
      <c r="B6" s="75" t="s">
        <v>19</v>
      </c>
      <c r="C6" s="56">
        <v>169</v>
      </c>
      <c r="D6" s="56">
        <v>442</v>
      </c>
      <c r="E6" s="56">
        <v>60</v>
      </c>
      <c r="F6" s="56">
        <v>42</v>
      </c>
      <c r="G6" s="56">
        <v>164</v>
      </c>
      <c r="H6" s="71">
        <f t="shared" si="0"/>
        <v>877</v>
      </c>
      <c r="I6" s="74"/>
    </row>
    <row r="7" spans="1:9" s="73" customFormat="1" ht="19.149999999999999" customHeight="1">
      <c r="A7" s="174"/>
      <c r="B7" s="75" t="s">
        <v>21</v>
      </c>
      <c r="C7" s="56">
        <v>65</v>
      </c>
      <c r="D7" s="56">
        <v>0</v>
      </c>
      <c r="E7" s="56">
        <v>17</v>
      </c>
      <c r="F7" s="56">
        <v>0</v>
      </c>
      <c r="G7" s="56">
        <v>2</v>
      </c>
      <c r="H7" s="71">
        <f t="shared" si="0"/>
        <v>84</v>
      </c>
      <c r="I7" s="74"/>
    </row>
    <row r="8" spans="1:9" s="73" customFormat="1" ht="19.149999999999999" customHeight="1">
      <c r="A8" s="174"/>
      <c r="B8" s="75" t="s">
        <v>23</v>
      </c>
      <c r="C8" s="56">
        <v>198</v>
      </c>
      <c r="D8" s="56">
        <v>0</v>
      </c>
      <c r="E8" s="56">
        <v>30</v>
      </c>
      <c r="F8" s="56">
        <v>0</v>
      </c>
      <c r="G8" s="56">
        <v>12</v>
      </c>
      <c r="H8" s="71">
        <f t="shared" si="0"/>
        <v>240</v>
      </c>
      <c r="I8" s="74"/>
    </row>
    <row r="9" spans="1:9" ht="2.65" customHeight="1">
      <c r="A9" s="74"/>
      <c r="B9" s="74"/>
      <c r="C9" s="74"/>
      <c r="D9" s="74"/>
      <c r="E9" s="74"/>
      <c r="F9" s="74"/>
      <c r="G9" s="74"/>
      <c r="H9" s="74"/>
      <c r="I9" s="74"/>
    </row>
  </sheetData>
  <mergeCells count="6">
    <mergeCell ref="A4:A8"/>
    <mergeCell ref="A1:H1"/>
    <mergeCell ref="I1:I3"/>
    <mergeCell ref="A2:B3"/>
    <mergeCell ref="C2:G2"/>
    <mergeCell ref="H2:H3"/>
  </mergeCells>
  <printOptions horizontalCentered="1"/>
  <pageMargins left="0.7" right="0.7" top="0.75" bottom="0.75" header="0.3" footer="0.3"/>
  <pageSetup paperSize="9" scale="8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showGridLines="0" zoomScaleNormal="100" zoomScaleSheetLayoutView="40" workbookViewId="0">
      <selection sqref="A1:S19"/>
    </sheetView>
  </sheetViews>
  <sheetFormatPr defaultColWidth="9.28515625" defaultRowHeight="12.75"/>
  <cols>
    <col min="1" max="1" width="16.5703125" style="48" customWidth="1"/>
    <col min="2" max="18" width="9.28515625" style="48"/>
    <col min="19" max="19" width="10.42578125" style="48" customWidth="1"/>
    <col min="20" max="16384" width="9.28515625" style="48"/>
  </cols>
  <sheetData>
    <row r="1" spans="1:30" ht="30" customHeight="1">
      <c r="A1" s="263" t="s">
        <v>541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</row>
    <row r="2" spans="1:30"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</row>
    <row r="3" spans="1:30" s="128" customFormat="1" ht="20.100000000000001" customHeight="1">
      <c r="A3" s="264" t="s">
        <v>542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</row>
    <row r="4" spans="1:30">
      <c r="A4" s="129"/>
      <c r="B4" s="130" t="s">
        <v>543</v>
      </c>
      <c r="C4" s="130" t="s">
        <v>544</v>
      </c>
      <c r="D4" s="130" t="s">
        <v>545</v>
      </c>
      <c r="E4" s="130" t="s">
        <v>394</v>
      </c>
      <c r="F4" s="130" t="s">
        <v>411</v>
      </c>
      <c r="G4" s="130" t="s">
        <v>386</v>
      </c>
      <c r="H4" s="130" t="s">
        <v>401</v>
      </c>
      <c r="I4" s="130" t="s">
        <v>546</v>
      </c>
      <c r="J4" s="130" t="s">
        <v>388</v>
      </c>
      <c r="K4" s="130" t="s">
        <v>547</v>
      </c>
      <c r="L4" s="130" t="s">
        <v>384</v>
      </c>
      <c r="M4" s="130" t="s">
        <v>396</v>
      </c>
      <c r="N4" s="130" t="s">
        <v>398</v>
      </c>
      <c r="O4" s="130" t="s">
        <v>409</v>
      </c>
      <c r="P4" s="130" t="s">
        <v>403</v>
      </c>
      <c r="Q4" s="130" t="s">
        <v>548</v>
      </c>
      <c r="R4" s="130" t="s">
        <v>407</v>
      </c>
      <c r="S4" s="131" t="s">
        <v>484</v>
      </c>
    </row>
    <row r="5" spans="1:30" ht="21" customHeight="1">
      <c r="A5" s="130" t="s">
        <v>15</v>
      </c>
      <c r="B5" s="49">
        <v>0</v>
      </c>
      <c r="C5" s="49">
        <v>0</v>
      </c>
      <c r="D5" s="49">
        <v>0</v>
      </c>
      <c r="E5" s="49">
        <v>382</v>
      </c>
      <c r="F5" s="49">
        <v>0</v>
      </c>
      <c r="G5" s="49">
        <v>210</v>
      </c>
      <c r="H5" s="49">
        <v>3</v>
      </c>
      <c r="I5" s="49">
        <v>27</v>
      </c>
      <c r="J5" s="49">
        <v>12</v>
      </c>
      <c r="K5" s="49">
        <v>18</v>
      </c>
      <c r="L5" s="49">
        <v>29</v>
      </c>
      <c r="M5" s="49">
        <v>1</v>
      </c>
      <c r="N5" s="49">
        <v>44</v>
      </c>
      <c r="O5" s="49">
        <v>1</v>
      </c>
      <c r="P5" s="132">
        <v>47</v>
      </c>
      <c r="Q5" s="132">
        <v>27</v>
      </c>
      <c r="R5" s="132">
        <v>21</v>
      </c>
      <c r="S5" s="131">
        <f>SUM(B5:R5)</f>
        <v>822</v>
      </c>
    </row>
    <row r="6" spans="1:30" ht="24" customHeight="1">
      <c r="A6" s="130" t="s">
        <v>17</v>
      </c>
      <c r="B6" s="49">
        <v>0</v>
      </c>
      <c r="C6" s="49">
        <v>0</v>
      </c>
      <c r="D6" s="49">
        <v>0</v>
      </c>
      <c r="E6" s="49">
        <v>476</v>
      </c>
      <c r="F6" s="49">
        <v>0</v>
      </c>
      <c r="G6" s="49">
        <v>232</v>
      </c>
      <c r="H6" s="49">
        <v>2</v>
      </c>
      <c r="I6" s="49">
        <v>34</v>
      </c>
      <c r="J6" s="49">
        <v>7</v>
      </c>
      <c r="K6" s="49">
        <v>13</v>
      </c>
      <c r="L6" s="49">
        <v>37</v>
      </c>
      <c r="M6" s="49">
        <v>2</v>
      </c>
      <c r="N6" s="49">
        <v>42</v>
      </c>
      <c r="O6" s="49">
        <v>0</v>
      </c>
      <c r="P6" s="132">
        <v>44</v>
      </c>
      <c r="Q6" s="132">
        <v>36</v>
      </c>
      <c r="R6" s="132">
        <v>20</v>
      </c>
      <c r="S6" s="131">
        <f>SUM(B6:R6)</f>
        <v>945</v>
      </c>
    </row>
    <row r="7" spans="1:30" ht="24" customHeight="1">
      <c r="A7" s="130" t="s">
        <v>21</v>
      </c>
      <c r="B7" s="49">
        <v>0</v>
      </c>
      <c r="C7" s="49">
        <v>0</v>
      </c>
      <c r="D7" s="49">
        <v>0</v>
      </c>
      <c r="E7" s="49">
        <v>130</v>
      </c>
      <c r="F7" s="49">
        <v>0</v>
      </c>
      <c r="G7" s="49">
        <v>191</v>
      </c>
      <c r="H7" s="49">
        <v>2</v>
      </c>
      <c r="I7" s="49">
        <v>25</v>
      </c>
      <c r="J7" s="49">
        <v>15</v>
      </c>
      <c r="K7" s="49">
        <v>10</v>
      </c>
      <c r="L7" s="49">
        <v>22</v>
      </c>
      <c r="M7" s="49">
        <v>0</v>
      </c>
      <c r="N7" s="49">
        <v>22</v>
      </c>
      <c r="O7" s="49">
        <v>1</v>
      </c>
      <c r="P7" s="132">
        <v>20</v>
      </c>
      <c r="Q7" s="132">
        <v>0</v>
      </c>
      <c r="R7" s="132">
        <v>7</v>
      </c>
      <c r="S7" s="131">
        <f t="shared" ref="S7" si="0">SUM(B7:R7)</f>
        <v>445</v>
      </c>
    </row>
    <row r="9" spans="1:30" ht="20.100000000000001" customHeight="1">
      <c r="A9" s="266" t="s">
        <v>549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</row>
    <row r="10" spans="1:30">
      <c r="A10" s="129"/>
      <c r="B10" s="130" t="s">
        <v>328</v>
      </c>
      <c r="C10" s="130" t="s">
        <v>346</v>
      </c>
      <c r="D10" s="130" t="s">
        <v>550</v>
      </c>
      <c r="E10" s="130" t="s">
        <v>551</v>
      </c>
      <c r="F10" s="130" t="s">
        <v>330</v>
      </c>
      <c r="G10" s="130" t="s">
        <v>210</v>
      </c>
      <c r="H10" s="130" t="s">
        <v>229</v>
      </c>
      <c r="I10" s="130" t="s">
        <v>552</v>
      </c>
      <c r="J10" s="130" t="s">
        <v>332</v>
      </c>
      <c r="K10" s="130" t="s">
        <v>341</v>
      </c>
      <c r="L10" s="130" t="s">
        <v>339</v>
      </c>
      <c r="M10" s="130" t="s">
        <v>335</v>
      </c>
      <c r="N10" s="130" t="s">
        <v>337</v>
      </c>
      <c r="O10" s="130" t="s">
        <v>553</v>
      </c>
      <c r="P10" s="130" t="s">
        <v>352</v>
      </c>
      <c r="Q10" s="130" t="s">
        <v>354</v>
      </c>
      <c r="R10" s="130" t="s">
        <v>356</v>
      </c>
      <c r="S10" s="131" t="s">
        <v>484</v>
      </c>
    </row>
    <row r="11" spans="1:30" ht="20.100000000000001" customHeight="1">
      <c r="A11" s="130" t="s">
        <v>15</v>
      </c>
      <c r="B11" s="49">
        <v>1545</v>
      </c>
      <c r="C11" s="49">
        <v>5</v>
      </c>
      <c r="D11" s="49">
        <v>127</v>
      </c>
      <c r="E11" s="49">
        <v>140</v>
      </c>
      <c r="F11" s="49">
        <v>2</v>
      </c>
      <c r="G11" s="49">
        <v>2</v>
      </c>
      <c r="H11" s="49">
        <v>0</v>
      </c>
      <c r="I11" s="49">
        <v>3</v>
      </c>
      <c r="J11" s="49">
        <v>0</v>
      </c>
      <c r="K11" s="49">
        <v>55</v>
      </c>
      <c r="L11" s="49">
        <v>277</v>
      </c>
      <c r="M11" s="49">
        <v>1</v>
      </c>
      <c r="N11" s="49">
        <v>0</v>
      </c>
      <c r="O11" s="49">
        <v>4</v>
      </c>
      <c r="P11" s="49">
        <v>0</v>
      </c>
      <c r="Q11" s="49">
        <v>0</v>
      </c>
      <c r="R11" s="49">
        <v>0</v>
      </c>
      <c r="S11" s="131">
        <f>SUM(B11:R11)</f>
        <v>2161</v>
      </c>
    </row>
    <row r="12" spans="1:30" ht="20.100000000000001" customHeight="1">
      <c r="A12" s="130" t="s">
        <v>17</v>
      </c>
      <c r="B12" s="49">
        <v>1550</v>
      </c>
      <c r="C12" s="49">
        <v>6</v>
      </c>
      <c r="D12" s="49">
        <v>130</v>
      </c>
      <c r="E12" s="49">
        <v>116</v>
      </c>
      <c r="F12" s="49">
        <v>4</v>
      </c>
      <c r="G12" s="49">
        <v>10</v>
      </c>
      <c r="H12" s="49">
        <v>1</v>
      </c>
      <c r="I12" s="49">
        <v>3</v>
      </c>
      <c r="J12" s="49">
        <v>0</v>
      </c>
      <c r="K12" s="49">
        <v>55</v>
      </c>
      <c r="L12" s="49">
        <v>305</v>
      </c>
      <c r="M12" s="49">
        <v>1</v>
      </c>
      <c r="N12" s="49">
        <v>1</v>
      </c>
      <c r="O12" s="49">
        <v>3</v>
      </c>
      <c r="P12" s="49">
        <v>0</v>
      </c>
      <c r="Q12" s="49">
        <v>0</v>
      </c>
      <c r="R12" s="49">
        <v>0</v>
      </c>
      <c r="S12" s="131">
        <f t="shared" ref="S12:S13" si="1">SUM(B12:R12)</f>
        <v>2185</v>
      </c>
    </row>
    <row r="13" spans="1:30" ht="20.100000000000001" customHeight="1">
      <c r="A13" s="130" t="s">
        <v>21</v>
      </c>
      <c r="B13" s="49">
        <v>1584</v>
      </c>
      <c r="C13" s="49">
        <v>4</v>
      </c>
      <c r="D13" s="49">
        <v>65</v>
      </c>
      <c r="E13" s="49">
        <v>51</v>
      </c>
      <c r="F13" s="49">
        <v>2</v>
      </c>
      <c r="G13" s="49">
        <v>4</v>
      </c>
      <c r="H13" s="49">
        <v>0</v>
      </c>
      <c r="I13" s="49">
        <v>3</v>
      </c>
      <c r="J13" s="49">
        <v>0</v>
      </c>
      <c r="K13" s="49">
        <v>0</v>
      </c>
      <c r="L13" s="49">
        <v>22</v>
      </c>
      <c r="M13" s="49">
        <v>0</v>
      </c>
      <c r="N13" s="49">
        <v>0</v>
      </c>
      <c r="O13" s="49">
        <v>1</v>
      </c>
      <c r="P13" s="49">
        <v>0</v>
      </c>
      <c r="Q13" s="49">
        <v>0</v>
      </c>
      <c r="R13" s="49">
        <v>0</v>
      </c>
      <c r="S13" s="131">
        <f t="shared" si="1"/>
        <v>1736</v>
      </c>
    </row>
    <row r="15" spans="1:30" ht="20.100000000000001" customHeight="1">
      <c r="A15" s="264" t="s">
        <v>554</v>
      </c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</row>
    <row r="16" spans="1:30">
      <c r="A16" s="133"/>
      <c r="B16" s="130" t="s">
        <v>359</v>
      </c>
      <c r="C16" s="130" t="s">
        <v>361</v>
      </c>
      <c r="D16" s="130" t="s">
        <v>363</v>
      </c>
      <c r="E16" s="130" t="s">
        <v>555</v>
      </c>
      <c r="F16" s="130" t="s">
        <v>556</v>
      </c>
      <c r="G16" s="130" t="s">
        <v>557</v>
      </c>
      <c r="H16" s="130" t="s">
        <v>367</v>
      </c>
      <c r="I16" s="130" t="s">
        <v>381</v>
      </c>
      <c r="J16" s="130" t="s">
        <v>369</v>
      </c>
      <c r="K16" s="130" t="s">
        <v>558</v>
      </c>
      <c r="L16" s="130" t="s">
        <v>377</v>
      </c>
      <c r="M16" s="130" t="s">
        <v>371</v>
      </c>
      <c r="N16" s="130" t="s">
        <v>379</v>
      </c>
      <c r="O16" s="131" t="s">
        <v>484</v>
      </c>
    </row>
    <row r="17" spans="1:15" ht="20.100000000000001" customHeight="1">
      <c r="A17" s="130" t="s">
        <v>15</v>
      </c>
      <c r="B17" s="49">
        <v>114</v>
      </c>
      <c r="C17" s="49">
        <v>0</v>
      </c>
      <c r="D17" s="49">
        <v>404</v>
      </c>
      <c r="E17" s="49">
        <v>32</v>
      </c>
      <c r="F17" s="49">
        <v>0</v>
      </c>
      <c r="G17" s="49">
        <v>17</v>
      </c>
      <c r="H17" s="49">
        <v>62</v>
      </c>
      <c r="I17" s="49">
        <v>1</v>
      </c>
      <c r="J17" s="49">
        <v>284</v>
      </c>
      <c r="K17" s="49">
        <v>49</v>
      </c>
      <c r="L17" s="49">
        <v>1</v>
      </c>
      <c r="M17" s="49">
        <v>44</v>
      </c>
      <c r="N17" s="49">
        <v>27</v>
      </c>
      <c r="O17" s="131">
        <f>SUM(B17:N17)</f>
        <v>1035</v>
      </c>
    </row>
    <row r="18" spans="1:15" ht="20.100000000000001" customHeight="1">
      <c r="A18" s="130" t="s">
        <v>17</v>
      </c>
      <c r="B18" s="49">
        <v>113</v>
      </c>
      <c r="C18" s="49">
        <v>0</v>
      </c>
      <c r="D18" s="49">
        <v>407</v>
      </c>
      <c r="E18" s="49">
        <v>24</v>
      </c>
      <c r="F18" s="49">
        <v>0</v>
      </c>
      <c r="G18" s="49">
        <v>16</v>
      </c>
      <c r="H18" s="49">
        <v>57</v>
      </c>
      <c r="I18" s="49">
        <v>1</v>
      </c>
      <c r="J18" s="49">
        <v>271</v>
      </c>
      <c r="K18" s="49">
        <v>51</v>
      </c>
      <c r="L18" s="49">
        <v>1</v>
      </c>
      <c r="M18" s="49">
        <v>40</v>
      </c>
      <c r="N18" s="49">
        <v>27</v>
      </c>
      <c r="O18" s="131">
        <f t="shared" ref="O18:O19" si="2">SUM(B18:N18)</f>
        <v>1008</v>
      </c>
    </row>
    <row r="19" spans="1:15" ht="20.100000000000001" customHeight="1">
      <c r="A19" s="130" t="s">
        <v>21</v>
      </c>
      <c r="B19" s="49">
        <v>6</v>
      </c>
      <c r="C19" s="49">
        <v>0</v>
      </c>
      <c r="D19" s="49">
        <v>209</v>
      </c>
      <c r="E19" s="49">
        <v>55</v>
      </c>
      <c r="F19" s="49">
        <v>0</v>
      </c>
      <c r="G19" s="49">
        <v>1</v>
      </c>
      <c r="H19" s="49">
        <v>65</v>
      </c>
      <c r="I19" s="49">
        <v>0</v>
      </c>
      <c r="J19" s="49">
        <v>35</v>
      </c>
      <c r="K19" s="49">
        <v>1</v>
      </c>
      <c r="L19" s="49">
        <v>0</v>
      </c>
      <c r="M19" s="49">
        <v>4</v>
      </c>
      <c r="N19" s="49">
        <v>1</v>
      </c>
      <c r="O19" s="131">
        <f t="shared" si="2"/>
        <v>377</v>
      </c>
    </row>
  </sheetData>
  <mergeCells count="4">
    <mergeCell ref="A1:S1"/>
    <mergeCell ref="A3:S3"/>
    <mergeCell ref="A9:S9"/>
    <mergeCell ref="A15:O15"/>
  </mergeCells>
  <printOptions horizontalCentered="1"/>
  <pageMargins left="0.7" right="0.7" top="0.75" bottom="0.75" header="0.3" footer="0.3"/>
  <pageSetup paperSize="9" scale="7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showGridLines="0" zoomScaleNormal="100" workbookViewId="0">
      <selection activeCell="A13" sqref="A13"/>
    </sheetView>
  </sheetViews>
  <sheetFormatPr defaultColWidth="9.28515625" defaultRowHeight="12.75"/>
  <cols>
    <col min="1" max="1" width="9.28515625" style="48"/>
    <col min="2" max="8" width="20.140625" style="48" customWidth="1"/>
    <col min="9" max="9" width="21.140625" style="48" customWidth="1"/>
    <col min="10" max="16384" width="9.28515625" style="48"/>
  </cols>
  <sheetData>
    <row r="1" spans="1:10" ht="19.899999999999999" customHeight="1">
      <c r="A1" s="268" t="s">
        <v>559</v>
      </c>
      <c r="B1" s="268"/>
      <c r="C1" s="268"/>
      <c r="D1" s="268"/>
      <c r="E1" s="268"/>
      <c r="F1" s="268"/>
      <c r="G1" s="268"/>
      <c r="H1" s="268"/>
      <c r="I1" s="268"/>
      <c r="J1" s="134"/>
    </row>
    <row r="2" spans="1:10">
      <c r="A2" s="269" t="s">
        <v>560</v>
      </c>
      <c r="B2" s="269" t="s">
        <v>561</v>
      </c>
      <c r="C2" s="269"/>
      <c r="D2" s="269"/>
      <c r="E2" s="269" t="s">
        <v>562</v>
      </c>
      <c r="F2" s="269"/>
      <c r="G2" s="269"/>
      <c r="H2" s="269"/>
      <c r="I2" s="269" t="s">
        <v>571</v>
      </c>
      <c r="J2" s="135"/>
    </row>
    <row r="3" spans="1:10" ht="38.25">
      <c r="A3" s="269"/>
      <c r="B3" s="136" t="s">
        <v>563</v>
      </c>
      <c r="C3" s="136" t="s">
        <v>564</v>
      </c>
      <c r="D3" s="136" t="s">
        <v>565</v>
      </c>
      <c r="E3" s="136" t="s">
        <v>566</v>
      </c>
      <c r="F3" s="136" t="s">
        <v>567</v>
      </c>
      <c r="G3" s="136" t="s">
        <v>568</v>
      </c>
      <c r="H3" s="136" t="s">
        <v>569</v>
      </c>
      <c r="I3" s="269"/>
      <c r="J3" s="135"/>
    </row>
    <row r="4" spans="1:10" ht="20.100000000000001" customHeight="1">
      <c r="A4" s="137" t="s">
        <v>494</v>
      </c>
      <c r="B4" s="138">
        <v>2</v>
      </c>
      <c r="C4" s="138">
        <v>230</v>
      </c>
      <c r="D4" s="138">
        <v>67</v>
      </c>
      <c r="E4" s="138">
        <v>5578</v>
      </c>
      <c r="F4" s="138">
        <v>13</v>
      </c>
      <c r="G4" s="138">
        <v>1407</v>
      </c>
      <c r="H4" s="138">
        <v>4158</v>
      </c>
      <c r="I4" s="139">
        <v>41980</v>
      </c>
      <c r="J4" s="135"/>
    </row>
    <row r="5" spans="1:10" ht="20.100000000000001" customHeight="1">
      <c r="A5" s="137" t="s">
        <v>495</v>
      </c>
      <c r="B5" s="138">
        <v>1</v>
      </c>
      <c r="C5" s="138">
        <v>33</v>
      </c>
      <c r="D5" s="138">
        <v>1</v>
      </c>
      <c r="E5" s="138">
        <v>12096</v>
      </c>
      <c r="F5" s="138">
        <v>344</v>
      </c>
      <c r="G5" s="138">
        <v>5835</v>
      </c>
      <c r="H5" s="138">
        <v>5917</v>
      </c>
      <c r="I5" s="139">
        <v>24979</v>
      </c>
      <c r="J5" s="135"/>
    </row>
    <row r="6" spans="1:10" ht="20.100000000000001" customHeight="1">
      <c r="A6" s="137" t="s">
        <v>496</v>
      </c>
      <c r="B6" s="138">
        <v>0</v>
      </c>
      <c r="C6" s="138">
        <v>1</v>
      </c>
      <c r="D6" s="138">
        <v>0</v>
      </c>
      <c r="E6" s="138">
        <v>3995</v>
      </c>
      <c r="F6" s="138">
        <v>13</v>
      </c>
      <c r="G6" s="138">
        <v>890</v>
      </c>
      <c r="H6" s="138">
        <v>3092</v>
      </c>
      <c r="I6" s="139">
        <v>9109</v>
      </c>
      <c r="J6" s="135"/>
    </row>
    <row r="7" spans="1:10" ht="20.100000000000001" customHeight="1">
      <c r="A7" s="137" t="s">
        <v>497</v>
      </c>
      <c r="B7" s="138">
        <v>0</v>
      </c>
      <c r="C7" s="138">
        <v>2</v>
      </c>
      <c r="D7" s="138">
        <v>0</v>
      </c>
      <c r="E7" s="138">
        <v>14144</v>
      </c>
      <c r="F7" s="138">
        <v>238</v>
      </c>
      <c r="G7" s="138">
        <v>4301</v>
      </c>
      <c r="H7" s="138">
        <v>9605</v>
      </c>
      <c r="I7" s="139">
        <v>14916</v>
      </c>
      <c r="J7" s="135"/>
    </row>
    <row r="8" spans="1:10" ht="20.100000000000001" customHeight="1">
      <c r="A8" s="137" t="s">
        <v>498</v>
      </c>
      <c r="B8" s="138">
        <v>0</v>
      </c>
      <c r="C8" s="138">
        <v>149</v>
      </c>
      <c r="D8" s="138">
        <v>4</v>
      </c>
      <c r="E8" s="138">
        <v>4373</v>
      </c>
      <c r="F8" s="138">
        <v>44</v>
      </c>
      <c r="G8" s="138">
        <v>1375</v>
      </c>
      <c r="H8" s="138">
        <v>2954</v>
      </c>
      <c r="I8" s="139">
        <v>9777</v>
      </c>
      <c r="J8" s="135"/>
    </row>
    <row r="9" spans="1:10" ht="20.100000000000001" customHeight="1">
      <c r="A9" s="137" t="s">
        <v>499</v>
      </c>
      <c r="B9" s="138">
        <v>0</v>
      </c>
      <c r="C9" s="138">
        <v>1</v>
      </c>
      <c r="D9" s="138">
        <v>0</v>
      </c>
      <c r="E9" s="138">
        <v>6847</v>
      </c>
      <c r="F9" s="138">
        <v>36</v>
      </c>
      <c r="G9" s="138">
        <v>1516</v>
      </c>
      <c r="H9" s="138">
        <v>5295</v>
      </c>
      <c r="I9" s="139">
        <v>34178</v>
      </c>
      <c r="J9" s="135"/>
    </row>
    <row r="10" spans="1:10" ht="20.100000000000001" customHeight="1">
      <c r="A10" s="137" t="s">
        <v>500</v>
      </c>
      <c r="B10" s="138">
        <v>0</v>
      </c>
      <c r="C10" s="138">
        <v>60</v>
      </c>
      <c r="D10" s="138">
        <v>1</v>
      </c>
      <c r="E10" s="138">
        <v>15857</v>
      </c>
      <c r="F10" s="138">
        <v>69</v>
      </c>
      <c r="G10" s="138">
        <v>2953</v>
      </c>
      <c r="H10" s="138">
        <v>12836</v>
      </c>
      <c r="I10" s="139">
        <v>24827</v>
      </c>
      <c r="J10" s="135"/>
    </row>
    <row r="11" spans="1:10" ht="20.100000000000001" customHeight="1">
      <c r="A11" s="137" t="s">
        <v>501</v>
      </c>
      <c r="B11" s="138">
        <v>4</v>
      </c>
      <c r="C11" s="138">
        <v>6</v>
      </c>
      <c r="D11" s="138">
        <v>2</v>
      </c>
      <c r="E11" s="138">
        <v>18221</v>
      </c>
      <c r="F11" s="138">
        <v>367</v>
      </c>
      <c r="G11" s="138">
        <v>6906</v>
      </c>
      <c r="H11" s="138">
        <v>10948</v>
      </c>
      <c r="I11" s="139">
        <v>22058</v>
      </c>
      <c r="J11" s="135"/>
    </row>
    <row r="12" spans="1:10" ht="23.25" customHeight="1">
      <c r="A12" s="140" t="s">
        <v>502</v>
      </c>
      <c r="B12" s="140">
        <f>SUM(B4:B11)</f>
        <v>7</v>
      </c>
      <c r="C12" s="140">
        <f t="shared" ref="C12:I12" si="0">SUM(C4:C11)</f>
        <v>482</v>
      </c>
      <c r="D12" s="140">
        <f t="shared" si="0"/>
        <v>75</v>
      </c>
      <c r="E12" s="140">
        <f t="shared" si="0"/>
        <v>81111</v>
      </c>
      <c r="F12" s="140">
        <f t="shared" si="0"/>
        <v>1124</v>
      </c>
      <c r="G12" s="140">
        <f t="shared" si="0"/>
        <v>25183</v>
      </c>
      <c r="H12" s="140">
        <f t="shared" si="0"/>
        <v>54805</v>
      </c>
      <c r="I12" s="140">
        <f t="shared" si="0"/>
        <v>181824</v>
      </c>
      <c r="J12" s="135"/>
    </row>
    <row r="13" spans="1:10" ht="20.25" customHeight="1">
      <c r="A13" s="141" t="s">
        <v>570</v>
      </c>
      <c r="B13" s="141"/>
      <c r="C13" s="141"/>
      <c r="D13" s="141"/>
      <c r="E13" s="141"/>
      <c r="F13" s="141"/>
      <c r="G13" s="141"/>
      <c r="H13" s="141"/>
      <c r="I13" s="141"/>
    </row>
  </sheetData>
  <mergeCells count="5">
    <mergeCell ref="A1:I1"/>
    <mergeCell ref="A2:A3"/>
    <mergeCell ref="B2:D2"/>
    <mergeCell ref="E2:H2"/>
    <mergeCell ref="I2:I3"/>
  </mergeCells>
  <printOptions horizontalCentered="1"/>
  <pageMargins left="0.7" right="0.7" top="0.75" bottom="0.75" header="0.3" footer="0.3"/>
  <pageSetup paperSize="9" scale="78" fitToHeight="0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="90" zoomScaleNormal="90" workbookViewId="0"/>
  </sheetViews>
  <sheetFormatPr defaultRowHeight="12.75"/>
  <cols>
    <col min="1" max="1" width="12.42578125" style="12" bestFit="1" customWidth="1"/>
    <col min="2" max="2" width="2.42578125" style="12" customWidth="1"/>
    <col min="3" max="3" width="124.7109375" style="11" customWidth="1"/>
    <col min="4" max="16384" width="9.140625" style="12"/>
  </cols>
  <sheetData>
    <row r="1" spans="1:3">
      <c r="A1" s="10" t="s">
        <v>5</v>
      </c>
      <c r="B1" s="10"/>
    </row>
    <row r="2" spans="1:3">
      <c r="A2" s="10"/>
      <c r="B2" s="10"/>
    </row>
    <row r="3" spans="1:3" ht="25.5">
      <c r="A3" s="13" t="s">
        <v>6</v>
      </c>
      <c r="B3" s="14" t="s">
        <v>7</v>
      </c>
      <c r="C3" s="15" t="s">
        <v>8</v>
      </c>
    </row>
    <row r="4" spans="1:3" ht="10.5" customHeight="1">
      <c r="A4" s="13"/>
      <c r="B4" s="14"/>
      <c r="C4" s="15"/>
    </row>
    <row r="5" spans="1:3">
      <c r="A5" s="13" t="s">
        <v>9</v>
      </c>
      <c r="B5" s="14" t="s">
        <v>7</v>
      </c>
      <c r="C5" s="16" t="s">
        <v>10</v>
      </c>
    </row>
    <row r="6" spans="1:3" ht="10.5" customHeight="1">
      <c r="A6" s="13"/>
      <c r="B6" s="14"/>
      <c r="C6" s="15"/>
    </row>
    <row r="7" spans="1:3">
      <c r="A7" s="13" t="s">
        <v>11</v>
      </c>
      <c r="B7" s="14" t="s">
        <v>7</v>
      </c>
      <c r="C7" s="16" t="s">
        <v>12</v>
      </c>
    </row>
    <row r="8" spans="1:3">
      <c r="A8" s="13"/>
      <c r="B8" s="14"/>
      <c r="C8" s="16"/>
    </row>
    <row r="9" spans="1:3" ht="25.5">
      <c r="A9" s="13" t="s">
        <v>13</v>
      </c>
      <c r="B9" s="14" t="s">
        <v>7</v>
      </c>
      <c r="C9" s="16" t="s">
        <v>14</v>
      </c>
    </row>
    <row r="10" spans="1:3">
      <c r="A10" s="13"/>
      <c r="B10" s="14"/>
      <c r="C10" s="16"/>
    </row>
    <row r="11" spans="1:3">
      <c r="A11" s="13" t="s">
        <v>15</v>
      </c>
      <c r="B11" s="14" t="s">
        <v>7</v>
      </c>
      <c r="C11" s="16" t="s">
        <v>16</v>
      </c>
    </row>
    <row r="12" spans="1:3">
      <c r="A12" s="13"/>
      <c r="B12" s="14"/>
      <c r="C12" s="16"/>
    </row>
    <row r="13" spans="1:3" ht="38.25">
      <c r="A13" s="13" t="s">
        <v>17</v>
      </c>
      <c r="B13" s="14" t="s">
        <v>7</v>
      </c>
      <c r="C13" s="16" t="s">
        <v>18</v>
      </c>
    </row>
    <row r="14" spans="1:3">
      <c r="A14" s="13"/>
      <c r="B14" s="14"/>
      <c r="C14" s="16"/>
    </row>
    <row r="15" spans="1:3">
      <c r="A15" s="13" t="s">
        <v>19</v>
      </c>
      <c r="B15" s="14" t="s">
        <v>7</v>
      </c>
      <c r="C15" s="16" t="s">
        <v>20</v>
      </c>
    </row>
    <row r="16" spans="1:3">
      <c r="A16" s="13"/>
      <c r="B16" s="14"/>
      <c r="C16" s="16"/>
    </row>
    <row r="17" spans="1:4">
      <c r="A17" s="13" t="s">
        <v>21</v>
      </c>
      <c r="B17" s="14" t="s">
        <v>7</v>
      </c>
      <c r="C17" s="16" t="s">
        <v>22</v>
      </c>
      <c r="D17" s="17"/>
    </row>
    <row r="18" spans="1:4">
      <c r="A18" s="13"/>
      <c r="B18" s="14"/>
      <c r="C18" s="16"/>
      <c r="D18" s="17"/>
    </row>
    <row r="19" spans="1:4" ht="25.5">
      <c r="A19" s="13" t="s">
        <v>23</v>
      </c>
      <c r="B19" s="14" t="s">
        <v>7</v>
      </c>
      <c r="C19" s="16" t="s">
        <v>24</v>
      </c>
    </row>
    <row r="20" spans="1:4">
      <c r="C20" s="18"/>
    </row>
  </sheetData>
  <pageMargins left="0.7" right="0.7" top="0.75" bottom="0.75" header="0.3" footer="0.3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7"/>
  <sheetViews>
    <sheetView zoomScale="85" zoomScaleNormal="85" zoomScaleSheetLayoutView="115" workbookViewId="0">
      <selection sqref="A1:C1"/>
    </sheetView>
  </sheetViews>
  <sheetFormatPr defaultColWidth="9.28515625" defaultRowHeight="12.75"/>
  <cols>
    <col min="1" max="1" width="9" style="21" customWidth="1"/>
    <col min="2" max="2" width="3.7109375" style="19" customWidth="1"/>
    <col min="3" max="3" width="135.28515625" style="16" customWidth="1"/>
    <col min="4" max="16384" width="9.28515625" style="19"/>
  </cols>
  <sheetData>
    <row r="1" spans="1:3" ht="14.25">
      <c r="A1" s="146" t="s">
        <v>25</v>
      </c>
      <c r="B1" s="146"/>
      <c r="C1" s="146"/>
    </row>
    <row r="2" spans="1:3" ht="8.1" customHeight="1">
      <c r="A2" s="20"/>
      <c r="B2" s="20"/>
      <c r="C2" s="20"/>
    </row>
    <row r="3" spans="1:3">
      <c r="A3" s="145" t="s">
        <v>26</v>
      </c>
      <c r="B3" s="145"/>
      <c r="C3" s="145"/>
    </row>
    <row r="4" spans="1:3" ht="25.5">
      <c r="A4" s="21" t="s">
        <v>27</v>
      </c>
      <c r="B4" s="19" t="s">
        <v>7</v>
      </c>
      <c r="C4" s="16" t="s">
        <v>28</v>
      </c>
    </row>
    <row r="5" spans="1:3">
      <c r="A5" s="21" t="s">
        <v>29</v>
      </c>
      <c r="B5" s="19" t="s">
        <v>7</v>
      </c>
      <c r="C5" s="16" t="s">
        <v>30</v>
      </c>
    </row>
    <row r="6" spans="1:3">
      <c r="A6" s="21" t="s">
        <v>31</v>
      </c>
      <c r="B6" s="19" t="s">
        <v>7</v>
      </c>
      <c r="C6" s="16" t="s">
        <v>32</v>
      </c>
    </row>
    <row r="7" spans="1:3" ht="18" customHeight="1">
      <c r="A7" s="21" t="s">
        <v>33</v>
      </c>
      <c r="B7" s="19" t="s">
        <v>7</v>
      </c>
      <c r="C7" s="16" t="s">
        <v>34</v>
      </c>
    </row>
    <row r="8" spans="1:3">
      <c r="A8" s="21" t="s">
        <v>35</v>
      </c>
      <c r="B8" s="19" t="s">
        <v>7</v>
      </c>
      <c r="C8" s="16" t="s">
        <v>36</v>
      </c>
    </row>
    <row r="9" spans="1:3">
      <c r="A9" s="21" t="s">
        <v>37</v>
      </c>
      <c r="B9" s="19" t="s">
        <v>7</v>
      </c>
      <c r="C9" s="16" t="s">
        <v>38</v>
      </c>
    </row>
    <row r="10" spans="1:3">
      <c r="A10" s="21" t="s">
        <v>39</v>
      </c>
      <c r="B10" s="19" t="s">
        <v>7</v>
      </c>
      <c r="C10" s="16" t="s">
        <v>40</v>
      </c>
    </row>
    <row r="11" spans="1:3" ht="18" customHeight="1">
      <c r="A11" s="21" t="s">
        <v>41</v>
      </c>
      <c r="B11" s="19" t="s">
        <v>7</v>
      </c>
      <c r="C11" s="16" t="s">
        <v>42</v>
      </c>
    </row>
    <row r="12" spans="1:3" ht="25.5">
      <c r="A12" s="21" t="s">
        <v>43</v>
      </c>
      <c r="B12" s="19" t="s">
        <v>7</v>
      </c>
      <c r="C12" s="16" t="s">
        <v>44</v>
      </c>
    </row>
    <row r="13" spans="1:3">
      <c r="A13" s="21" t="s">
        <v>45</v>
      </c>
      <c r="B13" s="19" t="s">
        <v>7</v>
      </c>
      <c r="C13" s="16" t="s">
        <v>46</v>
      </c>
    </row>
    <row r="14" spans="1:3">
      <c r="A14" s="21" t="s">
        <v>47</v>
      </c>
      <c r="B14" s="19" t="s">
        <v>7</v>
      </c>
      <c r="C14" s="16" t="s">
        <v>48</v>
      </c>
    </row>
    <row r="15" spans="1:3">
      <c r="A15" s="21" t="s">
        <v>49</v>
      </c>
      <c r="B15" s="19" t="s">
        <v>7</v>
      </c>
      <c r="C15" s="16" t="s">
        <v>50</v>
      </c>
    </row>
    <row r="16" spans="1:3">
      <c r="A16" s="21" t="s">
        <v>51</v>
      </c>
      <c r="B16" s="19" t="s">
        <v>7</v>
      </c>
      <c r="C16" s="16" t="s">
        <v>52</v>
      </c>
    </row>
    <row r="17" spans="1:3" ht="8.1" customHeight="1">
      <c r="B17" s="21"/>
    </row>
    <row r="18" spans="1:3">
      <c r="A18" s="145" t="s">
        <v>53</v>
      </c>
      <c r="B18" s="145"/>
      <c r="C18" s="145"/>
    </row>
    <row r="19" spans="1:3">
      <c r="A19" s="21" t="s">
        <v>54</v>
      </c>
      <c r="B19" s="19" t="s">
        <v>7</v>
      </c>
      <c r="C19" s="16" t="s">
        <v>55</v>
      </c>
    </row>
    <row r="20" spans="1:3">
      <c r="A20" s="21" t="s">
        <v>56</v>
      </c>
      <c r="B20" s="19" t="s">
        <v>7</v>
      </c>
      <c r="C20" s="16" t="s">
        <v>57</v>
      </c>
    </row>
    <row r="21" spans="1:3">
      <c r="A21" s="21" t="s">
        <v>58</v>
      </c>
      <c r="B21" s="19" t="s">
        <v>7</v>
      </c>
      <c r="C21" s="16" t="s">
        <v>59</v>
      </c>
    </row>
    <row r="22" spans="1:3">
      <c r="A22" s="21" t="s">
        <v>60</v>
      </c>
      <c r="B22" s="19" t="s">
        <v>7</v>
      </c>
      <c r="C22" s="16" t="s">
        <v>61</v>
      </c>
    </row>
    <row r="23" spans="1:3">
      <c r="A23" s="21" t="s">
        <v>62</v>
      </c>
      <c r="B23" s="19" t="s">
        <v>7</v>
      </c>
      <c r="C23" s="16" t="s">
        <v>63</v>
      </c>
    </row>
    <row r="24" spans="1:3">
      <c r="A24" s="21" t="s">
        <v>64</v>
      </c>
      <c r="B24" s="19" t="s">
        <v>7</v>
      </c>
      <c r="C24" s="16" t="s">
        <v>65</v>
      </c>
    </row>
    <row r="25" spans="1:3" ht="38.25">
      <c r="A25" s="21" t="s">
        <v>66</v>
      </c>
      <c r="B25" s="19" t="s">
        <v>7</v>
      </c>
      <c r="C25" s="16" t="s">
        <v>67</v>
      </c>
    </row>
    <row r="26" spans="1:3">
      <c r="A26" s="21" t="s">
        <v>68</v>
      </c>
      <c r="B26" s="19" t="s">
        <v>7</v>
      </c>
      <c r="C26" s="16" t="s">
        <v>69</v>
      </c>
    </row>
    <row r="27" spans="1:3">
      <c r="A27" s="21" t="s">
        <v>70</v>
      </c>
      <c r="B27" s="19" t="s">
        <v>7</v>
      </c>
      <c r="C27" s="16" t="s">
        <v>71</v>
      </c>
    </row>
    <row r="28" spans="1:3">
      <c r="A28" s="21" t="s">
        <v>72</v>
      </c>
      <c r="B28" s="19" t="s">
        <v>7</v>
      </c>
      <c r="C28" s="16" t="s">
        <v>73</v>
      </c>
    </row>
    <row r="29" spans="1:3">
      <c r="A29" s="21" t="s">
        <v>74</v>
      </c>
      <c r="B29" s="19" t="s">
        <v>7</v>
      </c>
      <c r="C29" s="16" t="s">
        <v>75</v>
      </c>
    </row>
    <row r="30" spans="1:3">
      <c r="A30" s="21" t="s">
        <v>76</v>
      </c>
      <c r="B30" s="19" t="s">
        <v>7</v>
      </c>
      <c r="C30" s="16" t="s">
        <v>77</v>
      </c>
    </row>
    <row r="31" spans="1:3" ht="8.1" customHeight="1"/>
    <row r="32" spans="1:3">
      <c r="A32" s="145" t="s">
        <v>78</v>
      </c>
      <c r="B32" s="145"/>
      <c r="C32" s="145"/>
    </row>
    <row r="33" spans="1:3">
      <c r="A33" s="21" t="s">
        <v>79</v>
      </c>
      <c r="B33" s="19" t="s">
        <v>7</v>
      </c>
      <c r="C33" s="16" t="s">
        <v>80</v>
      </c>
    </row>
    <row r="34" spans="1:3">
      <c r="A34" s="21" t="s">
        <v>81</v>
      </c>
      <c r="B34" s="19" t="s">
        <v>7</v>
      </c>
      <c r="C34" s="16" t="s">
        <v>82</v>
      </c>
    </row>
    <row r="35" spans="1:3" ht="13.5" customHeight="1">
      <c r="A35" s="21" t="s">
        <v>83</v>
      </c>
      <c r="B35" s="19" t="s">
        <v>7</v>
      </c>
      <c r="C35" s="16" t="s">
        <v>84</v>
      </c>
    </row>
    <row r="36" spans="1:3" ht="12.75" customHeight="1"/>
    <row r="37" spans="1:3" ht="13.5" customHeight="1">
      <c r="A37" s="145" t="s">
        <v>85</v>
      </c>
      <c r="B37" s="145"/>
      <c r="C37" s="145"/>
    </row>
    <row r="38" spans="1:3" ht="27" customHeight="1">
      <c r="A38" s="22" t="s">
        <v>86</v>
      </c>
      <c r="B38" s="19" t="s">
        <v>7</v>
      </c>
      <c r="C38" s="16" t="s">
        <v>87</v>
      </c>
    </row>
    <row r="39" spans="1:3" ht="25.5">
      <c r="A39" s="21" t="s">
        <v>88</v>
      </c>
      <c r="B39" s="19" t="s">
        <v>7</v>
      </c>
      <c r="C39" s="16" t="s">
        <v>89</v>
      </c>
    </row>
    <row r="40" spans="1:3">
      <c r="A40" s="21" t="s">
        <v>90</v>
      </c>
      <c r="B40" s="19" t="s">
        <v>7</v>
      </c>
      <c r="C40" s="16" t="s">
        <v>91</v>
      </c>
    </row>
    <row r="41" spans="1:3" ht="38.25">
      <c r="A41" s="16" t="s">
        <v>92</v>
      </c>
      <c r="B41" s="19" t="s">
        <v>7</v>
      </c>
      <c r="C41" s="16" t="s">
        <v>93</v>
      </c>
    </row>
    <row r="42" spans="1:3" ht="5.25" customHeight="1"/>
    <row r="43" spans="1:3">
      <c r="A43" s="145" t="s">
        <v>94</v>
      </c>
      <c r="B43" s="145"/>
      <c r="C43" s="145"/>
    </row>
    <row r="44" spans="1:3">
      <c r="A44" s="21" t="s">
        <v>95</v>
      </c>
      <c r="B44" s="19" t="s">
        <v>7</v>
      </c>
      <c r="C44" s="16" t="s">
        <v>96</v>
      </c>
    </row>
    <row r="45" spans="1:3">
      <c r="A45" s="21" t="s">
        <v>97</v>
      </c>
      <c r="B45" s="19" t="s">
        <v>7</v>
      </c>
      <c r="C45" s="16" t="s">
        <v>98</v>
      </c>
    </row>
    <row r="46" spans="1:3">
      <c r="A46" s="21" t="s">
        <v>99</v>
      </c>
      <c r="B46" s="19" t="s">
        <v>7</v>
      </c>
      <c r="C46" s="16" t="s">
        <v>100</v>
      </c>
    </row>
    <row r="47" spans="1:3">
      <c r="A47" s="21" t="s">
        <v>101</v>
      </c>
      <c r="B47" s="19" t="s">
        <v>7</v>
      </c>
      <c r="C47" s="16" t="s">
        <v>102</v>
      </c>
    </row>
    <row r="49" spans="1:3">
      <c r="A49" s="145" t="s">
        <v>103</v>
      </c>
      <c r="B49" s="145"/>
      <c r="C49" s="145"/>
    </row>
    <row r="50" spans="1:3">
      <c r="A50" s="21" t="s">
        <v>104</v>
      </c>
      <c r="B50" s="19" t="s">
        <v>7</v>
      </c>
      <c r="C50" s="16" t="s">
        <v>105</v>
      </c>
    </row>
    <row r="51" spans="1:3">
      <c r="A51" s="21" t="s">
        <v>106</v>
      </c>
      <c r="B51" s="19" t="s">
        <v>7</v>
      </c>
      <c r="C51" s="16" t="s">
        <v>107</v>
      </c>
    </row>
    <row r="52" spans="1:3">
      <c r="A52" s="21" t="s">
        <v>108</v>
      </c>
      <c r="B52" s="19" t="s">
        <v>7</v>
      </c>
      <c r="C52" s="16" t="s">
        <v>109</v>
      </c>
    </row>
    <row r="53" spans="1:3">
      <c r="A53" s="21" t="s">
        <v>110</v>
      </c>
      <c r="B53" s="19" t="s">
        <v>7</v>
      </c>
      <c r="C53" s="16" t="s">
        <v>111</v>
      </c>
    </row>
    <row r="54" spans="1:3">
      <c r="A54" s="21" t="s">
        <v>112</v>
      </c>
      <c r="B54" s="19" t="s">
        <v>7</v>
      </c>
      <c r="C54" s="16" t="s">
        <v>113</v>
      </c>
    </row>
    <row r="55" spans="1:3">
      <c r="A55" s="21" t="s">
        <v>114</v>
      </c>
      <c r="B55" s="19" t="s">
        <v>7</v>
      </c>
      <c r="C55" s="16" t="s">
        <v>115</v>
      </c>
    </row>
    <row r="56" spans="1:3">
      <c r="A56" s="21" t="s">
        <v>116</v>
      </c>
      <c r="B56" s="19" t="s">
        <v>7</v>
      </c>
      <c r="C56" s="16" t="s">
        <v>117</v>
      </c>
    </row>
    <row r="57" spans="1:3">
      <c r="A57" s="145" t="s">
        <v>118</v>
      </c>
      <c r="B57" s="145"/>
      <c r="C57" s="145"/>
    </row>
    <row r="58" spans="1:3">
      <c r="A58" s="21" t="s">
        <v>119</v>
      </c>
      <c r="B58" s="19" t="s">
        <v>7</v>
      </c>
      <c r="C58" s="16" t="s">
        <v>120</v>
      </c>
    </row>
    <row r="59" spans="1:3">
      <c r="A59" s="21" t="s">
        <v>121</v>
      </c>
      <c r="B59" s="19" t="s">
        <v>7</v>
      </c>
      <c r="C59" s="16" t="s">
        <v>122</v>
      </c>
    </row>
    <row r="60" spans="1:3" ht="15.75" customHeight="1">
      <c r="A60" s="21" t="s">
        <v>123</v>
      </c>
      <c r="B60" s="19" t="s">
        <v>7</v>
      </c>
      <c r="C60" s="16" t="s">
        <v>124</v>
      </c>
    </row>
    <row r="61" spans="1:3">
      <c r="A61" s="21" t="s">
        <v>125</v>
      </c>
      <c r="B61" s="19" t="s">
        <v>7</v>
      </c>
      <c r="C61" s="16" t="s">
        <v>126</v>
      </c>
    </row>
    <row r="62" spans="1:3">
      <c r="A62" s="21" t="s">
        <v>127</v>
      </c>
      <c r="B62" s="19" t="s">
        <v>7</v>
      </c>
      <c r="C62" s="16" t="s">
        <v>128</v>
      </c>
    </row>
    <row r="63" spans="1:3">
      <c r="A63" s="21" t="s">
        <v>129</v>
      </c>
      <c r="B63" s="19" t="s">
        <v>7</v>
      </c>
      <c r="C63" s="16" t="s">
        <v>130</v>
      </c>
    </row>
    <row r="64" spans="1:3" ht="8.1" customHeight="1"/>
    <row r="65" spans="1:3">
      <c r="A65" s="145" t="s">
        <v>131</v>
      </c>
      <c r="B65" s="145"/>
      <c r="C65" s="145"/>
    </row>
    <row r="66" spans="1:3" ht="25.5">
      <c r="A66" s="21" t="s">
        <v>132</v>
      </c>
      <c r="B66" s="19" t="s">
        <v>7</v>
      </c>
      <c r="C66" s="16" t="s">
        <v>133</v>
      </c>
    </row>
    <row r="67" spans="1:3" ht="38.25">
      <c r="A67" s="21" t="s">
        <v>134</v>
      </c>
      <c r="B67" s="19" t="s">
        <v>7</v>
      </c>
      <c r="C67" s="16" t="s">
        <v>135</v>
      </c>
    </row>
    <row r="68" spans="1:3">
      <c r="A68" s="21" t="s">
        <v>136</v>
      </c>
      <c r="B68" s="19" t="s">
        <v>7</v>
      </c>
      <c r="C68" s="16" t="s">
        <v>137</v>
      </c>
    </row>
    <row r="69" spans="1:3">
      <c r="A69" s="21" t="s">
        <v>138</v>
      </c>
      <c r="B69" s="19" t="s">
        <v>7</v>
      </c>
      <c r="C69" s="16" t="s">
        <v>139</v>
      </c>
    </row>
    <row r="70" spans="1:3">
      <c r="A70" s="21" t="s">
        <v>140</v>
      </c>
      <c r="B70" s="19" t="s">
        <v>7</v>
      </c>
      <c r="C70" s="16" t="s">
        <v>141</v>
      </c>
    </row>
    <row r="71" spans="1:3">
      <c r="A71" s="21" t="s">
        <v>142</v>
      </c>
      <c r="B71" s="19" t="s">
        <v>7</v>
      </c>
      <c r="C71" s="16" t="s">
        <v>143</v>
      </c>
    </row>
    <row r="72" spans="1:3">
      <c r="A72" s="21" t="s">
        <v>144</v>
      </c>
      <c r="B72" s="19" t="s">
        <v>7</v>
      </c>
      <c r="C72" s="16" t="s">
        <v>145</v>
      </c>
    </row>
    <row r="73" spans="1:3">
      <c r="A73" s="21" t="s">
        <v>146</v>
      </c>
      <c r="B73" s="19" t="s">
        <v>7</v>
      </c>
      <c r="C73" s="16" t="s">
        <v>147</v>
      </c>
    </row>
    <row r="74" spans="1:3">
      <c r="A74" s="21" t="s">
        <v>148</v>
      </c>
      <c r="B74" s="19" t="s">
        <v>7</v>
      </c>
      <c r="C74" s="16" t="s">
        <v>149</v>
      </c>
    </row>
    <row r="75" spans="1:3" ht="8.1" customHeight="1"/>
    <row r="76" spans="1:3">
      <c r="A76" s="145" t="s">
        <v>150</v>
      </c>
      <c r="B76" s="145"/>
      <c r="C76" s="145"/>
    </row>
    <row r="77" spans="1:3">
      <c r="A77" s="21" t="s">
        <v>151</v>
      </c>
      <c r="B77" s="19" t="s">
        <v>7</v>
      </c>
      <c r="C77" s="16" t="s">
        <v>152</v>
      </c>
    </row>
    <row r="78" spans="1:3">
      <c r="A78" s="21" t="s">
        <v>153</v>
      </c>
      <c r="B78" s="19" t="s">
        <v>7</v>
      </c>
      <c r="C78" s="16" t="s">
        <v>122</v>
      </c>
    </row>
    <row r="79" spans="1:3">
      <c r="A79" s="21" t="s">
        <v>154</v>
      </c>
      <c r="B79" s="19" t="s">
        <v>7</v>
      </c>
      <c r="C79" s="16" t="s">
        <v>155</v>
      </c>
    </row>
    <row r="80" spans="1:3">
      <c r="A80" s="21" t="s">
        <v>156</v>
      </c>
      <c r="B80" s="19" t="s">
        <v>7</v>
      </c>
      <c r="C80" s="16" t="s">
        <v>157</v>
      </c>
    </row>
    <row r="81" spans="1:3">
      <c r="A81" s="21" t="s">
        <v>158</v>
      </c>
      <c r="B81" s="19" t="s">
        <v>7</v>
      </c>
      <c r="C81" s="16" t="s">
        <v>159</v>
      </c>
    </row>
    <row r="82" spans="1:3">
      <c r="A82" s="21" t="s">
        <v>160</v>
      </c>
      <c r="B82" s="19" t="s">
        <v>7</v>
      </c>
      <c r="C82" s="16" t="s">
        <v>161</v>
      </c>
    </row>
    <row r="83" spans="1:3" ht="7.5" customHeight="1"/>
    <row r="84" spans="1:3">
      <c r="A84" s="145" t="s">
        <v>162</v>
      </c>
      <c r="B84" s="145"/>
      <c r="C84" s="145"/>
    </row>
    <row r="85" spans="1:3">
      <c r="A85" s="21" t="s">
        <v>163</v>
      </c>
      <c r="B85" s="19" t="s">
        <v>7</v>
      </c>
      <c r="C85" s="16" t="s">
        <v>164</v>
      </c>
    </row>
    <row r="86" spans="1:3">
      <c r="A86" s="21" t="s">
        <v>165</v>
      </c>
      <c r="B86" s="19" t="s">
        <v>7</v>
      </c>
      <c r="C86" s="16" t="s">
        <v>166</v>
      </c>
    </row>
    <row r="88" spans="1:3">
      <c r="A88" s="145" t="s">
        <v>167</v>
      </c>
      <c r="B88" s="145"/>
      <c r="C88" s="145"/>
    </row>
    <row r="89" spans="1:3">
      <c r="A89" s="21" t="s">
        <v>168</v>
      </c>
      <c r="B89" s="19" t="s">
        <v>7</v>
      </c>
      <c r="C89" s="16" t="s">
        <v>169</v>
      </c>
    </row>
    <row r="90" spans="1:3" ht="25.5">
      <c r="A90" s="21" t="s">
        <v>170</v>
      </c>
      <c r="B90" s="19" t="s">
        <v>7</v>
      </c>
      <c r="C90" s="16" t="s">
        <v>171</v>
      </c>
    </row>
    <row r="91" spans="1:3">
      <c r="A91" s="21" t="s">
        <v>172</v>
      </c>
      <c r="B91" s="19" t="s">
        <v>7</v>
      </c>
      <c r="C91" s="16" t="s">
        <v>173</v>
      </c>
    </row>
    <row r="92" spans="1:3">
      <c r="A92" s="21" t="s">
        <v>174</v>
      </c>
      <c r="B92" s="19" t="s">
        <v>7</v>
      </c>
      <c r="C92" s="16" t="s">
        <v>175</v>
      </c>
    </row>
    <row r="93" spans="1:3">
      <c r="A93" s="21" t="s">
        <v>176</v>
      </c>
      <c r="B93" s="19" t="s">
        <v>7</v>
      </c>
      <c r="C93" s="16" t="s">
        <v>177</v>
      </c>
    </row>
    <row r="94" spans="1:3">
      <c r="A94" s="21" t="s">
        <v>178</v>
      </c>
      <c r="B94" s="19" t="s">
        <v>7</v>
      </c>
      <c r="C94" s="16" t="s">
        <v>179</v>
      </c>
    </row>
    <row r="95" spans="1:3">
      <c r="A95" s="21" t="s">
        <v>180</v>
      </c>
      <c r="B95" s="19" t="s">
        <v>7</v>
      </c>
      <c r="C95" s="16" t="s">
        <v>181</v>
      </c>
    </row>
    <row r="96" spans="1:3">
      <c r="A96" s="21" t="s">
        <v>182</v>
      </c>
      <c r="B96" s="19" t="s">
        <v>7</v>
      </c>
      <c r="C96" s="16" t="s">
        <v>183</v>
      </c>
    </row>
    <row r="97" spans="1:3">
      <c r="A97" s="21" t="s">
        <v>184</v>
      </c>
      <c r="B97" s="19" t="s">
        <v>7</v>
      </c>
      <c r="C97" s="16" t="s">
        <v>185</v>
      </c>
    </row>
    <row r="98" spans="1:3">
      <c r="A98" s="21" t="s">
        <v>186</v>
      </c>
      <c r="B98" s="19" t="s">
        <v>7</v>
      </c>
      <c r="C98" s="16" t="s">
        <v>187</v>
      </c>
    </row>
    <row r="99" spans="1:3">
      <c r="A99" s="21" t="s">
        <v>188</v>
      </c>
      <c r="B99" s="19" t="s">
        <v>7</v>
      </c>
      <c r="C99" s="16" t="s">
        <v>189</v>
      </c>
    </row>
    <row r="100" spans="1:3">
      <c r="A100" s="21" t="s">
        <v>190</v>
      </c>
      <c r="B100" s="19" t="s">
        <v>7</v>
      </c>
      <c r="C100" s="16" t="s">
        <v>191</v>
      </c>
    </row>
    <row r="101" spans="1:3" ht="9" customHeight="1"/>
    <row r="102" spans="1:3">
      <c r="A102" s="145" t="s">
        <v>192</v>
      </c>
      <c r="B102" s="145"/>
      <c r="C102" s="145"/>
    </row>
    <row r="103" spans="1:3">
      <c r="A103" s="13" t="s">
        <v>193</v>
      </c>
      <c r="B103" s="19" t="s">
        <v>7</v>
      </c>
      <c r="C103" s="16" t="s">
        <v>194</v>
      </c>
    </row>
    <row r="104" spans="1:3">
      <c r="A104" s="13" t="s">
        <v>184</v>
      </c>
      <c r="B104" s="19" t="s">
        <v>7</v>
      </c>
      <c r="C104" s="16" t="s">
        <v>195</v>
      </c>
    </row>
    <row r="105" spans="1:3">
      <c r="A105" s="13" t="s">
        <v>170</v>
      </c>
      <c r="B105" s="19" t="s">
        <v>7</v>
      </c>
      <c r="C105" s="16" t="s">
        <v>196</v>
      </c>
    </row>
    <row r="106" spans="1:3" ht="25.5">
      <c r="A106" s="13" t="s">
        <v>172</v>
      </c>
      <c r="B106" s="19" t="s">
        <v>7</v>
      </c>
      <c r="C106" s="16" t="s">
        <v>197</v>
      </c>
    </row>
    <row r="107" spans="1:3">
      <c r="A107" s="13" t="s">
        <v>198</v>
      </c>
      <c r="B107" s="19" t="s">
        <v>7</v>
      </c>
      <c r="C107" s="16" t="s">
        <v>199</v>
      </c>
    </row>
  </sheetData>
  <mergeCells count="13">
    <mergeCell ref="A43:C43"/>
    <mergeCell ref="A1:C1"/>
    <mergeCell ref="A3:C3"/>
    <mergeCell ref="A18:C18"/>
    <mergeCell ref="A32:C32"/>
    <mergeCell ref="A37:C37"/>
    <mergeCell ref="A102:C102"/>
    <mergeCell ref="A49:C49"/>
    <mergeCell ref="A57:C57"/>
    <mergeCell ref="A65:C65"/>
    <mergeCell ref="A76:C76"/>
    <mergeCell ref="A84:C84"/>
    <mergeCell ref="A88:C88"/>
  </mergeCells>
  <pageMargins left="0.7" right="0.7" top="0.75" bottom="0.75" header="0.3" footer="0.3"/>
  <pageSetup paperSize="9" scale="90" fitToHeight="0" orientation="landscape" r:id="rId1"/>
  <rowBreaks count="2" manualBreakCount="2">
    <brk id="38" max="2" man="1"/>
    <brk id="7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3"/>
  <sheetViews>
    <sheetView showGridLines="0" zoomScale="85" zoomScaleNormal="85" workbookViewId="0">
      <selection sqref="A1:I1"/>
    </sheetView>
  </sheetViews>
  <sheetFormatPr defaultColWidth="9.28515625" defaultRowHeight="12.75"/>
  <cols>
    <col min="1" max="1" width="7.7109375" style="21" customWidth="1"/>
    <col min="2" max="2" width="4.42578125" style="17" customWidth="1"/>
    <col min="3" max="3" width="124.7109375" style="15" customWidth="1"/>
    <col min="4" max="16384" width="9.28515625" style="17"/>
  </cols>
  <sheetData>
    <row r="1" spans="1:3" ht="14.25">
      <c r="A1" s="149" t="s">
        <v>200</v>
      </c>
      <c r="B1" s="149"/>
      <c r="C1" s="149"/>
    </row>
    <row r="2" spans="1:3" ht="7.15" customHeight="1">
      <c r="A2" s="23"/>
      <c r="B2" s="24"/>
      <c r="C2" s="25"/>
    </row>
    <row r="3" spans="1:3">
      <c r="A3" s="148" t="s">
        <v>26</v>
      </c>
      <c r="B3" s="148"/>
      <c r="C3" s="148"/>
    </row>
    <row r="4" spans="1:3">
      <c r="A4" s="148" t="s">
        <v>201</v>
      </c>
      <c r="B4" s="148"/>
      <c r="C4" s="148"/>
    </row>
    <row r="5" spans="1:3">
      <c r="A5" s="26" t="s">
        <v>27</v>
      </c>
      <c r="B5" s="27" t="s">
        <v>7</v>
      </c>
      <c r="C5" s="25" t="s">
        <v>202</v>
      </c>
    </row>
    <row r="6" spans="1:3">
      <c r="A6" s="26" t="s">
        <v>33</v>
      </c>
      <c r="B6" s="27" t="s">
        <v>7</v>
      </c>
      <c r="C6" s="25" t="s">
        <v>203</v>
      </c>
    </row>
    <row r="7" spans="1:3">
      <c r="A7" s="26" t="s">
        <v>204</v>
      </c>
      <c r="B7" s="27" t="s">
        <v>7</v>
      </c>
      <c r="C7" s="25" t="s">
        <v>205</v>
      </c>
    </row>
    <row r="8" spans="1:3">
      <c r="A8" s="26" t="s">
        <v>206</v>
      </c>
      <c r="B8" s="27" t="s">
        <v>207</v>
      </c>
      <c r="C8" s="25" t="s">
        <v>208</v>
      </c>
    </row>
    <row r="9" spans="1:3">
      <c r="A9" s="148" t="s">
        <v>209</v>
      </c>
      <c r="B9" s="148"/>
      <c r="C9" s="148" t="s">
        <v>209</v>
      </c>
    </row>
    <row r="10" spans="1:3">
      <c r="A10" s="26" t="s">
        <v>210</v>
      </c>
      <c r="B10" s="27" t="s">
        <v>7</v>
      </c>
      <c r="C10" s="28" t="s">
        <v>211</v>
      </c>
    </row>
    <row r="11" spans="1:3">
      <c r="A11" s="26" t="s">
        <v>212</v>
      </c>
      <c r="B11" s="27" t="s">
        <v>7</v>
      </c>
      <c r="C11" s="28" t="s">
        <v>213</v>
      </c>
    </row>
    <row r="12" spans="1:3">
      <c r="A12" s="26" t="s">
        <v>214</v>
      </c>
      <c r="B12" s="27" t="s">
        <v>7</v>
      </c>
      <c r="C12" s="28" t="s">
        <v>215</v>
      </c>
    </row>
    <row r="13" spans="1:3">
      <c r="A13" s="26" t="s">
        <v>216</v>
      </c>
      <c r="B13" s="27" t="s">
        <v>7</v>
      </c>
      <c r="C13" s="28" t="s">
        <v>217</v>
      </c>
    </row>
    <row r="14" spans="1:3">
      <c r="A14" s="26" t="s">
        <v>218</v>
      </c>
      <c r="B14" s="27" t="s">
        <v>7</v>
      </c>
      <c r="C14" s="28" t="s">
        <v>219</v>
      </c>
    </row>
    <row r="15" spans="1:3">
      <c r="A15" s="26" t="s">
        <v>220</v>
      </c>
      <c r="B15" s="27" t="s">
        <v>7</v>
      </c>
      <c r="C15" s="28" t="s">
        <v>221</v>
      </c>
    </row>
    <row r="16" spans="1:3">
      <c r="A16" s="26" t="s">
        <v>222</v>
      </c>
      <c r="B16" s="27" t="s">
        <v>7</v>
      </c>
      <c r="C16" s="28" t="s">
        <v>223</v>
      </c>
    </row>
    <row r="17" spans="1:3">
      <c r="A17" s="26" t="s">
        <v>224</v>
      </c>
      <c r="B17" s="27" t="s">
        <v>7</v>
      </c>
      <c r="C17" s="28" t="s">
        <v>225</v>
      </c>
    </row>
    <row r="18" spans="1:3">
      <c r="A18" s="26" t="s">
        <v>226</v>
      </c>
      <c r="B18" s="27" t="s">
        <v>7</v>
      </c>
      <c r="C18" s="25" t="s">
        <v>227</v>
      </c>
    </row>
    <row r="19" spans="1:3" ht="7.15" customHeight="1">
      <c r="A19" s="26"/>
      <c r="B19" s="27"/>
      <c r="C19" s="28"/>
    </row>
    <row r="20" spans="1:3" ht="13.15" customHeight="1">
      <c r="A20" s="148" t="s">
        <v>228</v>
      </c>
      <c r="B20" s="148"/>
      <c r="C20" s="148"/>
    </row>
    <row r="21" spans="1:3" ht="15.75" customHeight="1">
      <c r="A21" s="148" t="s">
        <v>209</v>
      </c>
      <c r="B21" s="148"/>
      <c r="C21" s="148" t="s">
        <v>209</v>
      </c>
    </row>
    <row r="22" spans="1:3">
      <c r="A22" s="26" t="s">
        <v>229</v>
      </c>
      <c r="B22" s="27" t="s">
        <v>7</v>
      </c>
      <c r="C22" s="28" t="s">
        <v>230</v>
      </c>
    </row>
    <row r="23" spans="1:3">
      <c r="A23" s="26" t="s">
        <v>231</v>
      </c>
      <c r="B23" s="27" t="s">
        <v>7</v>
      </c>
      <c r="C23" s="28" t="s">
        <v>232</v>
      </c>
    </row>
    <row r="24" spans="1:3">
      <c r="A24" s="26" t="s">
        <v>233</v>
      </c>
      <c r="B24" s="27"/>
      <c r="C24" s="28" t="s">
        <v>234</v>
      </c>
    </row>
    <row r="25" spans="1:3">
      <c r="A25" s="26" t="s">
        <v>235</v>
      </c>
      <c r="B25" s="27" t="s">
        <v>7</v>
      </c>
      <c r="C25" s="29" t="s">
        <v>236</v>
      </c>
    </row>
    <row r="26" spans="1:3" ht="13.15" customHeight="1">
      <c r="A26" s="26" t="s">
        <v>237</v>
      </c>
      <c r="B26" s="27" t="s">
        <v>7</v>
      </c>
      <c r="C26" s="28" t="s">
        <v>238</v>
      </c>
    </row>
    <row r="27" spans="1:3" ht="13.15" customHeight="1">
      <c r="A27" s="26" t="s">
        <v>239</v>
      </c>
      <c r="B27" s="27" t="s">
        <v>207</v>
      </c>
      <c r="C27" s="28" t="s">
        <v>240</v>
      </c>
    </row>
    <row r="28" spans="1:3" ht="7.15" customHeight="1">
      <c r="A28" s="30"/>
      <c r="B28" s="30"/>
      <c r="C28" s="30"/>
    </row>
    <row r="29" spans="1:3">
      <c r="A29" s="148" t="s">
        <v>53</v>
      </c>
      <c r="B29" s="148"/>
      <c r="C29" s="148"/>
    </row>
    <row r="30" spans="1:3">
      <c r="A30" s="148" t="s">
        <v>201</v>
      </c>
      <c r="B30" s="148"/>
      <c r="C30" s="148"/>
    </row>
    <row r="31" spans="1:3">
      <c r="A31" s="26" t="s">
        <v>241</v>
      </c>
      <c r="B31" s="27" t="s">
        <v>7</v>
      </c>
      <c r="C31" s="31" t="s">
        <v>242</v>
      </c>
    </row>
    <row r="32" spans="1:3">
      <c r="A32" s="26" t="s">
        <v>64</v>
      </c>
      <c r="B32" s="27" t="s">
        <v>7</v>
      </c>
      <c r="C32" s="31" t="s">
        <v>243</v>
      </c>
    </row>
    <row r="33" spans="1:3">
      <c r="A33" s="26" t="s">
        <v>244</v>
      </c>
      <c r="B33" s="27" t="s">
        <v>7</v>
      </c>
      <c r="C33" s="32" t="s">
        <v>245</v>
      </c>
    </row>
    <row r="34" spans="1:3">
      <c r="A34" s="26" t="s">
        <v>246</v>
      </c>
      <c r="B34" s="27" t="s">
        <v>7</v>
      </c>
      <c r="C34" s="25" t="s">
        <v>247</v>
      </c>
    </row>
    <row r="35" spans="1:3">
      <c r="A35" s="148" t="s">
        <v>209</v>
      </c>
      <c r="B35" s="148"/>
      <c r="C35" s="148" t="s">
        <v>209</v>
      </c>
    </row>
    <row r="36" spans="1:3">
      <c r="A36" s="26" t="s">
        <v>248</v>
      </c>
      <c r="B36" s="27" t="s">
        <v>7</v>
      </c>
      <c r="C36" s="28" t="s">
        <v>249</v>
      </c>
    </row>
    <row r="37" spans="1:3">
      <c r="A37" s="26" t="s">
        <v>250</v>
      </c>
      <c r="B37" s="27" t="s">
        <v>7</v>
      </c>
      <c r="C37" s="28" t="s">
        <v>251</v>
      </c>
    </row>
    <row r="38" spans="1:3">
      <c r="A38" s="26" t="s">
        <v>252</v>
      </c>
      <c r="B38" s="27" t="s">
        <v>7</v>
      </c>
      <c r="C38" s="28" t="s">
        <v>253</v>
      </c>
    </row>
    <row r="39" spans="1:3">
      <c r="A39" s="26" t="s">
        <v>254</v>
      </c>
      <c r="B39" s="27" t="s">
        <v>7</v>
      </c>
      <c r="C39" s="28" t="s">
        <v>255</v>
      </c>
    </row>
    <row r="40" spans="1:3">
      <c r="A40" s="26" t="s">
        <v>256</v>
      </c>
      <c r="B40" s="27" t="s">
        <v>7</v>
      </c>
      <c r="C40" s="28" t="s">
        <v>257</v>
      </c>
    </row>
    <row r="41" spans="1:3">
      <c r="A41" s="26" t="s">
        <v>258</v>
      </c>
      <c r="B41" s="27" t="s">
        <v>7</v>
      </c>
      <c r="C41" s="29" t="s">
        <v>259</v>
      </c>
    </row>
    <row r="42" spans="1:3" ht="9" customHeight="1">
      <c r="A42" s="26"/>
      <c r="B42" s="27"/>
      <c r="C42" s="29"/>
    </row>
    <row r="43" spans="1:3">
      <c r="A43" s="148" t="s">
        <v>103</v>
      </c>
      <c r="B43" s="148"/>
      <c r="C43" s="148"/>
    </row>
    <row r="44" spans="1:3">
      <c r="A44" s="26" t="s">
        <v>104</v>
      </c>
      <c r="B44" s="27" t="s">
        <v>7</v>
      </c>
      <c r="C44" s="25" t="s">
        <v>260</v>
      </c>
    </row>
    <row r="45" spans="1:3">
      <c r="A45" s="26" t="s">
        <v>261</v>
      </c>
      <c r="B45" s="27" t="s">
        <v>7</v>
      </c>
      <c r="C45" s="25" t="s">
        <v>262</v>
      </c>
    </row>
    <row r="46" spans="1:3">
      <c r="A46" s="26" t="s">
        <v>263</v>
      </c>
      <c r="B46" s="27" t="s">
        <v>7</v>
      </c>
      <c r="C46" s="25" t="s">
        <v>264</v>
      </c>
    </row>
    <row r="47" spans="1:3" ht="8.4499999999999993" customHeight="1">
      <c r="A47" s="26"/>
      <c r="B47" s="27"/>
      <c r="C47" s="25"/>
    </row>
    <row r="48" spans="1:3">
      <c r="A48" s="148" t="s">
        <v>265</v>
      </c>
      <c r="B48" s="148"/>
      <c r="C48" s="148"/>
    </row>
    <row r="49" spans="1:3">
      <c r="A49" s="26" t="s">
        <v>163</v>
      </c>
      <c r="B49" s="27" t="s">
        <v>7</v>
      </c>
      <c r="C49" s="32" t="s">
        <v>266</v>
      </c>
    </row>
    <row r="50" spans="1:3">
      <c r="A50" s="26" t="s">
        <v>267</v>
      </c>
      <c r="B50" s="27" t="s">
        <v>7</v>
      </c>
      <c r="C50" s="32" t="s">
        <v>268</v>
      </c>
    </row>
    <row r="51" spans="1:3">
      <c r="A51" s="26" t="s">
        <v>269</v>
      </c>
      <c r="B51" s="27" t="s">
        <v>7</v>
      </c>
      <c r="C51" s="25" t="s">
        <v>270</v>
      </c>
    </row>
    <row r="52" spans="1:3">
      <c r="A52" s="26" t="s">
        <v>165</v>
      </c>
      <c r="B52" s="27" t="s">
        <v>7</v>
      </c>
      <c r="C52" s="25" t="s">
        <v>166</v>
      </c>
    </row>
    <row r="53" spans="1:3">
      <c r="A53" s="26" t="s">
        <v>271</v>
      </c>
      <c r="B53" s="27" t="s">
        <v>7</v>
      </c>
      <c r="C53" s="25" t="s">
        <v>272</v>
      </c>
    </row>
    <row r="54" spans="1:3" ht="25.5">
      <c r="A54" s="26" t="s">
        <v>273</v>
      </c>
      <c r="B54" s="27" t="s">
        <v>7</v>
      </c>
      <c r="C54" s="25" t="s">
        <v>274</v>
      </c>
    </row>
    <row r="55" spans="1:3">
      <c r="A55" s="26" t="s">
        <v>275</v>
      </c>
      <c r="B55" s="27" t="s">
        <v>7</v>
      </c>
      <c r="C55" s="25" t="s">
        <v>276</v>
      </c>
    </row>
    <row r="56" spans="1:3">
      <c r="A56" s="26" t="s">
        <v>277</v>
      </c>
      <c r="B56" s="27" t="s">
        <v>7</v>
      </c>
      <c r="C56" s="25" t="s">
        <v>278</v>
      </c>
    </row>
    <row r="57" spans="1:3">
      <c r="A57" s="26" t="s">
        <v>279</v>
      </c>
      <c r="B57" s="27" t="s">
        <v>7</v>
      </c>
      <c r="C57" s="28" t="s">
        <v>280</v>
      </c>
    </row>
    <row r="58" spans="1:3" ht="9" customHeight="1">
      <c r="A58" s="26"/>
      <c r="B58" s="27"/>
      <c r="C58" s="25"/>
    </row>
    <row r="59" spans="1:3">
      <c r="A59" s="148" t="s">
        <v>281</v>
      </c>
      <c r="B59" s="148"/>
      <c r="C59" s="148"/>
    </row>
    <row r="60" spans="1:3">
      <c r="A60" s="148" t="s">
        <v>201</v>
      </c>
      <c r="B60" s="148"/>
      <c r="C60" s="148"/>
    </row>
    <row r="61" spans="1:3" ht="25.5">
      <c r="A61" s="26" t="s">
        <v>282</v>
      </c>
      <c r="B61" s="27" t="s">
        <v>7</v>
      </c>
      <c r="C61" s="25" t="s">
        <v>283</v>
      </c>
    </row>
    <row r="62" spans="1:3">
      <c r="A62" s="26" t="s">
        <v>284</v>
      </c>
      <c r="B62" s="27" t="s">
        <v>7</v>
      </c>
      <c r="C62" s="25" t="s">
        <v>285</v>
      </c>
    </row>
    <row r="63" spans="1:3">
      <c r="A63" s="26" t="s">
        <v>286</v>
      </c>
      <c r="B63" s="27" t="s">
        <v>7</v>
      </c>
      <c r="C63" s="25" t="s">
        <v>287</v>
      </c>
    </row>
    <row r="64" spans="1:3">
      <c r="A64" s="26" t="s">
        <v>288</v>
      </c>
      <c r="B64" s="27" t="s">
        <v>7</v>
      </c>
      <c r="C64" s="25" t="s">
        <v>289</v>
      </c>
    </row>
    <row r="65" spans="1:3">
      <c r="A65" s="26" t="s">
        <v>290</v>
      </c>
      <c r="B65" s="27" t="s">
        <v>7</v>
      </c>
      <c r="C65" s="25" t="s">
        <v>291</v>
      </c>
    </row>
    <row r="66" spans="1:3">
      <c r="A66" s="26" t="s">
        <v>172</v>
      </c>
      <c r="B66" s="27" t="s">
        <v>7</v>
      </c>
      <c r="C66" s="25" t="s">
        <v>292</v>
      </c>
    </row>
    <row r="67" spans="1:3">
      <c r="A67" s="26" t="s">
        <v>180</v>
      </c>
      <c r="B67" s="27" t="s">
        <v>7</v>
      </c>
      <c r="C67" s="25" t="s">
        <v>181</v>
      </c>
    </row>
    <row r="68" spans="1:3">
      <c r="A68" s="26" t="s">
        <v>186</v>
      </c>
      <c r="B68" s="27" t="s">
        <v>7</v>
      </c>
      <c r="C68" s="28" t="s">
        <v>293</v>
      </c>
    </row>
    <row r="69" spans="1:3">
      <c r="A69" s="148" t="s">
        <v>209</v>
      </c>
      <c r="B69" s="148"/>
      <c r="C69" s="148" t="s">
        <v>209</v>
      </c>
    </row>
    <row r="70" spans="1:3">
      <c r="A70" s="26" t="s">
        <v>294</v>
      </c>
      <c r="B70" s="27" t="s">
        <v>7</v>
      </c>
      <c r="C70" s="25" t="s">
        <v>295</v>
      </c>
    </row>
    <row r="71" spans="1:3">
      <c r="A71" s="26" t="s">
        <v>296</v>
      </c>
      <c r="B71" s="27" t="s">
        <v>7</v>
      </c>
      <c r="C71" s="29" t="s">
        <v>297</v>
      </c>
    </row>
    <row r="72" spans="1:3">
      <c r="A72" s="26" t="s">
        <v>298</v>
      </c>
      <c r="B72" s="27" t="s">
        <v>7</v>
      </c>
      <c r="C72" s="25" t="s">
        <v>299</v>
      </c>
    </row>
    <row r="73" spans="1:3" ht="25.5">
      <c r="A73" s="26" t="s">
        <v>300</v>
      </c>
      <c r="B73" s="27" t="s">
        <v>7</v>
      </c>
      <c r="C73" s="25" t="s">
        <v>301</v>
      </c>
    </row>
    <row r="74" spans="1:3">
      <c r="A74" s="26" t="s">
        <v>302</v>
      </c>
      <c r="B74" s="27" t="s">
        <v>7</v>
      </c>
      <c r="C74" s="28" t="s">
        <v>303</v>
      </c>
    </row>
    <row r="75" spans="1:3">
      <c r="A75" s="26" t="s">
        <v>304</v>
      </c>
      <c r="B75" s="27" t="s">
        <v>7</v>
      </c>
      <c r="C75" s="29" t="s">
        <v>305</v>
      </c>
    </row>
    <row r="76" spans="1:3">
      <c r="A76" s="33"/>
      <c r="B76" s="34"/>
      <c r="C76" s="25"/>
    </row>
    <row r="77" spans="1:3" ht="25.5">
      <c r="A77" s="26" t="s">
        <v>306</v>
      </c>
      <c r="B77" s="27"/>
      <c r="C77" s="15" t="s">
        <v>307</v>
      </c>
    </row>
    <row r="78" spans="1:3">
      <c r="A78" s="16"/>
      <c r="B78" s="35"/>
    </row>
    <row r="79" spans="1:3">
      <c r="A79" s="147"/>
      <c r="B79" s="147"/>
      <c r="C79" s="147"/>
    </row>
    <row r="80" spans="1:3">
      <c r="A80" s="26"/>
      <c r="B80" s="27"/>
    </row>
    <row r="81" spans="1:3">
      <c r="A81" s="147"/>
      <c r="B81" s="147"/>
      <c r="C81" s="147"/>
    </row>
    <row r="82" spans="1:3">
      <c r="A82" s="36"/>
      <c r="B82" s="37"/>
      <c r="C82" s="38"/>
    </row>
    <row r="83" spans="1:3">
      <c r="A83" s="36"/>
      <c r="B83" s="37"/>
      <c r="C83" s="38"/>
    </row>
    <row r="84" spans="1:3">
      <c r="A84" s="36"/>
      <c r="B84" s="37"/>
      <c r="C84" s="38"/>
    </row>
    <row r="85" spans="1:3">
      <c r="A85" s="36"/>
      <c r="B85" s="37"/>
      <c r="C85" s="38"/>
    </row>
    <row r="86" spans="1:3">
      <c r="A86" s="36"/>
      <c r="B86" s="37"/>
      <c r="C86" s="38"/>
    </row>
    <row r="87" spans="1:3">
      <c r="A87" s="36"/>
      <c r="B87" s="37"/>
      <c r="C87" s="39"/>
    </row>
    <row r="88" spans="1:3">
      <c r="A88" s="26"/>
      <c r="B88" s="27"/>
      <c r="C88" s="39"/>
    </row>
    <row r="89" spans="1:3">
      <c r="A89" s="147"/>
      <c r="B89" s="147"/>
      <c r="C89" s="147"/>
    </row>
    <row r="90" spans="1:3">
      <c r="A90" s="36"/>
      <c r="B90" s="37"/>
    </row>
    <row r="91" spans="1:3">
      <c r="A91" s="36"/>
      <c r="B91" s="37"/>
      <c r="C91" s="38"/>
    </row>
    <row r="92" spans="1:3">
      <c r="A92" s="26"/>
      <c r="B92" s="27"/>
      <c r="C92" s="38"/>
    </row>
    <row r="93" spans="1:3">
      <c r="A93" s="147"/>
      <c r="B93" s="147"/>
      <c r="C93" s="147"/>
    </row>
  </sheetData>
  <mergeCells count="18">
    <mergeCell ref="A21:C21"/>
    <mergeCell ref="A1:C1"/>
    <mergeCell ref="A3:C3"/>
    <mergeCell ref="A4:C4"/>
    <mergeCell ref="A9:C9"/>
    <mergeCell ref="A20:C20"/>
    <mergeCell ref="A93:C93"/>
    <mergeCell ref="A29:C29"/>
    <mergeCell ref="A30:C30"/>
    <mergeCell ref="A35:C35"/>
    <mergeCell ref="A43:C43"/>
    <mergeCell ref="A48:C48"/>
    <mergeCell ref="A59:C59"/>
    <mergeCell ref="A60:C60"/>
    <mergeCell ref="A69:C69"/>
    <mergeCell ref="A79:C79"/>
    <mergeCell ref="A81:C81"/>
    <mergeCell ref="A89:C89"/>
  </mergeCells>
  <pageMargins left="0.7" right="0.7" top="0.75" bottom="0.75" header="0.3" footer="0.3"/>
  <pageSetup paperSize="9" scale="98" fitToHeight="0" orientation="landscape" r:id="rId1"/>
  <rowBreaks count="1" manualBreakCount="1">
    <brk id="41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showGridLines="0" zoomScaleNormal="100" workbookViewId="0">
      <selection sqref="A1:C1"/>
    </sheetView>
  </sheetViews>
  <sheetFormatPr defaultRowHeight="12.75"/>
  <cols>
    <col min="1" max="1" width="7.7109375" style="12" customWidth="1"/>
    <col min="2" max="2" width="4.42578125" style="12" customWidth="1"/>
    <col min="3" max="3" width="124.7109375" style="12" customWidth="1"/>
    <col min="4" max="16384" width="9.140625" style="12"/>
  </cols>
  <sheetData>
    <row r="1" spans="1:3" ht="14.25">
      <c r="A1" s="149" t="s">
        <v>308</v>
      </c>
      <c r="B1" s="149"/>
      <c r="C1" s="149"/>
    </row>
    <row r="2" spans="1:3">
      <c r="A2" s="148" t="s">
        <v>162</v>
      </c>
      <c r="B2" s="148"/>
      <c r="C2" s="148"/>
    </row>
    <row r="3" spans="1:3">
      <c r="A3" s="26" t="s">
        <v>163</v>
      </c>
      <c r="B3" s="27" t="s">
        <v>7</v>
      </c>
      <c r="C3" s="32" t="s">
        <v>309</v>
      </c>
    </row>
    <row r="4" spans="1:3">
      <c r="A4" s="26" t="s">
        <v>267</v>
      </c>
      <c r="B4" s="27" t="s">
        <v>7</v>
      </c>
      <c r="C4" s="32" t="s">
        <v>310</v>
      </c>
    </row>
    <row r="5" spans="1:3">
      <c r="A5" s="26" t="s">
        <v>311</v>
      </c>
      <c r="B5" s="27" t="s">
        <v>7</v>
      </c>
      <c r="C5" s="32" t="s">
        <v>312</v>
      </c>
    </row>
    <row r="6" spans="1:3">
      <c r="A6" s="26" t="s">
        <v>313</v>
      </c>
      <c r="B6" s="27" t="s">
        <v>7</v>
      </c>
      <c r="C6" s="32" t="s">
        <v>314</v>
      </c>
    </row>
    <row r="7" spans="1:3">
      <c r="A7" s="26" t="s">
        <v>269</v>
      </c>
      <c r="B7" s="27" t="s">
        <v>7</v>
      </c>
      <c r="C7" s="32" t="s">
        <v>315</v>
      </c>
    </row>
    <row r="8" spans="1:3">
      <c r="A8" s="26" t="s">
        <v>316</v>
      </c>
      <c r="B8" s="27" t="s">
        <v>7</v>
      </c>
      <c r="C8" s="32" t="s">
        <v>317</v>
      </c>
    </row>
    <row r="9" spans="1:3">
      <c r="A9" s="26" t="s">
        <v>318</v>
      </c>
      <c r="B9" s="27" t="s">
        <v>7</v>
      </c>
      <c r="C9" s="32" t="s">
        <v>319</v>
      </c>
    </row>
    <row r="10" spans="1:3">
      <c r="A10" s="26" t="s">
        <v>320</v>
      </c>
      <c r="B10" s="27" t="s">
        <v>7</v>
      </c>
      <c r="C10" s="32" t="s">
        <v>321</v>
      </c>
    </row>
    <row r="11" spans="1:3" ht="13.15" customHeight="1">
      <c r="A11" s="26" t="s">
        <v>165</v>
      </c>
      <c r="B11" s="27" t="s">
        <v>7</v>
      </c>
      <c r="C11" s="32" t="s">
        <v>322</v>
      </c>
    </row>
    <row r="12" spans="1:3">
      <c r="A12" s="26" t="s">
        <v>271</v>
      </c>
      <c r="B12" s="27" t="s">
        <v>7</v>
      </c>
      <c r="C12" s="32" t="s">
        <v>323</v>
      </c>
    </row>
    <row r="13" spans="1:3">
      <c r="A13" s="26" t="s">
        <v>271</v>
      </c>
      <c r="B13" s="27" t="s">
        <v>7</v>
      </c>
      <c r="C13" s="32" t="s">
        <v>324</v>
      </c>
    </row>
    <row r="14" spans="1:3">
      <c r="A14" s="26" t="s">
        <v>275</v>
      </c>
      <c r="B14" s="27" t="s">
        <v>7</v>
      </c>
      <c r="C14" s="32" t="s">
        <v>276</v>
      </c>
    </row>
  </sheetData>
  <mergeCells count="2">
    <mergeCell ref="A1:C1"/>
    <mergeCell ref="A2:C2"/>
  </mergeCells>
  <pageMargins left="0.7" right="0.7" top="0.75" bottom="0.75" header="0.3" footer="0.3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9"/>
  <sheetViews>
    <sheetView showGridLines="0" topLeftCell="A53" zoomScale="70" zoomScaleNormal="70" workbookViewId="0">
      <selection sqref="A1:C1"/>
    </sheetView>
  </sheetViews>
  <sheetFormatPr defaultColWidth="9.28515625" defaultRowHeight="12.75"/>
  <cols>
    <col min="1" max="1" width="10.5703125" style="21" bestFit="1" customWidth="1"/>
    <col min="2" max="2" width="2.5703125" style="17" bestFit="1" customWidth="1"/>
    <col min="3" max="3" width="124.7109375" style="44" customWidth="1"/>
    <col min="4" max="16384" width="9.28515625" style="17"/>
  </cols>
  <sheetData>
    <row r="1" spans="1:5" ht="14.25">
      <c r="A1" s="152" t="s">
        <v>325</v>
      </c>
      <c r="B1" s="152"/>
      <c r="C1" s="152"/>
    </row>
    <row r="2" spans="1:5">
      <c r="A2" s="20"/>
      <c r="B2" s="40"/>
      <c r="C2" s="40"/>
    </row>
    <row r="3" spans="1:5">
      <c r="A3" s="145" t="s">
        <v>326</v>
      </c>
      <c r="B3" s="145"/>
      <c r="C3" s="145"/>
    </row>
    <row r="4" spans="1:5" ht="25.5">
      <c r="A4" s="13" t="s">
        <v>210</v>
      </c>
      <c r="B4" s="19" t="s">
        <v>7</v>
      </c>
      <c r="C4" s="16" t="s">
        <v>327</v>
      </c>
    </row>
    <row r="5" spans="1:5" ht="25.5">
      <c r="A5" s="13" t="s">
        <v>328</v>
      </c>
      <c r="B5" s="19" t="s">
        <v>7</v>
      </c>
      <c r="C5" s="16" t="s">
        <v>329</v>
      </c>
    </row>
    <row r="6" spans="1:5" ht="25.5">
      <c r="A6" s="13" t="s">
        <v>330</v>
      </c>
      <c r="B6" s="19" t="s">
        <v>7</v>
      </c>
      <c r="C6" s="16" t="s">
        <v>331</v>
      </c>
    </row>
    <row r="7" spans="1:5" ht="25.5" hidden="1">
      <c r="A7" s="13" t="s">
        <v>332</v>
      </c>
      <c r="B7" s="19" t="s">
        <v>7</v>
      </c>
      <c r="C7" s="16" t="s">
        <v>333</v>
      </c>
      <c r="E7" s="17" t="s">
        <v>334</v>
      </c>
    </row>
    <row r="8" spans="1:5">
      <c r="A8" s="13"/>
      <c r="B8" s="19"/>
      <c r="C8" s="16"/>
    </row>
    <row r="9" spans="1:5" ht="25.5">
      <c r="A9" s="13" t="s">
        <v>335</v>
      </c>
      <c r="B9" s="19" t="s">
        <v>7</v>
      </c>
      <c r="C9" s="16" t="s">
        <v>336</v>
      </c>
    </row>
    <row r="10" spans="1:5" ht="25.5">
      <c r="A10" s="13" t="s">
        <v>337</v>
      </c>
      <c r="B10" s="19" t="s">
        <v>7</v>
      </c>
      <c r="C10" s="16" t="s">
        <v>338</v>
      </c>
    </row>
    <row r="11" spans="1:5" ht="38.25">
      <c r="A11" s="13" t="s">
        <v>339</v>
      </c>
      <c r="B11" s="19" t="s">
        <v>7</v>
      </c>
      <c r="C11" s="16" t="s">
        <v>340</v>
      </c>
    </row>
    <row r="12" spans="1:5" ht="25.5">
      <c r="A12" s="13" t="s">
        <v>341</v>
      </c>
      <c r="B12" s="19" t="s">
        <v>7</v>
      </c>
      <c r="C12" s="16" t="s">
        <v>342</v>
      </c>
    </row>
    <row r="13" spans="1:5" ht="25.5">
      <c r="A13" s="13" t="s">
        <v>229</v>
      </c>
      <c r="B13" s="19" t="s">
        <v>7</v>
      </c>
      <c r="C13" s="16" t="s">
        <v>343</v>
      </c>
    </row>
    <row r="14" spans="1:5" ht="25.5">
      <c r="A14" s="13" t="s">
        <v>344</v>
      </c>
      <c r="B14" s="19" t="s">
        <v>7</v>
      </c>
      <c r="C14" s="16" t="s">
        <v>345</v>
      </c>
    </row>
    <row r="15" spans="1:5" ht="25.5">
      <c r="A15" s="13" t="s">
        <v>346</v>
      </c>
      <c r="B15" s="19" t="s">
        <v>7</v>
      </c>
      <c r="C15" s="16" t="s">
        <v>347</v>
      </c>
    </row>
    <row r="16" spans="1:5" ht="25.5">
      <c r="A16" s="13" t="s">
        <v>348</v>
      </c>
      <c r="B16" s="19" t="s">
        <v>7</v>
      </c>
      <c r="C16" s="16" t="s">
        <v>349</v>
      </c>
    </row>
    <row r="17" spans="1:3" ht="51">
      <c r="A17" s="13" t="s">
        <v>350</v>
      </c>
      <c r="B17" s="19" t="s">
        <v>7</v>
      </c>
      <c r="C17" s="16" t="s">
        <v>351</v>
      </c>
    </row>
    <row r="18" spans="1:3" ht="25.5">
      <c r="A18" s="13" t="s">
        <v>352</v>
      </c>
      <c r="B18" s="19" t="s">
        <v>7</v>
      </c>
      <c r="C18" s="16" t="s">
        <v>353</v>
      </c>
    </row>
    <row r="19" spans="1:3" ht="25.5">
      <c r="A19" s="13" t="s">
        <v>354</v>
      </c>
      <c r="B19" s="19" t="s">
        <v>7</v>
      </c>
      <c r="C19" s="16" t="s">
        <v>355</v>
      </c>
    </row>
    <row r="20" spans="1:3" ht="25.5">
      <c r="A20" s="13" t="s">
        <v>356</v>
      </c>
      <c r="B20" s="19" t="s">
        <v>7</v>
      </c>
      <c r="C20" s="16" t="s">
        <v>357</v>
      </c>
    </row>
    <row r="21" spans="1:3">
      <c r="A21" s="13"/>
      <c r="B21" s="19"/>
      <c r="C21" s="21"/>
    </row>
    <row r="22" spans="1:3">
      <c r="A22" s="145" t="s">
        <v>358</v>
      </c>
      <c r="B22" s="145"/>
      <c r="C22" s="145"/>
    </row>
    <row r="23" spans="1:3" ht="25.5">
      <c r="A23" s="41" t="s">
        <v>359</v>
      </c>
      <c r="B23" s="42" t="s">
        <v>7</v>
      </c>
      <c r="C23" s="16" t="s">
        <v>360</v>
      </c>
    </row>
    <row r="24" spans="1:3">
      <c r="A24" s="41" t="s">
        <v>361</v>
      </c>
      <c r="B24" s="42" t="s">
        <v>7</v>
      </c>
      <c r="C24" s="16" t="s">
        <v>362</v>
      </c>
    </row>
    <row r="25" spans="1:3">
      <c r="A25" s="41" t="s">
        <v>363</v>
      </c>
      <c r="B25" s="42" t="s">
        <v>7</v>
      </c>
      <c r="C25" s="16" t="s">
        <v>364</v>
      </c>
    </row>
    <row r="26" spans="1:3" ht="25.5">
      <c r="A26" s="41" t="s">
        <v>365</v>
      </c>
      <c r="B26" s="42" t="s">
        <v>7</v>
      </c>
      <c r="C26" s="16" t="s">
        <v>366</v>
      </c>
    </row>
    <row r="27" spans="1:3" ht="25.5">
      <c r="A27" s="41" t="s">
        <v>367</v>
      </c>
      <c r="B27" s="42" t="s">
        <v>7</v>
      </c>
      <c r="C27" s="16" t="s">
        <v>368</v>
      </c>
    </row>
    <row r="28" spans="1:3" ht="25.5">
      <c r="A28" s="41" t="s">
        <v>369</v>
      </c>
      <c r="B28" s="42" t="s">
        <v>7</v>
      </c>
      <c r="C28" s="16" t="s">
        <v>370</v>
      </c>
    </row>
    <row r="29" spans="1:3" ht="25.5">
      <c r="A29" s="41" t="s">
        <v>371</v>
      </c>
      <c r="B29" s="42" t="s">
        <v>7</v>
      </c>
      <c r="C29" s="16" t="s">
        <v>372</v>
      </c>
    </row>
    <row r="30" spans="1:3" ht="25.5">
      <c r="A30" s="41" t="s">
        <v>373</v>
      </c>
      <c r="B30" s="42" t="s">
        <v>7</v>
      </c>
      <c r="C30" s="16" t="s">
        <v>374</v>
      </c>
    </row>
    <row r="31" spans="1:3" ht="51">
      <c r="A31" s="41" t="s">
        <v>375</v>
      </c>
      <c r="B31" s="42" t="s">
        <v>7</v>
      </c>
      <c r="C31" s="16" t="s">
        <v>376</v>
      </c>
    </row>
    <row r="32" spans="1:3" ht="25.5">
      <c r="A32" s="41" t="s">
        <v>377</v>
      </c>
      <c r="B32" s="42" t="s">
        <v>7</v>
      </c>
      <c r="C32" s="16" t="s">
        <v>378</v>
      </c>
    </row>
    <row r="33" spans="1:3" ht="25.5">
      <c r="A33" s="41" t="s">
        <v>379</v>
      </c>
      <c r="B33" s="42" t="s">
        <v>7</v>
      </c>
      <c r="C33" s="16" t="s">
        <v>380</v>
      </c>
    </row>
    <row r="34" spans="1:3" ht="25.5">
      <c r="A34" s="41" t="s">
        <v>381</v>
      </c>
      <c r="B34" s="42" t="s">
        <v>7</v>
      </c>
      <c r="C34" s="16" t="s">
        <v>382</v>
      </c>
    </row>
    <row r="35" spans="1:3">
      <c r="A35" s="13"/>
      <c r="B35" s="19"/>
      <c r="C35" s="16"/>
    </row>
    <row r="36" spans="1:3">
      <c r="A36" s="145" t="s">
        <v>383</v>
      </c>
      <c r="B36" s="145"/>
      <c r="C36" s="145"/>
    </row>
    <row r="37" spans="1:3" ht="25.5">
      <c r="A37" s="13" t="s">
        <v>384</v>
      </c>
      <c r="B37" s="19" t="s">
        <v>7</v>
      </c>
      <c r="C37" s="16" t="s">
        <v>385</v>
      </c>
    </row>
    <row r="38" spans="1:3" ht="25.5">
      <c r="A38" s="13" t="s">
        <v>386</v>
      </c>
      <c r="B38" s="19" t="s">
        <v>7</v>
      </c>
      <c r="C38" s="16" t="s">
        <v>387</v>
      </c>
    </row>
    <row r="39" spans="1:3" ht="25.5">
      <c r="A39" s="13" t="s">
        <v>388</v>
      </c>
      <c r="B39" s="19" t="s">
        <v>7</v>
      </c>
      <c r="C39" s="16" t="s">
        <v>389</v>
      </c>
    </row>
    <row r="40" spans="1:3" ht="25.5">
      <c r="A40" s="13" t="s">
        <v>390</v>
      </c>
      <c r="B40" s="19" t="s">
        <v>7</v>
      </c>
      <c r="C40" s="16" t="s">
        <v>391</v>
      </c>
    </row>
    <row r="41" spans="1:3" ht="25.5">
      <c r="A41" s="13" t="s">
        <v>392</v>
      </c>
      <c r="B41" s="19" t="s">
        <v>7</v>
      </c>
      <c r="C41" s="16" t="s">
        <v>393</v>
      </c>
    </row>
    <row r="42" spans="1:3" ht="38.25">
      <c r="A42" s="13" t="s">
        <v>394</v>
      </c>
      <c r="B42" s="19" t="s">
        <v>7</v>
      </c>
      <c r="C42" s="16" t="s">
        <v>395</v>
      </c>
    </row>
    <row r="43" spans="1:3" ht="25.5">
      <c r="A43" s="13" t="s">
        <v>396</v>
      </c>
      <c r="B43" s="19" t="s">
        <v>7</v>
      </c>
      <c r="C43" s="16" t="s">
        <v>397</v>
      </c>
    </row>
    <row r="44" spans="1:3" ht="25.5">
      <c r="A44" s="13" t="s">
        <v>398</v>
      </c>
      <c r="B44" s="19" t="s">
        <v>7</v>
      </c>
      <c r="C44" s="16" t="s">
        <v>345</v>
      </c>
    </row>
    <row r="45" spans="1:3" ht="25.5">
      <c r="A45" s="13" t="s">
        <v>399</v>
      </c>
      <c r="B45" s="19" t="s">
        <v>7</v>
      </c>
      <c r="C45" s="16" t="s">
        <v>400</v>
      </c>
    </row>
    <row r="46" spans="1:3" ht="25.5">
      <c r="A46" s="13" t="s">
        <v>401</v>
      </c>
      <c r="B46" s="19" t="s">
        <v>7</v>
      </c>
      <c r="C46" s="16" t="s">
        <v>402</v>
      </c>
    </row>
    <row r="47" spans="1:3" ht="25.5">
      <c r="A47" s="13" t="s">
        <v>403</v>
      </c>
      <c r="B47" s="19" t="s">
        <v>7</v>
      </c>
      <c r="C47" s="16" t="s">
        <v>404</v>
      </c>
    </row>
    <row r="48" spans="1:3" ht="25.5">
      <c r="A48" s="13" t="s">
        <v>405</v>
      </c>
      <c r="B48" s="19" t="s">
        <v>7</v>
      </c>
      <c r="C48" s="16" t="s">
        <v>406</v>
      </c>
    </row>
    <row r="49" spans="1:3" ht="25.5">
      <c r="A49" s="13" t="s">
        <v>407</v>
      </c>
      <c r="B49" s="19" t="s">
        <v>7</v>
      </c>
      <c r="C49" s="16" t="s">
        <v>408</v>
      </c>
    </row>
    <row r="50" spans="1:3" ht="43.5" customHeight="1">
      <c r="A50" s="13" t="s">
        <v>409</v>
      </c>
      <c r="B50" s="19" t="s">
        <v>7</v>
      </c>
      <c r="C50" s="16" t="s">
        <v>410</v>
      </c>
    </row>
    <row r="51" spans="1:3" ht="25.5" customHeight="1">
      <c r="A51" s="13" t="s">
        <v>411</v>
      </c>
      <c r="B51" s="19" t="s">
        <v>7</v>
      </c>
      <c r="C51" s="16" t="s">
        <v>412</v>
      </c>
    </row>
    <row r="52" spans="1:3">
      <c r="A52" s="145" t="s">
        <v>413</v>
      </c>
      <c r="B52" s="145"/>
      <c r="C52" s="145"/>
    </row>
    <row r="53" spans="1:3">
      <c r="A53" s="13" t="s">
        <v>414</v>
      </c>
      <c r="B53" s="19" t="s">
        <v>7</v>
      </c>
      <c r="C53" s="16" t="s">
        <v>415</v>
      </c>
    </row>
    <row r="54" spans="1:3">
      <c r="A54" s="13" t="s">
        <v>416</v>
      </c>
      <c r="B54" s="19" t="s">
        <v>7</v>
      </c>
      <c r="C54" s="16" t="s">
        <v>417</v>
      </c>
    </row>
    <row r="55" spans="1:3">
      <c r="A55" s="13" t="s">
        <v>418</v>
      </c>
      <c r="B55" s="19" t="s">
        <v>7</v>
      </c>
      <c r="C55" s="16" t="s">
        <v>419</v>
      </c>
    </row>
    <row r="56" spans="1:3">
      <c r="A56" s="13" t="s">
        <v>420</v>
      </c>
      <c r="B56" s="19" t="s">
        <v>7</v>
      </c>
      <c r="C56" s="16" t="s">
        <v>421</v>
      </c>
    </row>
    <row r="57" spans="1:3">
      <c r="A57" s="13" t="s">
        <v>422</v>
      </c>
      <c r="B57" s="19" t="s">
        <v>7</v>
      </c>
      <c r="C57" s="16" t="s">
        <v>423</v>
      </c>
    </row>
    <row r="58" spans="1:3">
      <c r="A58" s="13" t="s">
        <v>424</v>
      </c>
      <c r="B58" s="19" t="s">
        <v>7</v>
      </c>
      <c r="C58" s="16" t="s">
        <v>425</v>
      </c>
    </row>
    <row r="59" spans="1:3">
      <c r="A59" s="13" t="s">
        <v>426</v>
      </c>
      <c r="B59" s="19" t="s">
        <v>7</v>
      </c>
      <c r="C59" s="16" t="s">
        <v>427</v>
      </c>
    </row>
    <row r="60" spans="1:3">
      <c r="A60" s="13" t="s">
        <v>279</v>
      </c>
      <c r="B60" s="19" t="s">
        <v>7</v>
      </c>
      <c r="C60" s="16" t="s">
        <v>428</v>
      </c>
    </row>
    <row r="61" spans="1:3">
      <c r="A61" s="13" t="s">
        <v>313</v>
      </c>
      <c r="B61" s="19" t="s">
        <v>7</v>
      </c>
      <c r="C61" s="16" t="s">
        <v>428</v>
      </c>
    </row>
    <row r="62" spans="1:3">
      <c r="A62" s="13" t="s">
        <v>429</v>
      </c>
      <c r="B62" s="19" t="s">
        <v>7</v>
      </c>
      <c r="C62" s="16" t="s">
        <v>430</v>
      </c>
    </row>
    <row r="63" spans="1:3">
      <c r="A63" s="13" t="s">
        <v>431</v>
      </c>
      <c r="B63" s="19" t="s">
        <v>7</v>
      </c>
      <c r="C63" s="16" t="s">
        <v>432</v>
      </c>
    </row>
    <row r="64" spans="1:3" ht="25.5">
      <c r="A64" s="13" t="s">
        <v>433</v>
      </c>
      <c r="B64" s="19" t="s">
        <v>7</v>
      </c>
      <c r="C64" s="16" t="s">
        <v>434</v>
      </c>
    </row>
    <row r="65" spans="1:3">
      <c r="A65" s="13" t="s">
        <v>435</v>
      </c>
      <c r="B65" s="19" t="s">
        <v>7</v>
      </c>
      <c r="C65" s="16" t="s">
        <v>436</v>
      </c>
    </row>
    <row r="66" spans="1:3">
      <c r="A66" s="13" t="s">
        <v>437</v>
      </c>
      <c r="B66" s="19" t="s">
        <v>7</v>
      </c>
      <c r="C66" s="16" t="s">
        <v>438</v>
      </c>
    </row>
    <row r="67" spans="1:3">
      <c r="A67" s="13" t="s">
        <v>439</v>
      </c>
      <c r="B67" s="19" t="s">
        <v>7</v>
      </c>
      <c r="C67" s="16" t="s">
        <v>440</v>
      </c>
    </row>
    <row r="68" spans="1:3">
      <c r="A68" s="13" t="s">
        <v>441</v>
      </c>
      <c r="B68" s="19" t="s">
        <v>7</v>
      </c>
      <c r="C68" s="16" t="s">
        <v>440</v>
      </c>
    </row>
    <row r="69" spans="1:3" ht="25.5">
      <c r="A69" s="13" t="s">
        <v>442</v>
      </c>
      <c r="B69" s="19" t="s">
        <v>7</v>
      </c>
      <c r="C69" s="16" t="s">
        <v>443</v>
      </c>
    </row>
    <row r="70" spans="1:3">
      <c r="A70" s="13" t="s">
        <v>444</v>
      </c>
      <c r="B70" s="19" t="s">
        <v>7</v>
      </c>
      <c r="C70" s="16" t="s">
        <v>445</v>
      </c>
    </row>
    <row r="71" spans="1:3" ht="25.5">
      <c r="A71" s="13" t="s">
        <v>446</v>
      </c>
      <c r="B71" s="19" t="s">
        <v>7</v>
      </c>
      <c r="C71" s="16" t="s">
        <v>447</v>
      </c>
    </row>
    <row r="72" spans="1:3">
      <c r="A72" s="13" t="s">
        <v>448</v>
      </c>
      <c r="B72" s="19" t="s">
        <v>7</v>
      </c>
      <c r="C72" s="16" t="s">
        <v>449</v>
      </c>
    </row>
    <row r="73" spans="1:3" ht="38.25">
      <c r="A73" s="43" t="s">
        <v>450</v>
      </c>
      <c r="B73" s="19" t="s">
        <v>7</v>
      </c>
      <c r="C73" s="16" t="s">
        <v>451</v>
      </c>
    </row>
    <row r="74" spans="1:3" ht="25.5">
      <c r="A74" s="13" t="s">
        <v>452</v>
      </c>
      <c r="B74" s="19" t="s">
        <v>7</v>
      </c>
      <c r="C74" s="16" t="s">
        <v>453</v>
      </c>
    </row>
    <row r="75" spans="1:3" ht="76.5">
      <c r="A75" s="13" t="s">
        <v>454</v>
      </c>
      <c r="B75" s="19" t="s">
        <v>7</v>
      </c>
      <c r="C75" s="16" t="s">
        <v>455</v>
      </c>
    </row>
    <row r="76" spans="1:3">
      <c r="A76" s="13" t="s">
        <v>456</v>
      </c>
      <c r="B76" s="19" t="s">
        <v>7</v>
      </c>
      <c r="C76" s="16" t="s">
        <v>457</v>
      </c>
    </row>
    <row r="77" spans="1:3">
      <c r="A77" s="13" t="s">
        <v>458</v>
      </c>
      <c r="B77" s="19" t="s">
        <v>7</v>
      </c>
      <c r="C77" s="16" t="s">
        <v>459</v>
      </c>
    </row>
    <row r="78" spans="1:3" ht="63.75">
      <c r="A78" s="13" t="s">
        <v>460</v>
      </c>
      <c r="B78" s="19" t="s">
        <v>7</v>
      </c>
      <c r="C78" s="16" t="s">
        <v>461</v>
      </c>
    </row>
    <row r="79" spans="1:3">
      <c r="A79" s="13" t="s">
        <v>462</v>
      </c>
      <c r="B79" s="19" t="s">
        <v>7</v>
      </c>
      <c r="C79" s="16" t="s">
        <v>463</v>
      </c>
    </row>
    <row r="80" spans="1:3" ht="63.75">
      <c r="A80" s="13" t="s">
        <v>464</v>
      </c>
      <c r="B80" s="19" t="s">
        <v>7</v>
      </c>
      <c r="C80" s="16" t="s">
        <v>461</v>
      </c>
    </row>
    <row r="81" spans="1:3">
      <c r="A81" s="13" t="s">
        <v>465</v>
      </c>
      <c r="B81" s="19" t="s">
        <v>7</v>
      </c>
      <c r="C81" s="16" t="s">
        <v>466</v>
      </c>
    </row>
    <row r="82" spans="1:3">
      <c r="A82" s="13" t="s">
        <v>467</v>
      </c>
      <c r="B82" s="19" t="s">
        <v>7</v>
      </c>
      <c r="C82" s="16" t="s">
        <v>468</v>
      </c>
    </row>
    <row r="83" spans="1:3">
      <c r="A83" s="13" t="s">
        <v>469</v>
      </c>
      <c r="B83" s="19" t="s">
        <v>7</v>
      </c>
      <c r="C83" s="16" t="s">
        <v>470</v>
      </c>
    </row>
    <row r="84" spans="1:3">
      <c r="A84" s="16"/>
      <c r="B84" s="16"/>
      <c r="C84" s="16"/>
    </row>
    <row r="85" spans="1:3">
      <c r="A85" s="151"/>
      <c r="B85" s="151"/>
      <c r="C85" s="151"/>
    </row>
    <row r="86" spans="1:3">
      <c r="A86" s="151"/>
      <c r="B86" s="151"/>
      <c r="C86" s="151"/>
    </row>
    <row r="87" spans="1:3">
      <c r="A87" s="151"/>
      <c r="B87" s="151"/>
      <c r="C87" s="151"/>
    </row>
    <row r="88" spans="1:3">
      <c r="A88" s="151"/>
      <c r="B88" s="151"/>
      <c r="C88" s="151"/>
    </row>
    <row r="89" spans="1:3">
      <c r="A89" s="151"/>
      <c r="B89" s="151"/>
      <c r="C89" s="151"/>
    </row>
    <row r="90" spans="1:3">
      <c r="A90" s="151"/>
      <c r="B90" s="151"/>
      <c r="C90" s="151"/>
    </row>
    <row r="91" spans="1:3">
      <c r="A91" s="151"/>
      <c r="B91" s="151"/>
      <c r="C91" s="151"/>
    </row>
    <row r="92" spans="1:3">
      <c r="A92" s="151"/>
      <c r="B92" s="151"/>
      <c r="C92" s="151"/>
    </row>
    <row r="93" spans="1:3">
      <c r="A93" s="151"/>
      <c r="B93" s="151"/>
      <c r="C93" s="151"/>
    </row>
    <row r="94" spans="1:3">
      <c r="A94" s="151"/>
      <c r="B94" s="151"/>
      <c r="C94" s="151"/>
    </row>
    <row r="95" spans="1:3">
      <c r="A95" s="151"/>
      <c r="B95" s="151"/>
      <c r="C95" s="151"/>
    </row>
    <row r="96" spans="1:3">
      <c r="A96" s="151"/>
      <c r="B96" s="151"/>
      <c r="C96" s="151"/>
    </row>
    <row r="97" spans="1:3">
      <c r="A97" s="151"/>
      <c r="B97" s="151"/>
      <c r="C97" s="151"/>
    </row>
    <row r="98" spans="1:3">
      <c r="A98" s="151"/>
      <c r="B98" s="151"/>
      <c r="C98" s="151"/>
    </row>
    <row r="99" spans="1:3">
      <c r="A99" s="151"/>
      <c r="B99" s="151"/>
      <c r="C99" s="151"/>
    </row>
    <row r="100" spans="1:3">
      <c r="A100" s="151"/>
      <c r="B100" s="151"/>
      <c r="C100" s="151"/>
    </row>
    <row r="101" spans="1:3">
      <c r="A101" s="151"/>
      <c r="B101" s="151"/>
      <c r="C101" s="151"/>
    </row>
    <row r="102" spans="1:3">
      <c r="A102" s="151"/>
      <c r="B102" s="151"/>
      <c r="C102" s="151"/>
    </row>
    <row r="103" spans="1:3">
      <c r="A103" s="151"/>
      <c r="B103" s="151"/>
      <c r="C103" s="151"/>
    </row>
    <row r="104" spans="1:3">
      <c r="A104" s="151"/>
      <c r="B104" s="151"/>
      <c r="C104" s="151"/>
    </row>
    <row r="105" spans="1:3">
      <c r="A105" s="151"/>
      <c r="B105" s="151"/>
      <c r="C105" s="151"/>
    </row>
    <row r="106" spans="1:3">
      <c r="A106" s="151"/>
      <c r="B106" s="151"/>
      <c r="C106" s="151"/>
    </row>
    <row r="107" spans="1:3">
      <c r="A107" s="150"/>
      <c r="B107" s="150"/>
      <c r="C107" s="150"/>
    </row>
    <row r="108" spans="1:3">
      <c r="A108" s="150"/>
      <c r="B108" s="150"/>
      <c r="C108" s="150"/>
    </row>
    <row r="109" spans="1:3">
      <c r="A109" s="150"/>
      <c r="B109" s="150"/>
      <c r="C109" s="150"/>
    </row>
    <row r="110" spans="1:3">
      <c r="A110" s="150"/>
      <c r="B110" s="150"/>
      <c r="C110" s="150"/>
    </row>
    <row r="111" spans="1:3">
      <c r="A111" s="150"/>
      <c r="B111" s="150"/>
      <c r="C111" s="150"/>
    </row>
    <row r="112" spans="1:3">
      <c r="A112" s="150"/>
      <c r="B112" s="150"/>
      <c r="C112" s="150"/>
    </row>
    <row r="113" spans="1:3">
      <c r="A113" s="150"/>
      <c r="B113" s="150"/>
      <c r="C113" s="150"/>
    </row>
    <row r="114" spans="1:3">
      <c r="A114" s="150"/>
      <c r="B114" s="150"/>
      <c r="C114" s="150"/>
    </row>
    <row r="115" spans="1:3">
      <c r="A115" s="150"/>
      <c r="B115" s="150"/>
      <c r="C115" s="150"/>
    </row>
    <row r="116" spans="1:3">
      <c r="A116" s="150"/>
      <c r="B116" s="150"/>
      <c r="C116" s="150"/>
    </row>
    <row r="117" spans="1:3">
      <c r="A117" s="150"/>
      <c r="B117" s="150"/>
      <c r="C117" s="150"/>
    </row>
    <row r="118" spans="1:3">
      <c r="A118" s="150"/>
      <c r="B118" s="150"/>
      <c r="C118" s="150"/>
    </row>
    <row r="119" spans="1:3">
      <c r="A119" s="150"/>
      <c r="B119" s="150"/>
      <c r="C119" s="150"/>
    </row>
    <row r="120" spans="1:3">
      <c r="A120" s="150"/>
      <c r="B120" s="150"/>
      <c r="C120" s="150"/>
    </row>
    <row r="121" spans="1:3">
      <c r="A121" s="150"/>
      <c r="B121" s="150"/>
      <c r="C121" s="150"/>
    </row>
    <row r="122" spans="1:3">
      <c r="A122" s="150"/>
      <c r="B122" s="150"/>
      <c r="C122" s="150"/>
    </row>
    <row r="123" spans="1:3">
      <c r="A123" s="150"/>
      <c r="B123" s="150"/>
      <c r="C123" s="150"/>
    </row>
    <row r="124" spans="1:3">
      <c r="A124" s="150"/>
      <c r="B124" s="150"/>
      <c r="C124" s="150"/>
    </row>
    <row r="125" spans="1:3">
      <c r="A125" s="150"/>
      <c r="B125" s="150"/>
      <c r="C125" s="150"/>
    </row>
    <row r="126" spans="1:3">
      <c r="A126" s="150"/>
      <c r="B126" s="150"/>
      <c r="C126" s="150"/>
    </row>
    <row r="127" spans="1:3">
      <c r="A127" s="150"/>
      <c r="B127" s="150"/>
      <c r="C127" s="150"/>
    </row>
    <row r="128" spans="1:3">
      <c r="A128" s="150"/>
      <c r="B128" s="150"/>
      <c r="C128" s="150"/>
    </row>
    <row r="129" spans="1:3">
      <c r="A129" s="150"/>
      <c r="B129" s="150"/>
      <c r="C129" s="150"/>
    </row>
    <row r="130" spans="1:3">
      <c r="A130" s="150"/>
      <c r="B130" s="150"/>
      <c r="C130" s="150"/>
    </row>
    <row r="131" spans="1:3">
      <c r="A131" s="150"/>
      <c r="B131" s="150"/>
      <c r="C131" s="150"/>
    </row>
    <row r="132" spans="1:3">
      <c r="A132" s="150"/>
      <c r="B132" s="150"/>
      <c r="C132" s="150"/>
    </row>
    <row r="133" spans="1:3">
      <c r="A133" s="150"/>
      <c r="B133" s="150"/>
      <c r="C133" s="150"/>
    </row>
    <row r="134" spans="1:3">
      <c r="A134" s="150"/>
      <c r="B134" s="150"/>
      <c r="C134" s="150"/>
    </row>
    <row r="135" spans="1:3">
      <c r="A135" s="150"/>
      <c r="B135" s="150"/>
      <c r="C135" s="150"/>
    </row>
    <row r="136" spans="1:3">
      <c r="A136" s="150"/>
      <c r="B136" s="150"/>
      <c r="C136" s="150"/>
    </row>
    <row r="137" spans="1:3">
      <c r="A137" s="150"/>
      <c r="B137" s="150"/>
      <c r="C137" s="150"/>
    </row>
    <row r="138" spans="1:3">
      <c r="A138" s="150"/>
      <c r="B138" s="150"/>
      <c r="C138" s="150"/>
    </row>
    <row r="139" spans="1:3">
      <c r="A139" s="150"/>
      <c r="B139" s="150"/>
      <c r="C139" s="150"/>
    </row>
    <row r="140" spans="1:3">
      <c r="A140" s="150"/>
      <c r="B140" s="150"/>
      <c r="C140" s="150"/>
    </row>
    <row r="141" spans="1:3">
      <c r="A141" s="150"/>
      <c r="B141" s="150"/>
      <c r="C141" s="150"/>
    </row>
    <row r="142" spans="1:3">
      <c r="A142" s="150"/>
      <c r="B142" s="150"/>
      <c r="C142" s="150"/>
    </row>
    <row r="143" spans="1:3">
      <c r="A143" s="150"/>
      <c r="B143" s="150"/>
      <c r="C143" s="150"/>
    </row>
    <row r="144" spans="1:3">
      <c r="A144" s="150"/>
      <c r="B144" s="150"/>
      <c r="C144" s="150"/>
    </row>
    <row r="145" spans="1:3">
      <c r="A145" s="150"/>
      <c r="B145" s="150"/>
      <c r="C145" s="150"/>
    </row>
    <row r="146" spans="1:3">
      <c r="A146" s="150"/>
      <c r="B146" s="150"/>
      <c r="C146" s="150"/>
    </row>
    <row r="147" spans="1:3">
      <c r="A147" s="150"/>
      <c r="B147" s="150"/>
      <c r="C147" s="150"/>
    </row>
    <row r="148" spans="1:3">
      <c r="A148" s="150"/>
      <c r="B148" s="150"/>
      <c r="C148" s="150"/>
    </row>
    <row r="149" spans="1:3">
      <c r="A149" s="150"/>
      <c r="B149" s="150"/>
      <c r="C149" s="150"/>
    </row>
    <row r="150" spans="1:3">
      <c r="A150" s="150"/>
      <c r="B150" s="150"/>
      <c r="C150" s="150"/>
    </row>
    <row r="151" spans="1:3">
      <c r="A151" s="150"/>
      <c r="B151" s="150"/>
      <c r="C151" s="150"/>
    </row>
    <row r="152" spans="1:3">
      <c r="A152" s="150"/>
      <c r="B152" s="150"/>
      <c r="C152" s="150"/>
    </row>
    <row r="153" spans="1:3">
      <c r="A153" s="150"/>
      <c r="B153" s="150"/>
      <c r="C153" s="150"/>
    </row>
    <row r="154" spans="1:3">
      <c r="A154" s="150"/>
      <c r="B154" s="150"/>
      <c r="C154" s="150"/>
    </row>
    <row r="155" spans="1:3">
      <c r="A155" s="150"/>
      <c r="B155" s="150"/>
      <c r="C155" s="150"/>
    </row>
    <row r="156" spans="1:3">
      <c r="A156" s="150"/>
      <c r="B156" s="150"/>
      <c r="C156" s="150"/>
    </row>
    <row r="157" spans="1:3">
      <c r="A157" s="150"/>
      <c r="B157" s="150"/>
      <c r="C157" s="150"/>
    </row>
    <row r="158" spans="1:3">
      <c r="A158" s="150"/>
      <c r="B158" s="150"/>
      <c r="C158" s="150"/>
    </row>
    <row r="159" spans="1:3">
      <c r="A159" s="150"/>
      <c r="B159" s="150"/>
      <c r="C159" s="150"/>
    </row>
    <row r="160" spans="1:3">
      <c r="A160" s="150"/>
      <c r="B160" s="150"/>
      <c r="C160" s="150"/>
    </row>
    <row r="161" spans="1:3">
      <c r="A161" s="150"/>
      <c r="B161" s="150"/>
      <c r="C161" s="150"/>
    </row>
    <row r="162" spans="1:3">
      <c r="A162" s="150"/>
      <c r="B162" s="150"/>
      <c r="C162" s="150"/>
    </row>
    <row r="163" spans="1:3">
      <c r="A163" s="150"/>
      <c r="B163" s="150"/>
      <c r="C163" s="150"/>
    </row>
    <row r="164" spans="1:3">
      <c r="A164" s="150"/>
      <c r="B164" s="150"/>
      <c r="C164" s="150"/>
    </row>
    <row r="165" spans="1:3">
      <c r="A165" s="150"/>
      <c r="B165" s="150"/>
      <c r="C165" s="150"/>
    </row>
    <row r="166" spans="1:3">
      <c r="A166" s="150"/>
      <c r="B166" s="150"/>
      <c r="C166" s="150"/>
    </row>
    <row r="167" spans="1:3">
      <c r="A167" s="150"/>
      <c r="B167" s="150"/>
      <c r="C167" s="150"/>
    </row>
    <row r="168" spans="1:3">
      <c r="A168" s="150"/>
      <c r="B168" s="150"/>
      <c r="C168" s="150"/>
    </row>
    <row r="169" spans="1:3">
      <c r="A169" s="150"/>
      <c r="B169" s="150"/>
      <c r="C169" s="150"/>
    </row>
    <row r="170" spans="1:3">
      <c r="A170" s="150"/>
      <c r="B170" s="150"/>
      <c r="C170" s="150"/>
    </row>
    <row r="171" spans="1:3">
      <c r="A171" s="150"/>
      <c r="B171" s="150"/>
      <c r="C171" s="150"/>
    </row>
    <row r="172" spans="1:3">
      <c r="A172" s="150"/>
      <c r="B172" s="150"/>
      <c r="C172" s="150"/>
    </row>
    <row r="173" spans="1:3">
      <c r="A173" s="150"/>
      <c r="B173" s="150"/>
      <c r="C173" s="150"/>
    </row>
    <row r="174" spans="1:3">
      <c r="A174" s="150"/>
      <c r="B174" s="150"/>
      <c r="C174" s="150"/>
    </row>
    <row r="175" spans="1:3">
      <c r="A175" s="150"/>
      <c r="B175" s="150"/>
      <c r="C175" s="150"/>
    </row>
    <row r="176" spans="1:3">
      <c r="A176" s="150"/>
      <c r="B176" s="150"/>
      <c r="C176" s="150"/>
    </row>
    <row r="177" spans="1:3">
      <c r="A177" s="150"/>
      <c r="B177" s="150"/>
      <c r="C177" s="150"/>
    </row>
    <row r="178" spans="1:3">
      <c r="A178" s="150"/>
      <c r="B178" s="150"/>
      <c r="C178" s="150"/>
    </row>
    <row r="179" spans="1:3">
      <c r="A179" s="150"/>
      <c r="B179" s="150"/>
      <c r="C179" s="150"/>
    </row>
  </sheetData>
  <mergeCells count="100">
    <mergeCell ref="A85:C85"/>
    <mergeCell ref="A1:C1"/>
    <mergeCell ref="A3:C3"/>
    <mergeCell ref="A22:C22"/>
    <mergeCell ref="A36:C36"/>
    <mergeCell ref="A52:C52"/>
    <mergeCell ref="A97:C97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109:C109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21:C121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  <mergeCell ref="A120:C120"/>
    <mergeCell ref="A133:C133"/>
    <mergeCell ref="A122:C122"/>
    <mergeCell ref="A123:C123"/>
    <mergeCell ref="A124:C124"/>
    <mergeCell ref="A125:C125"/>
    <mergeCell ref="A126:C126"/>
    <mergeCell ref="A127:C127"/>
    <mergeCell ref="A128:C128"/>
    <mergeCell ref="A129:C129"/>
    <mergeCell ref="A130:C130"/>
    <mergeCell ref="A131:C131"/>
    <mergeCell ref="A132:C132"/>
    <mergeCell ref="A145:C145"/>
    <mergeCell ref="A134:C134"/>
    <mergeCell ref="A135:C135"/>
    <mergeCell ref="A136:C136"/>
    <mergeCell ref="A137:C137"/>
    <mergeCell ref="A138:C138"/>
    <mergeCell ref="A139:C139"/>
    <mergeCell ref="A140:C140"/>
    <mergeCell ref="A141:C141"/>
    <mergeCell ref="A142:C142"/>
    <mergeCell ref="A143:C143"/>
    <mergeCell ref="A144:C144"/>
    <mergeCell ref="A157:C157"/>
    <mergeCell ref="A146:C146"/>
    <mergeCell ref="A147:C147"/>
    <mergeCell ref="A148:C148"/>
    <mergeCell ref="A149:C149"/>
    <mergeCell ref="A150:C150"/>
    <mergeCell ref="A151:C151"/>
    <mergeCell ref="A152:C152"/>
    <mergeCell ref="A153:C153"/>
    <mergeCell ref="A154:C154"/>
    <mergeCell ref="A155:C155"/>
    <mergeCell ref="A156:C156"/>
    <mergeCell ref="A169:C169"/>
    <mergeCell ref="A158:C158"/>
    <mergeCell ref="A159:C159"/>
    <mergeCell ref="A160:C160"/>
    <mergeCell ref="A161:C161"/>
    <mergeCell ref="A162:C162"/>
    <mergeCell ref="A163:C163"/>
    <mergeCell ref="A164:C164"/>
    <mergeCell ref="A165:C165"/>
    <mergeCell ref="A166:C166"/>
    <mergeCell ref="A167:C167"/>
    <mergeCell ref="A168:C168"/>
    <mergeCell ref="A176:C176"/>
    <mergeCell ref="A177:C177"/>
    <mergeCell ref="A178:C178"/>
    <mergeCell ref="A179:C179"/>
    <mergeCell ref="A170:C170"/>
    <mergeCell ref="A171:C171"/>
    <mergeCell ref="A172:C172"/>
    <mergeCell ref="A173:C173"/>
    <mergeCell ref="A174:C174"/>
    <mergeCell ref="A175:C175"/>
  </mergeCells>
  <pageMargins left="0.7" right="0.7" top="0.75" bottom="0.75" header="0.3" footer="0.3"/>
  <pageSetup paperSize="9" scale="97" fitToHeight="0" orientation="landscape" r:id="rId1"/>
  <rowBreaks count="3" manualBreakCount="3">
    <brk id="19" max="2" man="1"/>
    <brk id="40" max="2" man="1"/>
    <brk id="66" max="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zoomScale="80" zoomScaleNormal="80" zoomScaleSheetLayoutView="100" workbookViewId="0">
      <selection activeCell="B10" sqref="B10"/>
    </sheetView>
  </sheetViews>
  <sheetFormatPr defaultRowHeight="12.75"/>
  <cols>
    <col min="1" max="1" width="25.7109375" style="12" customWidth="1"/>
    <col min="2" max="6" width="15.7109375" style="12" customWidth="1"/>
    <col min="7" max="7" width="0.42578125" style="4" customWidth="1"/>
    <col min="8" max="16384" width="9.140625" style="12"/>
  </cols>
  <sheetData>
    <row r="1" spans="1:14" ht="30" customHeight="1">
      <c r="A1" s="155" t="s">
        <v>471</v>
      </c>
      <c r="B1" s="156"/>
      <c r="C1" s="156"/>
      <c r="D1" s="156"/>
      <c r="E1" s="156"/>
      <c r="F1" s="157"/>
      <c r="G1" s="45"/>
    </row>
    <row r="2" spans="1:14" ht="20.100000000000001" customHeight="1">
      <c r="A2" s="46" t="s">
        <v>9</v>
      </c>
      <c r="B2" s="47" t="s">
        <v>15</v>
      </c>
      <c r="C2" s="47" t="s">
        <v>17</v>
      </c>
      <c r="D2" s="47" t="s">
        <v>19</v>
      </c>
      <c r="E2" s="47" t="s">
        <v>21</v>
      </c>
      <c r="F2" s="47" t="s">
        <v>23</v>
      </c>
      <c r="G2" s="45"/>
      <c r="J2" s="48"/>
    </row>
    <row r="3" spans="1:14" ht="20.100000000000001" customHeight="1">
      <c r="A3" s="47" t="s">
        <v>472</v>
      </c>
      <c r="B3" s="49">
        <v>62525</v>
      </c>
      <c r="C3" s="49">
        <v>62355</v>
      </c>
      <c r="D3" s="49">
        <v>62972</v>
      </c>
      <c r="E3" s="49">
        <v>23976</v>
      </c>
      <c r="F3" s="49">
        <v>31853</v>
      </c>
      <c r="G3" s="45"/>
      <c r="J3" s="48"/>
      <c r="K3" s="48"/>
      <c r="L3" s="48"/>
      <c r="M3" s="48"/>
      <c r="N3" s="48"/>
    </row>
    <row r="4" spans="1:14" ht="20.100000000000001" customHeight="1">
      <c r="A4" s="47" t="s">
        <v>473</v>
      </c>
      <c r="B4" s="49">
        <v>82407</v>
      </c>
      <c r="C4" s="49">
        <v>87980</v>
      </c>
      <c r="D4" s="49">
        <v>91952</v>
      </c>
      <c r="E4" s="49">
        <v>33043</v>
      </c>
      <c r="F4" s="49">
        <v>60360</v>
      </c>
      <c r="G4" s="45"/>
      <c r="J4" s="48"/>
      <c r="K4" s="48"/>
      <c r="L4" s="48"/>
      <c r="M4" s="48"/>
    </row>
    <row r="5" spans="1:14" ht="20.100000000000001" customHeight="1">
      <c r="A5" s="47" t="s">
        <v>474</v>
      </c>
      <c r="B5" s="49">
        <v>72198</v>
      </c>
      <c r="C5" s="49">
        <v>79801</v>
      </c>
      <c r="D5" s="49">
        <v>79945</v>
      </c>
      <c r="E5" s="49">
        <v>41017</v>
      </c>
      <c r="F5" s="49">
        <v>42932</v>
      </c>
      <c r="G5" s="45"/>
      <c r="J5" s="48"/>
      <c r="K5" s="48"/>
      <c r="L5" s="48"/>
      <c r="M5" s="48"/>
    </row>
    <row r="6" spans="1:14" ht="20.100000000000001" customHeight="1">
      <c r="A6" s="47" t="s">
        <v>475</v>
      </c>
      <c r="B6" s="49">
        <v>170498</v>
      </c>
      <c r="C6" s="49">
        <v>172711</v>
      </c>
      <c r="D6" s="49">
        <v>172155</v>
      </c>
      <c r="E6" s="49">
        <v>2886</v>
      </c>
      <c r="F6" s="49">
        <v>7986</v>
      </c>
      <c r="G6" s="45"/>
    </row>
    <row r="7" spans="1:14" ht="20.100000000000001" customHeight="1">
      <c r="A7" s="47" t="s">
        <v>476</v>
      </c>
      <c r="B7" s="49">
        <v>74207</v>
      </c>
      <c r="C7" s="49">
        <v>72958</v>
      </c>
      <c r="D7" s="49">
        <v>67073</v>
      </c>
      <c r="E7" s="49">
        <v>3378</v>
      </c>
      <c r="F7" s="49">
        <v>20099</v>
      </c>
      <c r="G7" s="45"/>
    </row>
    <row r="8" spans="1:14" ht="20.100000000000001" customHeight="1">
      <c r="A8" s="47" t="s">
        <v>477</v>
      </c>
      <c r="B8" s="49">
        <v>46263</v>
      </c>
      <c r="C8" s="49">
        <v>46744</v>
      </c>
      <c r="D8" s="49">
        <v>47249</v>
      </c>
      <c r="E8" s="49">
        <v>13923</v>
      </c>
      <c r="F8" s="49">
        <v>19423</v>
      </c>
      <c r="G8" s="45"/>
    </row>
    <row r="9" spans="1:14" ht="20.100000000000001" customHeight="1">
      <c r="A9" s="47" t="s">
        <v>478</v>
      </c>
      <c r="B9" s="49">
        <v>575</v>
      </c>
      <c r="C9" s="49">
        <v>601</v>
      </c>
      <c r="D9" s="49">
        <v>606</v>
      </c>
      <c r="E9" s="49">
        <v>407</v>
      </c>
      <c r="F9" s="49">
        <v>567</v>
      </c>
      <c r="G9" s="45"/>
    </row>
    <row r="10" spans="1:14" ht="20.100000000000001" customHeight="1">
      <c r="A10" s="47" t="s">
        <v>479</v>
      </c>
      <c r="B10" s="49">
        <v>14464</v>
      </c>
      <c r="C10" s="49">
        <v>15562</v>
      </c>
      <c r="D10" s="49">
        <v>16822</v>
      </c>
      <c r="E10" s="49">
        <v>14190</v>
      </c>
      <c r="F10" s="49">
        <v>20583</v>
      </c>
      <c r="G10" s="45"/>
    </row>
    <row r="11" spans="1:14" ht="20.100000000000001" customHeight="1">
      <c r="A11" s="47" t="s">
        <v>480</v>
      </c>
      <c r="B11" s="49">
        <v>10452</v>
      </c>
      <c r="C11" s="49">
        <v>10797</v>
      </c>
      <c r="D11" s="49">
        <v>10810</v>
      </c>
      <c r="E11" s="49">
        <v>935</v>
      </c>
      <c r="F11" s="49">
        <v>1817</v>
      </c>
      <c r="G11" s="45"/>
    </row>
    <row r="12" spans="1:14" ht="20.100000000000001" customHeight="1">
      <c r="A12" s="47" t="s">
        <v>481</v>
      </c>
      <c r="B12" s="49">
        <v>120378</v>
      </c>
      <c r="C12" s="49">
        <v>119701</v>
      </c>
      <c r="D12" s="49">
        <v>119650</v>
      </c>
      <c r="E12" s="49">
        <v>6490</v>
      </c>
      <c r="F12" s="49">
        <v>6610</v>
      </c>
      <c r="G12" s="45"/>
    </row>
    <row r="13" spans="1:14" ht="20.100000000000001" customHeight="1">
      <c r="A13" s="47" t="s">
        <v>482</v>
      </c>
      <c r="B13" s="49">
        <v>13656</v>
      </c>
      <c r="C13" s="49">
        <v>13752</v>
      </c>
      <c r="D13" s="49">
        <v>13751</v>
      </c>
      <c r="E13" s="49">
        <v>163</v>
      </c>
      <c r="F13" s="49">
        <v>165</v>
      </c>
      <c r="G13" s="45"/>
    </row>
    <row r="14" spans="1:14" ht="20.100000000000001" customHeight="1">
      <c r="A14" s="47" t="s">
        <v>483</v>
      </c>
      <c r="B14" s="49">
        <v>0</v>
      </c>
      <c r="C14" s="49">
        <v>2</v>
      </c>
      <c r="D14" s="49">
        <v>6</v>
      </c>
      <c r="E14" s="49">
        <v>6</v>
      </c>
      <c r="F14" s="49">
        <v>10</v>
      </c>
      <c r="G14" s="45"/>
    </row>
    <row r="15" spans="1:14" ht="20.100000000000001" customHeight="1">
      <c r="A15" s="50" t="s">
        <v>484</v>
      </c>
      <c r="B15" s="51">
        <f>SUM(B3:B14)</f>
        <v>667623</v>
      </c>
      <c r="C15" s="51">
        <f>SUM(C3:C14)</f>
        <v>682964</v>
      </c>
      <c r="D15" s="51">
        <f>SUM(D3:D14)</f>
        <v>682991</v>
      </c>
      <c r="E15" s="51">
        <f>SUM(E3:E14)</f>
        <v>140414</v>
      </c>
      <c r="F15" s="51">
        <f>SUM(F3:F14)</f>
        <v>212405</v>
      </c>
      <c r="G15" s="45"/>
    </row>
    <row r="16" spans="1:14" ht="25.5" customHeight="1">
      <c r="G16" s="12"/>
      <c r="J16" s="48"/>
      <c r="K16" s="48"/>
      <c r="L16" s="48"/>
      <c r="M16" s="48"/>
    </row>
    <row r="17" spans="1:7" ht="30" customHeight="1">
      <c r="A17" s="158" t="s">
        <v>485</v>
      </c>
      <c r="B17" s="158"/>
      <c r="C17" s="158"/>
      <c r="D17" s="158"/>
      <c r="E17" s="158"/>
      <c r="F17" s="158"/>
      <c r="G17" s="154"/>
    </row>
    <row r="18" spans="1:7" ht="20.100000000000001" customHeight="1">
      <c r="A18" s="46" t="s">
        <v>9</v>
      </c>
      <c r="B18" s="47" t="s">
        <v>15</v>
      </c>
      <c r="C18" s="47" t="s">
        <v>17</v>
      </c>
      <c r="D18" s="47" t="s">
        <v>19</v>
      </c>
      <c r="E18" s="47" t="s">
        <v>21</v>
      </c>
      <c r="F18" s="47" t="s">
        <v>23</v>
      </c>
      <c r="G18" s="154"/>
    </row>
    <row r="19" spans="1:7" ht="20.100000000000001" customHeight="1">
      <c r="A19" s="47" t="s">
        <v>472</v>
      </c>
      <c r="B19" s="49">
        <v>11265</v>
      </c>
      <c r="C19" s="49">
        <v>11280</v>
      </c>
      <c r="D19" s="49">
        <v>11259</v>
      </c>
      <c r="E19" s="49">
        <v>1318</v>
      </c>
      <c r="F19" s="49">
        <v>1410</v>
      </c>
      <c r="G19" s="154"/>
    </row>
    <row r="20" spans="1:7" ht="20.100000000000001" customHeight="1">
      <c r="A20" s="47" t="s">
        <v>473</v>
      </c>
      <c r="B20" s="49">
        <v>13350</v>
      </c>
      <c r="C20" s="49">
        <v>14300</v>
      </c>
      <c r="D20" s="49">
        <v>14300</v>
      </c>
      <c r="E20" s="49">
        <v>5629</v>
      </c>
      <c r="F20" s="49">
        <v>5655</v>
      </c>
      <c r="G20" s="154"/>
    </row>
    <row r="21" spans="1:7" ht="20.100000000000001" customHeight="1">
      <c r="A21" s="47" t="s">
        <v>477</v>
      </c>
      <c r="B21" s="49">
        <v>3595</v>
      </c>
      <c r="C21" s="49">
        <v>3995</v>
      </c>
      <c r="D21" s="49">
        <v>3995</v>
      </c>
      <c r="E21" s="49">
        <v>706</v>
      </c>
      <c r="F21" s="49">
        <v>706</v>
      </c>
      <c r="G21" s="154"/>
    </row>
    <row r="22" spans="1:7" ht="20.100000000000001" customHeight="1">
      <c r="A22" s="47" t="s">
        <v>479</v>
      </c>
      <c r="B22" s="49">
        <v>3400</v>
      </c>
      <c r="C22" s="49">
        <v>3341</v>
      </c>
      <c r="D22" s="49">
        <v>3350</v>
      </c>
      <c r="E22" s="49">
        <v>2358</v>
      </c>
      <c r="F22" s="49">
        <v>2410</v>
      </c>
      <c r="G22" s="154"/>
    </row>
    <row r="23" spans="1:7" ht="20.100000000000001" customHeight="1">
      <c r="A23" s="47" t="s">
        <v>480</v>
      </c>
      <c r="B23" s="49">
        <v>0</v>
      </c>
      <c r="C23" s="49">
        <v>24</v>
      </c>
      <c r="D23" s="49">
        <v>30</v>
      </c>
      <c r="E23" s="49">
        <v>95</v>
      </c>
      <c r="F23" s="49">
        <v>166</v>
      </c>
      <c r="G23" s="154"/>
    </row>
    <row r="24" spans="1:7" ht="20.100000000000001" customHeight="1">
      <c r="A24" s="47" t="s">
        <v>486</v>
      </c>
      <c r="B24" s="49">
        <v>732</v>
      </c>
      <c r="C24" s="49">
        <v>732</v>
      </c>
      <c r="D24" s="49">
        <v>732</v>
      </c>
      <c r="E24" s="49">
        <v>0</v>
      </c>
      <c r="F24" s="49">
        <v>0</v>
      </c>
      <c r="G24" s="154"/>
    </row>
    <row r="25" spans="1:7" ht="20.100000000000001" customHeight="1">
      <c r="A25" s="50" t="s">
        <v>484</v>
      </c>
      <c r="B25" s="51">
        <f>SUM(B19:B24)</f>
        <v>32342</v>
      </c>
      <c r="C25" s="51">
        <f>SUM(C19:C24)</f>
        <v>33672</v>
      </c>
      <c r="D25" s="51">
        <f>SUM(D19:D24)</f>
        <v>33666</v>
      </c>
      <c r="E25" s="51">
        <f>SUM(E19:E24)</f>
        <v>10106</v>
      </c>
      <c r="F25" s="51">
        <f>SUM(F19:F24)</f>
        <v>10347</v>
      </c>
      <c r="G25" s="154"/>
    </row>
    <row r="26" spans="1:7" ht="22.5" customHeight="1">
      <c r="G26" s="12"/>
    </row>
    <row r="27" spans="1:7" ht="30" customHeight="1">
      <c r="A27" s="158" t="s">
        <v>487</v>
      </c>
      <c r="B27" s="158"/>
      <c r="C27" s="158"/>
      <c r="D27" s="158"/>
      <c r="E27" s="158"/>
      <c r="F27" s="158"/>
      <c r="G27" s="154"/>
    </row>
    <row r="28" spans="1:7" ht="20.100000000000001" customHeight="1">
      <c r="A28" s="46" t="s">
        <v>9</v>
      </c>
      <c r="B28" s="47" t="s">
        <v>15</v>
      </c>
      <c r="C28" s="47" t="s">
        <v>17</v>
      </c>
      <c r="D28" s="47" t="s">
        <v>19</v>
      </c>
      <c r="E28" s="47" t="s">
        <v>21</v>
      </c>
      <c r="F28" s="47" t="s">
        <v>23</v>
      </c>
      <c r="G28" s="154"/>
    </row>
    <row r="29" spans="1:7" ht="20.100000000000001" customHeight="1">
      <c r="A29" s="47" t="s">
        <v>483</v>
      </c>
      <c r="B29" s="49">
        <v>4562</v>
      </c>
      <c r="C29" s="49">
        <v>4247</v>
      </c>
      <c r="D29" s="49">
        <v>4156</v>
      </c>
      <c r="E29" s="49">
        <v>10011</v>
      </c>
      <c r="F29" s="49">
        <v>10895</v>
      </c>
      <c r="G29" s="154"/>
    </row>
    <row r="30" spans="1:7" ht="20.100000000000001" customHeight="1">
      <c r="A30" s="50" t="s">
        <v>484</v>
      </c>
      <c r="B30" s="51">
        <f>SUM(B29)</f>
        <v>4562</v>
      </c>
      <c r="C30" s="51">
        <f t="shared" ref="C30:F30" si="0">SUM(C29)</f>
        <v>4247</v>
      </c>
      <c r="D30" s="51">
        <f t="shared" si="0"/>
        <v>4156</v>
      </c>
      <c r="E30" s="51">
        <f t="shared" si="0"/>
        <v>10011</v>
      </c>
      <c r="F30" s="51">
        <f t="shared" si="0"/>
        <v>10895</v>
      </c>
      <c r="G30" s="154"/>
    </row>
    <row r="31" spans="1:7" ht="22.5" customHeight="1">
      <c r="G31" s="12"/>
    </row>
    <row r="32" spans="1:7" ht="30" customHeight="1">
      <c r="A32" s="153" t="s">
        <v>488</v>
      </c>
      <c r="B32" s="153"/>
      <c r="C32" s="153"/>
      <c r="D32" s="153"/>
      <c r="E32" s="153"/>
      <c r="F32" s="153"/>
      <c r="G32" s="154"/>
    </row>
    <row r="33" spans="1:7" ht="20.100000000000001" customHeight="1">
      <c r="A33" s="46" t="s">
        <v>9</v>
      </c>
      <c r="B33" s="47" t="s">
        <v>15</v>
      </c>
      <c r="C33" s="47" t="s">
        <v>17</v>
      </c>
      <c r="D33" s="47" t="s">
        <v>19</v>
      </c>
      <c r="E33" s="47" t="s">
        <v>21</v>
      </c>
      <c r="F33" s="47" t="s">
        <v>23</v>
      </c>
      <c r="G33" s="154"/>
    </row>
    <row r="34" spans="1:7" ht="20.100000000000001" customHeight="1">
      <c r="A34" s="47" t="s">
        <v>472</v>
      </c>
      <c r="B34" s="49">
        <v>863</v>
      </c>
      <c r="C34" s="49">
        <v>866</v>
      </c>
      <c r="D34" s="49">
        <v>877</v>
      </c>
      <c r="E34" s="49">
        <v>84</v>
      </c>
      <c r="F34" s="49">
        <v>240</v>
      </c>
      <c r="G34" s="154"/>
    </row>
    <row r="35" spans="1:7" ht="20.100000000000001" customHeight="1">
      <c r="A35" s="50" t="s">
        <v>484</v>
      </c>
      <c r="B35" s="51">
        <f>SUM(B34)</f>
        <v>863</v>
      </c>
      <c r="C35" s="51">
        <f t="shared" ref="C35:F35" si="1">SUM(C34)</f>
        <v>866</v>
      </c>
      <c r="D35" s="51">
        <f t="shared" si="1"/>
        <v>877</v>
      </c>
      <c r="E35" s="51">
        <f t="shared" si="1"/>
        <v>84</v>
      </c>
      <c r="F35" s="51">
        <f t="shared" si="1"/>
        <v>240</v>
      </c>
      <c r="G35" s="154"/>
    </row>
    <row r="36" spans="1:7">
      <c r="G36" s="12"/>
    </row>
    <row r="37" spans="1:7">
      <c r="B37" s="48"/>
      <c r="C37" s="48"/>
      <c r="D37" s="48"/>
      <c r="E37" s="48"/>
      <c r="F37" s="48"/>
      <c r="G37" s="12"/>
    </row>
    <row r="38" spans="1:7">
      <c r="G38" s="12"/>
    </row>
    <row r="39" spans="1:7">
      <c r="G39" s="12"/>
    </row>
    <row r="40" spans="1:7">
      <c r="G40" s="12"/>
    </row>
    <row r="41" spans="1:7">
      <c r="G41" s="12"/>
    </row>
    <row r="42" spans="1:7">
      <c r="G42" s="12"/>
    </row>
    <row r="43" spans="1:7">
      <c r="G43" s="12"/>
    </row>
    <row r="44" spans="1:7">
      <c r="G44" s="12"/>
    </row>
    <row r="45" spans="1:7">
      <c r="G45" s="12"/>
    </row>
    <row r="46" spans="1:7">
      <c r="G46" s="12"/>
    </row>
    <row r="47" spans="1:7">
      <c r="G47" s="12"/>
    </row>
    <row r="48" spans="1:7">
      <c r="G48" s="12"/>
    </row>
    <row r="49" spans="7:7">
      <c r="G49" s="12"/>
    </row>
    <row r="50" spans="7:7">
      <c r="G50" s="12"/>
    </row>
    <row r="51" spans="7:7">
      <c r="G51" s="12"/>
    </row>
    <row r="52" spans="7:7">
      <c r="G52" s="12"/>
    </row>
    <row r="53" spans="7:7">
      <c r="G53" s="12"/>
    </row>
    <row r="54" spans="7:7">
      <c r="G54" s="12"/>
    </row>
    <row r="55" spans="7:7">
      <c r="G55" s="12"/>
    </row>
    <row r="56" spans="7:7">
      <c r="G56" s="12"/>
    </row>
    <row r="57" spans="7:7">
      <c r="G57" s="12"/>
    </row>
    <row r="58" spans="7:7">
      <c r="G58" s="12"/>
    </row>
    <row r="59" spans="7:7">
      <c r="G59" s="12"/>
    </row>
    <row r="60" spans="7:7">
      <c r="G60" s="12"/>
    </row>
    <row r="61" spans="7:7">
      <c r="G61" s="12"/>
    </row>
    <row r="62" spans="7:7">
      <c r="G62" s="12"/>
    </row>
    <row r="63" spans="7:7">
      <c r="G63" s="12"/>
    </row>
    <row r="64" spans="7:7">
      <c r="G64" s="12"/>
    </row>
    <row r="65" spans="7:7">
      <c r="G65" s="12"/>
    </row>
    <row r="66" spans="7:7">
      <c r="G66" s="12"/>
    </row>
    <row r="67" spans="7:7">
      <c r="G67" s="12"/>
    </row>
    <row r="68" spans="7:7">
      <c r="G68" s="12"/>
    </row>
    <row r="69" spans="7:7">
      <c r="G69" s="12"/>
    </row>
    <row r="70" spans="7:7">
      <c r="G70" s="12"/>
    </row>
    <row r="71" spans="7:7">
      <c r="G71" s="12"/>
    </row>
  </sheetData>
  <mergeCells count="7">
    <mergeCell ref="A32:F32"/>
    <mergeCell ref="G32:G35"/>
    <mergeCell ref="A1:F1"/>
    <mergeCell ref="A17:F17"/>
    <mergeCell ref="G17:G25"/>
    <mergeCell ref="A27:F27"/>
    <mergeCell ref="G27:G30"/>
  </mergeCells>
  <pageMargins left="0.7" right="0.7" top="0.75" bottom="0.75" header="0.3" footer="0.3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2"/>
  <sheetViews>
    <sheetView showGridLines="0" zoomScale="80" zoomScaleNormal="80" zoomScaleSheetLayoutView="130" workbookViewId="0">
      <selection activeCell="L45" sqref="L45:M49"/>
    </sheetView>
  </sheetViews>
  <sheetFormatPr defaultRowHeight="12.75"/>
  <cols>
    <col min="1" max="1" width="14.42578125" style="12" customWidth="1"/>
    <col min="2" max="2" width="18.28515625" style="12" customWidth="1"/>
    <col min="3" max="7" width="22.42578125" style="12" customWidth="1"/>
    <col min="8" max="8" width="0.42578125" style="12" customWidth="1"/>
    <col min="9" max="11" width="9.140625" style="12"/>
    <col min="12" max="12" width="11.7109375" style="12" bestFit="1" customWidth="1"/>
    <col min="13" max="16384" width="9.140625" style="12"/>
  </cols>
  <sheetData>
    <row r="1" spans="1:29" s="11" customFormat="1" ht="30" customHeight="1">
      <c r="A1" s="153" t="s">
        <v>489</v>
      </c>
      <c r="B1" s="153"/>
      <c r="C1" s="153"/>
      <c r="D1" s="153"/>
      <c r="E1" s="153"/>
      <c r="F1" s="153"/>
      <c r="G1" s="153"/>
      <c r="H1" s="5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</row>
    <row r="2" spans="1:29" ht="20.100000000000001" customHeight="1">
      <c r="A2" s="53" t="s">
        <v>490</v>
      </c>
      <c r="B2" s="53" t="s">
        <v>491</v>
      </c>
      <c r="C2" s="54" t="s">
        <v>15</v>
      </c>
      <c r="D2" s="54" t="s">
        <v>17</v>
      </c>
      <c r="E2" s="54" t="s">
        <v>19</v>
      </c>
      <c r="F2" s="54" t="s">
        <v>21</v>
      </c>
      <c r="G2" s="54" t="s">
        <v>23</v>
      </c>
      <c r="H2" s="55"/>
    </row>
    <row r="3" spans="1:29" s="58" customFormat="1" ht="16.149999999999999" customHeight="1">
      <c r="A3" s="160" t="s">
        <v>472</v>
      </c>
      <c r="B3" s="54" t="s">
        <v>168</v>
      </c>
      <c r="C3" s="56">
        <v>812</v>
      </c>
      <c r="D3" s="56">
        <v>863</v>
      </c>
      <c r="E3" s="56">
        <v>863</v>
      </c>
      <c r="F3" s="56">
        <v>92</v>
      </c>
      <c r="G3" s="56">
        <v>92</v>
      </c>
      <c r="H3" s="57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29" s="58" customFormat="1" ht="16.149999999999999" customHeight="1">
      <c r="A4" s="160"/>
      <c r="B4" s="54" t="s">
        <v>170</v>
      </c>
      <c r="C4" s="56">
        <v>8750</v>
      </c>
      <c r="D4" s="56">
        <v>8436</v>
      </c>
      <c r="E4" s="56">
        <v>8343</v>
      </c>
      <c r="F4" s="56">
        <v>2567</v>
      </c>
      <c r="G4" s="56">
        <v>3094</v>
      </c>
      <c r="H4" s="57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spans="1:29" s="58" customFormat="1" ht="16.149999999999999" customHeight="1">
      <c r="A5" s="160"/>
      <c r="B5" s="54" t="s">
        <v>190</v>
      </c>
      <c r="C5" s="56">
        <v>16</v>
      </c>
      <c r="D5" s="56">
        <v>19</v>
      </c>
      <c r="E5" s="56">
        <v>17</v>
      </c>
      <c r="F5" s="56">
        <v>0</v>
      </c>
      <c r="G5" s="56">
        <v>2</v>
      </c>
      <c r="H5" s="57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1:29" s="58" customFormat="1" ht="16.149999999999999" customHeight="1">
      <c r="A6" s="160"/>
      <c r="B6" s="54" t="s">
        <v>172</v>
      </c>
      <c r="C6" s="56">
        <v>2280</v>
      </c>
      <c r="D6" s="56">
        <v>2298</v>
      </c>
      <c r="E6" s="56">
        <v>2298</v>
      </c>
      <c r="F6" s="56">
        <v>4</v>
      </c>
      <c r="G6" s="56">
        <v>4</v>
      </c>
      <c r="H6" s="57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s="58" customFormat="1" ht="16.149999999999999" customHeight="1">
      <c r="A7" s="160"/>
      <c r="B7" s="54" t="s">
        <v>174</v>
      </c>
      <c r="C7" s="56">
        <v>3880</v>
      </c>
      <c r="D7" s="56">
        <v>3859</v>
      </c>
      <c r="E7" s="56">
        <v>3879</v>
      </c>
      <c r="F7" s="56">
        <v>521</v>
      </c>
      <c r="G7" s="56">
        <v>659</v>
      </c>
      <c r="H7" s="57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1:29" s="58" customFormat="1" ht="16.149999999999999" customHeight="1">
      <c r="A8" s="160"/>
      <c r="B8" s="54" t="s">
        <v>176</v>
      </c>
      <c r="C8" s="56">
        <v>7920</v>
      </c>
      <c r="D8" s="56">
        <v>8660</v>
      </c>
      <c r="E8" s="56">
        <v>8660</v>
      </c>
      <c r="F8" s="56">
        <v>13081</v>
      </c>
      <c r="G8" s="56">
        <v>13081</v>
      </c>
      <c r="H8" s="57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1:29" s="58" customFormat="1" ht="16.149999999999999" customHeight="1">
      <c r="A9" s="160"/>
      <c r="B9" s="54" t="s">
        <v>178</v>
      </c>
      <c r="C9" s="56">
        <v>2292</v>
      </c>
      <c r="D9" s="56">
        <v>935</v>
      </c>
      <c r="E9" s="56">
        <v>935</v>
      </c>
      <c r="F9" s="56">
        <v>3185</v>
      </c>
      <c r="G9" s="56">
        <v>3185</v>
      </c>
      <c r="H9" s="57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1:29" s="58" customFormat="1" ht="16.149999999999999" customHeight="1">
      <c r="A10" s="160"/>
      <c r="B10" s="54" t="s">
        <v>180</v>
      </c>
      <c r="C10" s="56">
        <v>249</v>
      </c>
      <c r="D10" s="56">
        <v>260</v>
      </c>
      <c r="E10" s="56">
        <v>260</v>
      </c>
      <c r="F10" s="56">
        <v>30</v>
      </c>
      <c r="G10" s="56">
        <v>30</v>
      </c>
      <c r="H10" s="57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spans="1:29" s="58" customFormat="1" ht="16.149999999999999" customHeight="1">
      <c r="A11" s="160"/>
      <c r="B11" s="54" t="s">
        <v>182</v>
      </c>
      <c r="C11" s="56">
        <v>92</v>
      </c>
      <c r="D11" s="56">
        <v>84</v>
      </c>
      <c r="E11" s="56">
        <v>93</v>
      </c>
      <c r="F11" s="56">
        <v>188</v>
      </c>
      <c r="G11" s="56">
        <v>275</v>
      </c>
      <c r="H11" s="57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spans="1:29" s="58" customFormat="1" ht="16.149999999999999" customHeight="1">
      <c r="A12" s="160"/>
      <c r="B12" s="54" t="s">
        <v>184</v>
      </c>
      <c r="C12" s="56">
        <v>16022</v>
      </c>
      <c r="D12" s="56">
        <v>16037</v>
      </c>
      <c r="E12" s="56">
        <v>16105</v>
      </c>
      <c r="F12" s="56">
        <v>120</v>
      </c>
      <c r="G12" s="56">
        <v>364</v>
      </c>
      <c r="H12" s="57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spans="1:29" s="58" customFormat="1" ht="16.149999999999999" customHeight="1">
      <c r="A13" s="160"/>
      <c r="B13" s="54" t="s">
        <v>186</v>
      </c>
      <c r="C13" s="56">
        <v>20143</v>
      </c>
      <c r="D13" s="56">
        <v>20836</v>
      </c>
      <c r="E13" s="56">
        <v>21448</v>
      </c>
      <c r="F13" s="56">
        <v>4178</v>
      </c>
      <c r="G13" s="56">
        <v>11047</v>
      </c>
      <c r="H13" s="57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29" s="58" customFormat="1" ht="16.149999999999999" customHeight="1">
      <c r="A14" s="160"/>
      <c r="B14" s="54" t="s">
        <v>188</v>
      </c>
      <c r="C14" s="56">
        <v>69</v>
      </c>
      <c r="D14" s="56">
        <v>68</v>
      </c>
      <c r="E14" s="56">
        <v>71</v>
      </c>
      <c r="F14" s="56">
        <v>10</v>
      </c>
      <c r="G14" s="56">
        <v>20</v>
      </c>
      <c r="H14" s="57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1:29" ht="2.85" customHeight="1">
      <c r="A15" s="160"/>
      <c r="B15" s="161"/>
      <c r="C15" s="162"/>
      <c r="D15" s="162"/>
      <c r="E15" s="162"/>
      <c r="F15" s="162"/>
      <c r="G15" s="163"/>
      <c r="H15" s="55"/>
    </row>
    <row r="16" spans="1:29" s="58" customFormat="1" ht="16.149999999999999" customHeight="1">
      <c r="A16" s="160" t="s">
        <v>473</v>
      </c>
      <c r="B16" s="54" t="s">
        <v>27</v>
      </c>
      <c r="C16" s="56">
        <v>32222</v>
      </c>
      <c r="D16" s="56">
        <v>32616</v>
      </c>
      <c r="E16" s="56">
        <v>34434</v>
      </c>
      <c r="F16" s="56">
        <v>19623</v>
      </c>
      <c r="G16" s="56">
        <v>34428</v>
      </c>
      <c r="H16" s="57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 s="58" customFormat="1" ht="16.149999999999999" customHeight="1">
      <c r="A17" s="160"/>
      <c r="B17" s="54" t="s">
        <v>29</v>
      </c>
      <c r="C17" s="56">
        <v>1371</v>
      </c>
      <c r="D17" s="56">
        <v>1459</v>
      </c>
      <c r="E17" s="56">
        <v>1484</v>
      </c>
      <c r="F17" s="56">
        <v>404</v>
      </c>
      <c r="G17" s="56">
        <v>651</v>
      </c>
      <c r="H17" s="57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 s="58" customFormat="1" ht="16.149999999999999" customHeight="1">
      <c r="A18" s="160"/>
      <c r="B18" s="54" t="s">
        <v>31</v>
      </c>
      <c r="C18" s="56">
        <v>4136</v>
      </c>
      <c r="D18" s="56">
        <v>4000</v>
      </c>
      <c r="E18" s="56">
        <v>4000</v>
      </c>
      <c r="F18" s="56">
        <v>727</v>
      </c>
      <c r="G18" s="56">
        <v>727</v>
      </c>
      <c r="H18" s="57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 s="58" customFormat="1" ht="16.149999999999999" customHeight="1">
      <c r="A19" s="160"/>
      <c r="B19" s="54" t="s">
        <v>33</v>
      </c>
      <c r="C19" s="56">
        <v>125</v>
      </c>
      <c r="D19" s="56">
        <v>130</v>
      </c>
      <c r="E19" s="56">
        <v>130</v>
      </c>
      <c r="F19" s="56">
        <v>26</v>
      </c>
      <c r="G19" s="56">
        <v>26</v>
      </c>
      <c r="H19" s="57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 s="58" customFormat="1" ht="16.149999999999999" customHeight="1">
      <c r="A20" s="160"/>
      <c r="B20" s="54" t="s">
        <v>206</v>
      </c>
      <c r="C20" s="56">
        <v>661</v>
      </c>
      <c r="D20" s="56">
        <v>706</v>
      </c>
      <c r="E20" s="56">
        <v>699</v>
      </c>
      <c r="F20" s="56">
        <v>75</v>
      </c>
      <c r="G20" s="56">
        <v>101</v>
      </c>
      <c r="H20" s="57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 s="58" customFormat="1" ht="16.149999999999999" customHeight="1">
      <c r="A21" s="160"/>
      <c r="B21" s="54" t="s">
        <v>35</v>
      </c>
      <c r="C21" s="56">
        <v>846</v>
      </c>
      <c r="D21" s="56">
        <v>993</v>
      </c>
      <c r="E21" s="56">
        <v>1064</v>
      </c>
      <c r="F21" s="56">
        <v>1223</v>
      </c>
      <c r="G21" s="56">
        <v>1879</v>
      </c>
      <c r="H21" s="57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 s="58" customFormat="1" ht="16.149999999999999" customHeight="1">
      <c r="A22" s="160"/>
      <c r="B22" s="54" t="s">
        <v>37</v>
      </c>
      <c r="C22" s="56">
        <v>84</v>
      </c>
      <c r="D22" s="56">
        <v>116</v>
      </c>
      <c r="E22" s="56">
        <v>123</v>
      </c>
      <c r="F22" s="56">
        <v>150</v>
      </c>
      <c r="G22" s="56">
        <v>219</v>
      </c>
      <c r="H22" s="57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 s="58" customFormat="1" ht="16.149999999999999" customHeight="1">
      <c r="A23" s="160"/>
      <c r="B23" s="54" t="s">
        <v>39</v>
      </c>
      <c r="C23" s="56">
        <v>42138</v>
      </c>
      <c r="D23" s="56">
        <v>46964</v>
      </c>
      <c r="E23" s="56">
        <v>49017</v>
      </c>
      <c r="F23" s="56">
        <v>9463</v>
      </c>
      <c r="G23" s="56">
        <v>20660</v>
      </c>
      <c r="H23" s="57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29" s="58" customFormat="1" ht="16.149999999999999" customHeight="1">
      <c r="A24" s="160"/>
      <c r="B24" s="54" t="s">
        <v>41</v>
      </c>
      <c r="C24" s="56">
        <v>0</v>
      </c>
      <c r="D24" s="56">
        <v>21</v>
      </c>
      <c r="E24" s="56">
        <v>29</v>
      </c>
      <c r="F24" s="56">
        <v>14</v>
      </c>
      <c r="G24" s="56">
        <v>32</v>
      </c>
      <c r="H24" s="57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29" s="58" customFormat="1" ht="16.149999999999999" customHeight="1">
      <c r="A25" s="160"/>
      <c r="B25" s="54" t="s">
        <v>43</v>
      </c>
      <c r="C25" s="56">
        <v>0</v>
      </c>
      <c r="D25" s="56">
        <v>1</v>
      </c>
      <c r="E25" s="56">
        <v>3</v>
      </c>
      <c r="F25" s="56">
        <v>2</v>
      </c>
      <c r="G25" s="56">
        <v>5</v>
      </c>
      <c r="H25" s="57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29" s="58" customFormat="1" ht="16.149999999999999" customHeight="1">
      <c r="A26" s="160"/>
      <c r="B26" s="54" t="s">
        <v>45</v>
      </c>
      <c r="C26" s="56">
        <v>554</v>
      </c>
      <c r="D26" s="56">
        <v>668</v>
      </c>
      <c r="E26" s="56">
        <v>664</v>
      </c>
      <c r="F26" s="56">
        <v>1041</v>
      </c>
      <c r="G26" s="56">
        <v>1203</v>
      </c>
      <c r="H26" s="57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29" s="58" customFormat="1" ht="16.149999999999999" customHeight="1">
      <c r="A27" s="160"/>
      <c r="B27" s="54" t="s">
        <v>47</v>
      </c>
      <c r="C27" s="56">
        <v>21</v>
      </c>
      <c r="D27" s="56">
        <v>20</v>
      </c>
      <c r="E27" s="56">
        <v>21</v>
      </c>
      <c r="F27" s="56">
        <v>39</v>
      </c>
      <c r="G27" s="56">
        <v>39</v>
      </c>
      <c r="H27" s="57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29" s="58" customFormat="1" ht="16.149999999999999" customHeight="1">
      <c r="A28" s="160"/>
      <c r="B28" s="54" t="s">
        <v>51</v>
      </c>
      <c r="C28" s="56">
        <v>249</v>
      </c>
      <c r="D28" s="56">
        <v>286</v>
      </c>
      <c r="E28" s="56">
        <v>284</v>
      </c>
      <c r="F28" s="56">
        <v>256</v>
      </c>
      <c r="G28" s="56">
        <v>390</v>
      </c>
      <c r="H28" s="57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1:29" ht="2.85" customHeight="1">
      <c r="A29" s="160"/>
      <c r="B29" s="161"/>
      <c r="C29" s="162"/>
      <c r="D29" s="162"/>
      <c r="E29" s="162"/>
      <c r="F29" s="162"/>
      <c r="G29" s="163"/>
      <c r="H29" s="55"/>
    </row>
    <row r="30" spans="1:29" s="58" customFormat="1" ht="16.149999999999999" customHeight="1">
      <c r="A30" s="160" t="s">
        <v>474</v>
      </c>
      <c r="B30" s="54" t="s">
        <v>79</v>
      </c>
      <c r="C30" s="56">
        <v>69986</v>
      </c>
      <c r="D30" s="56">
        <v>77483</v>
      </c>
      <c r="E30" s="56">
        <v>77627</v>
      </c>
      <c r="F30" s="56">
        <v>40725</v>
      </c>
      <c r="G30" s="56">
        <v>42640</v>
      </c>
      <c r="H30" s="57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spans="1:29" s="58" customFormat="1" ht="16.149999999999999" customHeight="1">
      <c r="A31" s="160"/>
      <c r="B31" s="54" t="s">
        <v>81</v>
      </c>
      <c r="C31" s="56">
        <v>527</v>
      </c>
      <c r="D31" s="56">
        <v>529</v>
      </c>
      <c r="E31" s="56">
        <v>529</v>
      </c>
      <c r="F31" s="56">
        <v>149</v>
      </c>
      <c r="G31" s="56">
        <v>149</v>
      </c>
      <c r="H31" s="57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</row>
    <row r="32" spans="1:29" s="58" customFormat="1" ht="16.149999999999999" customHeight="1">
      <c r="A32" s="160"/>
      <c r="B32" s="54" t="s">
        <v>83</v>
      </c>
      <c r="C32" s="56">
        <v>1685</v>
      </c>
      <c r="D32" s="56">
        <v>1789</v>
      </c>
      <c r="E32" s="56">
        <v>1789</v>
      </c>
      <c r="F32" s="56">
        <v>143</v>
      </c>
      <c r="G32" s="56">
        <v>143</v>
      </c>
      <c r="H32" s="57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spans="1:29" ht="2.65" customHeight="1">
      <c r="A33" s="160"/>
      <c r="B33" s="59"/>
      <c r="C33" s="60"/>
      <c r="D33" s="60"/>
      <c r="E33" s="60"/>
      <c r="F33" s="60"/>
      <c r="G33" s="60"/>
      <c r="H33" s="55"/>
    </row>
    <row r="34" spans="1:29" ht="30" customHeight="1">
      <c r="A34" s="153" t="s">
        <v>489</v>
      </c>
      <c r="B34" s="153"/>
      <c r="C34" s="153"/>
      <c r="D34" s="153"/>
      <c r="E34" s="153"/>
      <c r="F34" s="153"/>
      <c r="G34" s="153"/>
      <c r="H34" s="55"/>
    </row>
    <row r="35" spans="1:29" ht="20.100000000000001" customHeight="1">
      <c r="A35" s="53" t="s">
        <v>490</v>
      </c>
      <c r="B35" s="53" t="s">
        <v>491</v>
      </c>
      <c r="C35" s="54" t="s">
        <v>15</v>
      </c>
      <c r="D35" s="54" t="s">
        <v>17</v>
      </c>
      <c r="E35" s="54" t="s">
        <v>19</v>
      </c>
      <c r="F35" s="54" t="s">
        <v>21</v>
      </c>
      <c r="G35" s="54" t="s">
        <v>23</v>
      </c>
      <c r="H35" s="55"/>
    </row>
    <row r="36" spans="1:29" s="58" customFormat="1" ht="16.149999999999999" customHeight="1">
      <c r="A36" s="160" t="s">
        <v>475</v>
      </c>
      <c r="B36" s="54" t="s">
        <v>86</v>
      </c>
      <c r="C36" s="56">
        <v>169724</v>
      </c>
      <c r="D36" s="56">
        <v>171447</v>
      </c>
      <c r="E36" s="56">
        <v>170882</v>
      </c>
      <c r="F36" s="56">
        <v>2367</v>
      </c>
      <c r="G36" s="56">
        <v>7459</v>
      </c>
      <c r="H36" s="57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spans="1:29" s="58" customFormat="1" ht="16.149999999999999" customHeight="1">
      <c r="A37" s="160"/>
      <c r="B37" s="54" t="s">
        <v>88</v>
      </c>
      <c r="C37" s="56">
        <v>264</v>
      </c>
      <c r="D37" s="56">
        <v>239</v>
      </c>
      <c r="E37" s="56">
        <v>239</v>
      </c>
      <c r="F37" s="56">
        <v>86</v>
      </c>
      <c r="G37" s="56">
        <v>86</v>
      </c>
      <c r="H37" s="57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spans="1:29" s="58" customFormat="1" ht="16.149999999999999" customHeight="1">
      <c r="A38" s="160"/>
      <c r="B38" s="54" t="s">
        <v>90</v>
      </c>
      <c r="C38" s="56">
        <v>503</v>
      </c>
      <c r="D38" s="56">
        <v>545</v>
      </c>
      <c r="E38" s="56">
        <v>545</v>
      </c>
      <c r="F38" s="56">
        <v>54</v>
      </c>
      <c r="G38" s="56">
        <v>54</v>
      </c>
      <c r="H38" s="57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spans="1:29" s="58" customFormat="1" ht="16.149999999999999" customHeight="1">
      <c r="A39" s="160"/>
      <c r="B39" s="54" t="s">
        <v>92</v>
      </c>
      <c r="C39" s="56">
        <v>7</v>
      </c>
      <c r="D39" s="56">
        <v>480</v>
      </c>
      <c r="E39" s="56">
        <v>489</v>
      </c>
      <c r="F39" s="56">
        <v>379</v>
      </c>
      <c r="G39" s="56">
        <v>387</v>
      </c>
      <c r="H39" s="57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spans="1:29" ht="2.65" customHeight="1">
      <c r="A40" s="160"/>
      <c r="B40" s="161"/>
      <c r="C40" s="162"/>
      <c r="D40" s="162"/>
      <c r="E40" s="162"/>
      <c r="F40" s="162"/>
      <c r="G40" s="163"/>
      <c r="H40" s="57"/>
    </row>
    <row r="41" spans="1:29" s="61" customFormat="1" ht="14.45" customHeight="1">
      <c r="A41" s="160" t="s">
        <v>476</v>
      </c>
      <c r="B41" s="54" t="s">
        <v>49</v>
      </c>
      <c r="C41" s="56">
        <v>74207</v>
      </c>
      <c r="D41" s="56">
        <v>72958</v>
      </c>
      <c r="E41" s="56">
        <v>67073</v>
      </c>
      <c r="F41" s="56">
        <v>3378</v>
      </c>
      <c r="G41" s="56">
        <v>20099</v>
      </c>
      <c r="H41" s="57"/>
      <c r="I41" s="12"/>
      <c r="J41" s="12"/>
      <c r="K41" s="12"/>
      <c r="L41" s="12"/>
      <c r="M41" s="12"/>
      <c r="N41" s="12"/>
    </row>
    <row r="42" spans="1:29" s="61" customFormat="1" ht="2.65" customHeight="1">
      <c r="A42" s="160"/>
      <c r="B42" s="161"/>
      <c r="C42" s="162"/>
      <c r="D42" s="162"/>
      <c r="E42" s="162"/>
      <c r="F42" s="162"/>
      <c r="G42" s="163"/>
      <c r="H42" s="57"/>
      <c r="I42" s="12"/>
      <c r="J42" s="12"/>
      <c r="K42" s="12"/>
      <c r="L42" s="12"/>
      <c r="M42" s="12"/>
      <c r="N42" s="12"/>
    </row>
    <row r="43" spans="1:29" s="58" customFormat="1" ht="16.149999999999999" customHeight="1">
      <c r="A43" s="160" t="s">
        <v>477</v>
      </c>
      <c r="B43" s="54" t="s">
        <v>132</v>
      </c>
      <c r="C43" s="56">
        <v>29692</v>
      </c>
      <c r="D43" s="56">
        <v>29781</v>
      </c>
      <c r="E43" s="56">
        <v>30170</v>
      </c>
      <c r="F43" s="56">
        <v>9234</v>
      </c>
      <c r="G43" s="56">
        <v>13028</v>
      </c>
      <c r="H43" s="57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spans="1:29" s="58" customFormat="1" ht="16.149999999999999" customHeight="1">
      <c r="A44" s="160"/>
      <c r="B44" s="54" t="s">
        <v>134</v>
      </c>
      <c r="C44" s="56">
        <v>8550</v>
      </c>
      <c r="D44" s="56">
        <v>8875</v>
      </c>
      <c r="E44" s="56">
        <v>9014</v>
      </c>
      <c r="F44" s="56">
        <v>2646</v>
      </c>
      <c r="G44" s="56">
        <v>3643</v>
      </c>
      <c r="H44" s="57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  <row r="45" spans="1:29" s="58" customFormat="1" ht="16.149999999999999" customHeight="1">
      <c r="A45" s="160"/>
      <c r="B45" s="54" t="s">
        <v>136</v>
      </c>
      <c r="C45" s="56">
        <v>456</v>
      </c>
      <c r="D45" s="56">
        <v>436</v>
      </c>
      <c r="E45" s="56">
        <v>436</v>
      </c>
      <c r="F45" s="56">
        <v>92</v>
      </c>
      <c r="G45" s="56">
        <v>92</v>
      </c>
      <c r="H45" s="57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</row>
    <row r="46" spans="1:29" s="58" customFormat="1" ht="16.149999999999999" customHeight="1">
      <c r="A46" s="160"/>
      <c r="B46" s="54" t="s">
        <v>138</v>
      </c>
      <c r="C46" s="56">
        <v>301</v>
      </c>
      <c r="D46" s="56">
        <v>296</v>
      </c>
      <c r="E46" s="56">
        <v>296</v>
      </c>
      <c r="F46" s="56">
        <v>58</v>
      </c>
      <c r="G46" s="56">
        <v>58</v>
      </c>
      <c r="H46" s="57"/>
      <c r="I46" s="12"/>
      <c r="J46" s="12"/>
      <c r="K46" s="12"/>
      <c r="L46" s="48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</row>
    <row r="47" spans="1:29" s="58" customFormat="1" ht="16.149999999999999" customHeight="1">
      <c r="A47" s="160"/>
      <c r="B47" s="54" t="s">
        <v>142</v>
      </c>
      <c r="C47" s="56">
        <v>135</v>
      </c>
      <c r="D47" s="56">
        <v>74</v>
      </c>
      <c r="E47" s="56">
        <v>72</v>
      </c>
      <c r="F47" s="56">
        <v>115</v>
      </c>
      <c r="G47" s="56">
        <v>120</v>
      </c>
      <c r="H47" s="57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</row>
    <row r="48" spans="1:29" s="58" customFormat="1" ht="16.149999999999999" customHeight="1">
      <c r="A48" s="160"/>
      <c r="B48" s="54" t="s">
        <v>140</v>
      </c>
      <c r="C48" s="56">
        <v>622</v>
      </c>
      <c r="D48" s="56">
        <v>635</v>
      </c>
      <c r="E48" s="56">
        <v>635</v>
      </c>
      <c r="F48" s="56">
        <v>60</v>
      </c>
      <c r="G48" s="56">
        <v>60</v>
      </c>
      <c r="H48" s="57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</row>
    <row r="49" spans="1:29" s="58" customFormat="1" ht="16.149999999999999" customHeight="1">
      <c r="A49" s="160"/>
      <c r="B49" s="54" t="s">
        <v>144</v>
      </c>
      <c r="C49" s="56">
        <v>300</v>
      </c>
      <c r="D49" s="56">
        <v>301</v>
      </c>
      <c r="E49" s="56">
        <v>306</v>
      </c>
      <c r="F49" s="56">
        <v>1</v>
      </c>
      <c r="G49" s="56">
        <v>28</v>
      </c>
      <c r="H49" s="57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</row>
    <row r="50" spans="1:29" s="58" customFormat="1" ht="16.149999999999999" customHeight="1">
      <c r="A50" s="160"/>
      <c r="B50" s="54" t="s">
        <v>146</v>
      </c>
      <c r="C50" s="56">
        <v>3991</v>
      </c>
      <c r="D50" s="56">
        <v>4099</v>
      </c>
      <c r="E50" s="56">
        <v>4132</v>
      </c>
      <c r="F50" s="56">
        <v>1649</v>
      </c>
      <c r="G50" s="56">
        <v>2012</v>
      </c>
      <c r="H50" s="57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spans="1:29" s="58" customFormat="1" ht="16.149999999999999" customHeight="1">
      <c r="A51" s="160"/>
      <c r="B51" s="54" t="s">
        <v>148</v>
      </c>
      <c r="C51" s="56">
        <v>2216</v>
      </c>
      <c r="D51" s="56">
        <v>2247</v>
      </c>
      <c r="E51" s="56">
        <v>2188</v>
      </c>
      <c r="F51" s="56">
        <v>68</v>
      </c>
      <c r="G51" s="56">
        <v>382</v>
      </c>
      <c r="H51" s="57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</row>
    <row r="52" spans="1:29" ht="2.65" customHeight="1">
      <c r="A52" s="160"/>
      <c r="B52" s="161"/>
      <c r="C52" s="162"/>
      <c r="D52" s="162"/>
      <c r="E52" s="162"/>
      <c r="F52" s="162"/>
      <c r="G52" s="163"/>
      <c r="H52" s="55"/>
    </row>
    <row r="53" spans="1:29" s="58" customFormat="1" ht="16.149999999999999" customHeight="1">
      <c r="A53" s="160" t="s">
        <v>478</v>
      </c>
      <c r="B53" s="54" t="s">
        <v>95</v>
      </c>
      <c r="C53" s="56">
        <v>0</v>
      </c>
      <c r="D53" s="56">
        <v>0</v>
      </c>
      <c r="E53" s="56">
        <v>0</v>
      </c>
      <c r="F53" s="56">
        <v>0</v>
      </c>
      <c r="G53" s="56">
        <v>0</v>
      </c>
      <c r="H53" s="6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</row>
    <row r="54" spans="1:29" s="58" customFormat="1" ht="16.149999999999999" customHeight="1">
      <c r="A54" s="160"/>
      <c r="B54" s="54" t="s">
        <v>97</v>
      </c>
      <c r="C54" s="56">
        <v>38</v>
      </c>
      <c r="D54" s="56">
        <v>38</v>
      </c>
      <c r="E54" s="56">
        <v>38</v>
      </c>
      <c r="F54" s="56">
        <v>41</v>
      </c>
      <c r="G54" s="56">
        <v>41</v>
      </c>
      <c r="H54" s="6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spans="1:29" s="58" customFormat="1" ht="16.149999999999999" customHeight="1">
      <c r="A55" s="160"/>
      <c r="B55" s="54" t="s">
        <v>99</v>
      </c>
      <c r="C55" s="56">
        <v>3</v>
      </c>
      <c r="D55" s="56">
        <v>5</v>
      </c>
      <c r="E55" s="56">
        <v>5</v>
      </c>
      <c r="F55" s="56">
        <v>1</v>
      </c>
      <c r="G55" s="56">
        <v>1</v>
      </c>
      <c r="H55" s="6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spans="1:29" s="58" customFormat="1" ht="16.149999999999999" customHeight="1">
      <c r="A56" s="160"/>
      <c r="B56" s="54" t="s">
        <v>101</v>
      </c>
      <c r="C56" s="56">
        <v>534</v>
      </c>
      <c r="D56" s="56">
        <v>558</v>
      </c>
      <c r="E56" s="56">
        <v>563</v>
      </c>
      <c r="F56" s="56">
        <v>365</v>
      </c>
      <c r="G56" s="56">
        <v>525</v>
      </c>
      <c r="H56" s="6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spans="1:29" ht="2.65" customHeight="1">
      <c r="A57" s="160"/>
      <c r="B57" s="161">
        <v>0</v>
      </c>
      <c r="C57" s="162"/>
      <c r="D57" s="162"/>
      <c r="E57" s="162"/>
      <c r="F57" s="162"/>
      <c r="G57" s="163"/>
      <c r="H57" s="62"/>
    </row>
    <row r="58" spans="1:29" s="58" customFormat="1" ht="16.149999999999999" customHeight="1">
      <c r="A58" s="160" t="s">
        <v>479</v>
      </c>
      <c r="B58" s="54" t="s">
        <v>54</v>
      </c>
      <c r="C58" s="56">
        <v>8788</v>
      </c>
      <c r="D58" s="56">
        <v>9129</v>
      </c>
      <c r="E58" s="56">
        <v>9686</v>
      </c>
      <c r="F58" s="56">
        <v>5679</v>
      </c>
      <c r="G58" s="56">
        <v>10106</v>
      </c>
      <c r="H58" s="57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</row>
    <row r="59" spans="1:29" s="58" customFormat="1" ht="16.149999999999999" customHeight="1">
      <c r="A59" s="160"/>
      <c r="B59" s="54" t="s">
        <v>56</v>
      </c>
      <c r="C59" s="56">
        <v>1</v>
      </c>
      <c r="D59" s="56">
        <v>2</v>
      </c>
      <c r="E59" s="56">
        <v>2</v>
      </c>
      <c r="F59" s="56">
        <v>1</v>
      </c>
      <c r="G59" s="56">
        <v>1</v>
      </c>
      <c r="H59" s="57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spans="1:29" s="58" customFormat="1" ht="16.149999999999999" customHeight="1">
      <c r="A60" s="160"/>
      <c r="B60" s="54" t="s">
        <v>58</v>
      </c>
      <c r="C60" s="56">
        <v>530</v>
      </c>
      <c r="D60" s="56">
        <v>514</v>
      </c>
      <c r="E60" s="56">
        <v>514</v>
      </c>
      <c r="F60" s="56">
        <v>142</v>
      </c>
      <c r="G60" s="56">
        <v>142</v>
      </c>
      <c r="H60" s="57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</row>
    <row r="61" spans="1:29" s="58" customFormat="1" ht="16.149999999999999" customHeight="1">
      <c r="A61" s="160"/>
      <c r="B61" s="54" t="s">
        <v>60</v>
      </c>
      <c r="C61" s="56">
        <v>11</v>
      </c>
      <c r="D61" s="56">
        <v>11</v>
      </c>
      <c r="E61" s="56">
        <v>11</v>
      </c>
      <c r="F61" s="56">
        <v>4</v>
      </c>
      <c r="G61" s="56">
        <v>4</v>
      </c>
      <c r="H61" s="57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</row>
    <row r="62" spans="1:29" s="58" customFormat="1" ht="16.149999999999999" customHeight="1">
      <c r="A62" s="160"/>
      <c r="B62" s="54" t="s">
        <v>62</v>
      </c>
      <c r="C62" s="56">
        <v>1</v>
      </c>
      <c r="D62" s="56">
        <v>3</v>
      </c>
      <c r="E62" s="56">
        <v>3</v>
      </c>
      <c r="F62" s="56">
        <v>11</v>
      </c>
      <c r="G62" s="56">
        <v>13</v>
      </c>
      <c r="H62" s="57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</row>
    <row r="63" spans="1:29" s="58" customFormat="1" ht="16.149999999999999" customHeight="1">
      <c r="A63" s="160"/>
      <c r="B63" s="54" t="s">
        <v>64</v>
      </c>
      <c r="C63" s="56">
        <v>632</v>
      </c>
      <c r="D63" s="56">
        <v>1200</v>
      </c>
      <c r="E63" s="56">
        <v>2155</v>
      </c>
      <c r="F63" s="56">
        <v>1492</v>
      </c>
      <c r="G63" s="56">
        <v>2165</v>
      </c>
      <c r="H63" s="57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</row>
    <row r="64" spans="1:29" s="58" customFormat="1" ht="16.149999999999999" customHeight="1">
      <c r="A64" s="160"/>
      <c r="B64" s="54" t="s">
        <v>66</v>
      </c>
      <c r="C64" s="56">
        <v>77</v>
      </c>
      <c r="D64" s="56">
        <v>76</v>
      </c>
      <c r="E64" s="56">
        <v>82</v>
      </c>
      <c r="F64" s="56">
        <v>65</v>
      </c>
      <c r="G64" s="56">
        <v>117</v>
      </c>
      <c r="H64" s="57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</row>
    <row r="65" spans="1:29" s="58" customFormat="1" ht="16.149999999999999" customHeight="1">
      <c r="A65" s="160"/>
      <c r="B65" s="54" t="s">
        <v>68</v>
      </c>
      <c r="C65" s="56">
        <v>4323</v>
      </c>
      <c r="D65" s="56">
        <v>4457</v>
      </c>
      <c r="E65" s="56">
        <v>4100</v>
      </c>
      <c r="F65" s="56">
        <v>6718</v>
      </c>
      <c r="G65" s="56">
        <v>7736</v>
      </c>
      <c r="H65" s="57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</row>
    <row r="66" spans="1:29" s="58" customFormat="1" ht="16.149999999999999" customHeight="1">
      <c r="A66" s="160"/>
      <c r="B66" s="54" t="s">
        <v>70</v>
      </c>
      <c r="C66" s="56">
        <v>2</v>
      </c>
      <c r="D66" s="56">
        <v>19</v>
      </c>
      <c r="E66" s="56">
        <v>17</v>
      </c>
      <c r="F66" s="56">
        <v>6</v>
      </c>
      <c r="G66" s="56">
        <v>14</v>
      </c>
      <c r="H66" s="57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</row>
    <row r="67" spans="1:29" s="58" customFormat="1" ht="16.149999999999999" customHeight="1">
      <c r="A67" s="160"/>
      <c r="B67" s="54" t="s">
        <v>72</v>
      </c>
      <c r="C67" s="56">
        <v>99</v>
      </c>
      <c r="D67" s="56">
        <v>149</v>
      </c>
      <c r="E67" s="56">
        <v>245</v>
      </c>
      <c r="F67" s="56">
        <v>71</v>
      </c>
      <c r="G67" s="56">
        <v>283</v>
      </c>
      <c r="H67" s="57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</row>
    <row r="68" spans="1:29" s="58" customFormat="1" ht="16.149999999999999" customHeight="1">
      <c r="A68" s="160"/>
      <c r="B68" s="54" t="s">
        <v>76</v>
      </c>
      <c r="C68" s="56">
        <v>0</v>
      </c>
      <c r="D68" s="56">
        <v>1</v>
      </c>
      <c r="E68" s="56">
        <v>5</v>
      </c>
      <c r="F68" s="56">
        <v>1</v>
      </c>
      <c r="G68" s="56">
        <v>2</v>
      </c>
      <c r="H68" s="57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</row>
    <row r="69" spans="1:29" s="58" customFormat="1" ht="16.149999999999999" customHeight="1">
      <c r="A69" s="160"/>
      <c r="B69" s="54" t="s">
        <v>74</v>
      </c>
      <c r="C69" s="56">
        <v>0</v>
      </c>
      <c r="D69" s="56">
        <v>1</v>
      </c>
      <c r="E69" s="56">
        <v>2</v>
      </c>
      <c r="F69" s="56">
        <v>0</v>
      </c>
      <c r="G69" s="56">
        <v>0</v>
      </c>
      <c r="H69" s="57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</row>
    <row r="70" spans="1:29" ht="2.65" customHeight="1">
      <c r="A70" s="63"/>
      <c r="B70" s="161">
        <v>0</v>
      </c>
      <c r="C70" s="162"/>
      <c r="D70" s="162"/>
      <c r="E70" s="162"/>
      <c r="F70" s="162"/>
      <c r="G70" s="163"/>
      <c r="H70" s="62"/>
    </row>
    <row r="71" spans="1:29" ht="30" customHeight="1">
      <c r="A71" s="153" t="s">
        <v>489</v>
      </c>
      <c r="B71" s="153"/>
      <c r="C71" s="153"/>
      <c r="D71" s="153"/>
      <c r="E71" s="153"/>
      <c r="F71" s="153"/>
      <c r="G71" s="153"/>
      <c r="H71" s="62"/>
    </row>
    <row r="72" spans="1:29" ht="20.100000000000001" customHeight="1">
      <c r="A72" s="53" t="s">
        <v>490</v>
      </c>
      <c r="B72" s="53" t="s">
        <v>491</v>
      </c>
      <c r="C72" s="54" t="s">
        <v>15</v>
      </c>
      <c r="D72" s="54" t="s">
        <v>17</v>
      </c>
      <c r="E72" s="54" t="s">
        <v>19</v>
      </c>
      <c r="F72" s="54" t="s">
        <v>21</v>
      </c>
      <c r="G72" s="54" t="s">
        <v>23</v>
      </c>
      <c r="H72" s="62"/>
    </row>
    <row r="73" spans="1:29" s="58" customFormat="1" ht="16.149999999999999" customHeight="1">
      <c r="A73" s="160" t="s">
        <v>480</v>
      </c>
      <c r="B73" s="54" t="s">
        <v>104</v>
      </c>
      <c r="C73" s="56">
        <v>741</v>
      </c>
      <c r="D73" s="56">
        <v>793</v>
      </c>
      <c r="E73" s="56">
        <v>842</v>
      </c>
      <c r="F73" s="56">
        <v>64</v>
      </c>
      <c r="G73" s="56">
        <v>167</v>
      </c>
      <c r="H73" s="57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</row>
    <row r="74" spans="1:29" s="58" customFormat="1" ht="16.149999999999999" customHeight="1">
      <c r="A74" s="160"/>
      <c r="B74" s="54" t="s">
        <v>106</v>
      </c>
      <c r="C74" s="56">
        <v>144</v>
      </c>
      <c r="D74" s="56">
        <v>184</v>
      </c>
      <c r="E74" s="56">
        <v>176</v>
      </c>
      <c r="F74" s="56">
        <v>356</v>
      </c>
      <c r="G74" s="56">
        <v>400</v>
      </c>
      <c r="H74" s="57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</row>
    <row r="75" spans="1:29" s="58" customFormat="1" ht="16.149999999999999" customHeight="1">
      <c r="A75" s="160"/>
      <c r="B75" s="54" t="s">
        <v>108</v>
      </c>
      <c r="C75" s="56">
        <v>170</v>
      </c>
      <c r="D75" s="56">
        <v>266</v>
      </c>
      <c r="E75" s="56">
        <v>282</v>
      </c>
      <c r="F75" s="56">
        <v>248</v>
      </c>
      <c r="G75" s="56">
        <v>361</v>
      </c>
      <c r="H75" s="57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</row>
    <row r="76" spans="1:29" s="58" customFormat="1" ht="16.149999999999999" customHeight="1">
      <c r="A76" s="160"/>
      <c r="B76" s="54" t="s">
        <v>110</v>
      </c>
      <c r="C76" s="56">
        <v>9194</v>
      </c>
      <c r="D76" s="56">
        <v>9354</v>
      </c>
      <c r="E76" s="56">
        <v>9301</v>
      </c>
      <c r="F76" s="56">
        <v>226</v>
      </c>
      <c r="G76" s="56">
        <v>838</v>
      </c>
      <c r="H76" s="57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</row>
    <row r="77" spans="1:29" s="58" customFormat="1" ht="16.149999999999999" customHeight="1">
      <c r="A77" s="160"/>
      <c r="B77" s="54" t="s">
        <v>112</v>
      </c>
      <c r="C77" s="56">
        <v>175</v>
      </c>
      <c r="D77" s="56">
        <v>171</v>
      </c>
      <c r="E77" s="56">
        <v>179</v>
      </c>
      <c r="F77" s="56">
        <v>39</v>
      </c>
      <c r="G77" s="56">
        <v>48</v>
      </c>
      <c r="H77" s="57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</row>
    <row r="78" spans="1:29" s="58" customFormat="1" ht="16.149999999999999" customHeight="1">
      <c r="A78" s="160"/>
      <c r="B78" s="54" t="s">
        <v>114</v>
      </c>
      <c r="C78" s="56">
        <v>28</v>
      </c>
      <c r="D78" s="56">
        <v>29</v>
      </c>
      <c r="E78" s="56">
        <v>30</v>
      </c>
      <c r="F78" s="56">
        <v>2</v>
      </c>
      <c r="G78" s="56">
        <v>3</v>
      </c>
      <c r="H78" s="57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</row>
    <row r="79" spans="1:29" s="58" customFormat="1" ht="16.149999999999999" customHeight="1">
      <c r="A79" s="160"/>
      <c r="B79" s="54" t="s">
        <v>116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  <c r="H79" s="57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ht="2.85" customHeight="1">
      <c r="A80" s="160"/>
      <c r="B80" s="161"/>
      <c r="C80" s="162"/>
      <c r="D80" s="162"/>
      <c r="E80" s="162"/>
      <c r="F80" s="162"/>
      <c r="G80" s="163"/>
      <c r="H80" s="55"/>
    </row>
    <row r="81" spans="1:29" s="58" customFormat="1" ht="16.149999999999999" customHeight="1">
      <c r="A81" s="160" t="s">
        <v>481</v>
      </c>
      <c r="B81" s="54" t="s">
        <v>119</v>
      </c>
      <c r="C81" s="56">
        <v>9285</v>
      </c>
      <c r="D81" s="56">
        <v>8896</v>
      </c>
      <c r="E81" s="56">
        <v>8847</v>
      </c>
      <c r="F81" s="56">
        <v>3795</v>
      </c>
      <c r="G81" s="56">
        <v>3892</v>
      </c>
      <c r="H81" s="6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</row>
    <row r="82" spans="1:29" s="58" customFormat="1" ht="16.149999999999999" customHeight="1">
      <c r="A82" s="160"/>
      <c r="B82" s="54" t="s">
        <v>121</v>
      </c>
      <c r="C82" s="56">
        <v>10834</v>
      </c>
      <c r="D82" s="56">
        <v>10786</v>
      </c>
      <c r="E82" s="56">
        <v>10786</v>
      </c>
      <c r="F82" s="56">
        <v>199</v>
      </c>
      <c r="G82" s="56">
        <v>199</v>
      </c>
      <c r="H82" s="6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</row>
    <row r="83" spans="1:29" s="58" customFormat="1" ht="16.149999999999999" customHeight="1">
      <c r="A83" s="160"/>
      <c r="B83" s="54" t="s">
        <v>123</v>
      </c>
      <c r="C83" s="56">
        <v>1136</v>
      </c>
      <c r="D83" s="56">
        <v>1112</v>
      </c>
      <c r="E83" s="56">
        <v>1110</v>
      </c>
      <c r="F83" s="56">
        <v>44</v>
      </c>
      <c r="G83" s="56">
        <v>67</v>
      </c>
      <c r="H83" s="6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</row>
    <row r="84" spans="1:29" s="58" customFormat="1" ht="16.149999999999999" customHeight="1">
      <c r="A84" s="160"/>
      <c r="B84" s="54" t="s">
        <v>125</v>
      </c>
      <c r="C84" s="56">
        <v>14</v>
      </c>
      <c r="D84" s="56">
        <v>23</v>
      </c>
      <c r="E84" s="56">
        <v>23</v>
      </c>
      <c r="F84" s="56">
        <v>98</v>
      </c>
      <c r="G84" s="56">
        <v>98</v>
      </c>
      <c r="H84" s="6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</row>
    <row r="85" spans="1:29" s="58" customFormat="1" ht="16.149999999999999" customHeight="1">
      <c r="A85" s="160"/>
      <c r="B85" s="54" t="s">
        <v>127</v>
      </c>
      <c r="C85" s="56">
        <v>94616</v>
      </c>
      <c r="D85" s="56">
        <v>94445</v>
      </c>
      <c r="E85" s="56">
        <v>94445</v>
      </c>
      <c r="F85" s="56">
        <v>1830</v>
      </c>
      <c r="G85" s="56">
        <v>1830</v>
      </c>
      <c r="H85" s="6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</row>
    <row r="86" spans="1:29" s="58" customFormat="1" ht="16.149999999999999" customHeight="1">
      <c r="A86" s="160"/>
      <c r="B86" s="54" t="s">
        <v>129</v>
      </c>
      <c r="C86" s="56">
        <v>4493</v>
      </c>
      <c r="D86" s="56">
        <v>4439</v>
      </c>
      <c r="E86" s="56">
        <v>4439</v>
      </c>
      <c r="F86" s="56">
        <v>524</v>
      </c>
      <c r="G86" s="56">
        <v>524</v>
      </c>
      <c r="H86" s="6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</row>
    <row r="87" spans="1:29" ht="2.65" customHeight="1">
      <c r="A87" s="160"/>
      <c r="B87" s="161"/>
      <c r="C87" s="162"/>
      <c r="D87" s="162"/>
      <c r="E87" s="162"/>
      <c r="F87" s="162"/>
      <c r="G87" s="163"/>
      <c r="H87" s="62"/>
    </row>
    <row r="88" spans="1:29" s="58" customFormat="1" ht="16.149999999999999" customHeight="1">
      <c r="A88" s="160" t="s">
        <v>482</v>
      </c>
      <c r="B88" s="54" t="s">
        <v>151</v>
      </c>
      <c r="C88" s="56">
        <v>12</v>
      </c>
      <c r="D88" s="56">
        <v>15</v>
      </c>
      <c r="E88" s="56">
        <v>15</v>
      </c>
      <c r="F88" s="56">
        <v>13</v>
      </c>
      <c r="G88" s="56">
        <v>13</v>
      </c>
      <c r="H88" s="6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</row>
    <row r="89" spans="1:29" s="58" customFormat="1" ht="16.149999999999999" customHeight="1">
      <c r="A89" s="160"/>
      <c r="B89" s="54" t="s">
        <v>153</v>
      </c>
      <c r="C89" s="56">
        <v>836</v>
      </c>
      <c r="D89" s="56">
        <v>839</v>
      </c>
      <c r="E89" s="56">
        <v>839</v>
      </c>
      <c r="F89" s="56">
        <v>8</v>
      </c>
      <c r="G89" s="56">
        <v>8</v>
      </c>
      <c r="H89" s="6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</row>
    <row r="90" spans="1:29" s="58" customFormat="1" ht="16.149999999999999" customHeight="1">
      <c r="A90" s="160"/>
      <c r="B90" s="54" t="s">
        <v>154</v>
      </c>
      <c r="C90" s="56">
        <v>114</v>
      </c>
      <c r="D90" s="56">
        <v>114</v>
      </c>
      <c r="E90" s="56">
        <v>114</v>
      </c>
      <c r="F90" s="56">
        <v>1</v>
      </c>
      <c r="G90" s="56">
        <v>1</v>
      </c>
      <c r="H90" s="6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</row>
    <row r="91" spans="1:29" s="58" customFormat="1" ht="16.149999999999999" customHeight="1">
      <c r="A91" s="160"/>
      <c r="B91" s="54" t="s">
        <v>156</v>
      </c>
      <c r="C91" s="56">
        <v>14</v>
      </c>
      <c r="D91" s="56">
        <v>17</v>
      </c>
      <c r="E91" s="56">
        <v>16</v>
      </c>
      <c r="F91" s="56">
        <v>4</v>
      </c>
      <c r="G91" s="56">
        <v>6</v>
      </c>
      <c r="H91" s="6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</row>
    <row r="92" spans="1:29" s="58" customFormat="1" ht="16.149999999999999" customHeight="1">
      <c r="A92" s="160"/>
      <c r="B92" s="54" t="s">
        <v>158</v>
      </c>
      <c r="C92" s="56">
        <v>12671</v>
      </c>
      <c r="D92" s="56">
        <v>12758</v>
      </c>
      <c r="E92" s="56">
        <v>12758</v>
      </c>
      <c r="F92" s="56">
        <v>137</v>
      </c>
      <c r="G92" s="56">
        <v>137</v>
      </c>
      <c r="H92" s="6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</row>
    <row r="93" spans="1:29" s="58" customFormat="1" ht="16.149999999999999" customHeight="1">
      <c r="A93" s="160"/>
      <c r="B93" s="54" t="s">
        <v>160</v>
      </c>
      <c r="C93" s="56">
        <v>9</v>
      </c>
      <c r="D93" s="56">
        <v>9</v>
      </c>
      <c r="E93" s="56">
        <v>9</v>
      </c>
      <c r="F93" s="56">
        <v>0</v>
      </c>
      <c r="G93" s="56">
        <v>0</v>
      </c>
      <c r="H93" s="6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</row>
    <row r="94" spans="1:29" ht="2.65" customHeight="1">
      <c r="A94" s="160"/>
      <c r="B94" s="161"/>
      <c r="C94" s="162"/>
      <c r="D94" s="162"/>
      <c r="E94" s="162"/>
      <c r="F94" s="162"/>
      <c r="G94" s="163"/>
      <c r="H94" s="62"/>
    </row>
    <row r="95" spans="1:29" s="58" customFormat="1" ht="16.149999999999999" customHeight="1">
      <c r="A95" s="160" t="s">
        <v>483</v>
      </c>
      <c r="B95" s="54" t="s">
        <v>163</v>
      </c>
      <c r="C95" s="56">
        <v>0</v>
      </c>
      <c r="D95" s="56">
        <v>2</v>
      </c>
      <c r="E95" s="56">
        <v>6</v>
      </c>
      <c r="F95" s="56">
        <v>6</v>
      </c>
      <c r="G95" s="56">
        <v>10</v>
      </c>
      <c r="H95" s="57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</row>
    <row r="96" spans="1:29" s="58" customFormat="1" ht="16.149999999999999" customHeight="1">
      <c r="A96" s="160"/>
      <c r="B96" s="54" t="s">
        <v>165</v>
      </c>
      <c r="C96" s="56">
        <v>0</v>
      </c>
      <c r="D96" s="56">
        <v>0</v>
      </c>
      <c r="E96" s="56">
        <v>0</v>
      </c>
      <c r="F96" s="56">
        <v>0</v>
      </c>
      <c r="G96" s="56">
        <v>0</v>
      </c>
      <c r="H96" s="57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</row>
    <row r="97" spans="1:29" ht="2.65" customHeight="1">
      <c r="A97" s="160"/>
      <c r="B97" s="161"/>
      <c r="C97" s="162"/>
      <c r="D97" s="162"/>
      <c r="E97" s="162"/>
      <c r="F97" s="162"/>
      <c r="G97" s="163"/>
      <c r="H97" s="55"/>
    </row>
    <row r="98" spans="1:29" s="58" customFormat="1" ht="20.100000000000001" customHeight="1">
      <c r="A98" s="159" t="s">
        <v>484</v>
      </c>
      <c r="B98" s="159"/>
      <c r="C98" s="64">
        <f>SUM(C3:C97)</f>
        <v>667623</v>
      </c>
      <c r="D98" s="64">
        <f>SUM(D3:D97)</f>
        <v>682964</v>
      </c>
      <c r="E98" s="64">
        <f>SUM(E3:E97)</f>
        <v>682991</v>
      </c>
      <c r="F98" s="64">
        <f>SUM(F3:F97)</f>
        <v>140414</v>
      </c>
      <c r="G98" s="64">
        <f>SUM(G3:G97)</f>
        <v>212405</v>
      </c>
      <c r="H98" s="6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</row>
    <row r="100" spans="1:29">
      <c r="C100" s="48"/>
      <c r="D100" s="48"/>
      <c r="E100" s="48"/>
      <c r="F100" s="48"/>
      <c r="G100" s="48"/>
    </row>
    <row r="102" spans="1:29">
      <c r="C102" s="48"/>
      <c r="D102" s="48"/>
      <c r="E102" s="48"/>
      <c r="F102" s="48"/>
      <c r="G102" s="48"/>
    </row>
  </sheetData>
  <mergeCells count="27">
    <mergeCell ref="A30:A33"/>
    <mergeCell ref="A1:G1"/>
    <mergeCell ref="A3:A15"/>
    <mergeCell ref="B15:G15"/>
    <mergeCell ref="A16:A29"/>
    <mergeCell ref="B29:G29"/>
    <mergeCell ref="A73:A80"/>
    <mergeCell ref="B80:G80"/>
    <mergeCell ref="A34:G34"/>
    <mergeCell ref="A36:A40"/>
    <mergeCell ref="B40:G40"/>
    <mergeCell ref="A41:A42"/>
    <mergeCell ref="B42:G42"/>
    <mergeCell ref="A43:A52"/>
    <mergeCell ref="B52:G52"/>
    <mergeCell ref="A53:A57"/>
    <mergeCell ref="B57:G57"/>
    <mergeCell ref="A58:A69"/>
    <mergeCell ref="B70:G70"/>
    <mergeCell ref="A71:G71"/>
    <mergeCell ref="A98:B98"/>
    <mergeCell ref="A81:A87"/>
    <mergeCell ref="B87:G87"/>
    <mergeCell ref="A88:A94"/>
    <mergeCell ref="B94:G94"/>
    <mergeCell ref="A95:A97"/>
    <mergeCell ref="B97:G97"/>
  </mergeCells>
  <pageMargins left="0.7" right="0.7" top="0.75" bottom="0.75" header="0.3" footer="0.3"/>
  <pageSetup paperSize="9" scale="92" fitToHeight="0" orientation="landscape" r:id="rId1"/>
  <rowBreaks count="2" manualBreakCount="2">
    <brk id="33" max="7" man="1"/>
    <brk id="7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25</vt:i4>
      </vt:variant>
      <vt:variant>
        <vt:lpstr>Pomenované rozsahy</vt:lpstr>
      </vt:variant>
      <vt:variant>
        <vt:i4>19</vt:i4>
      </vt:variant>
    </vt:vector>
  </HeadingPairs>
  <TitlesOfParts>
    <vt:vector size="44" baseType="lpstr">
      <vt:lpstr>titul</vt:lpstr>
      <vt:lpstr>Komentár</vt:lpstr>
      <vt:lpstr>vysvetlivky</vt:lpstr>
      <vt:lpstr>Registre OS MS ŠTS</vt:lpstr>
      <vt:lpstr>Registre KS</vt:lpstr>
      <vt:lpstr>Registre SS</vt:lpstr>
      <vt:lpstr>Registre NSSR</vt:lpstr>
      <vt:lpstr>Prehlad OS MS KS SS ŠTS</vt:lpstr>
      <vt:lpstr>Register-SR_OS</vt:lpstr>
      <vt:lpstr>Agendy-Obvod OS</vt:lpstr>
      <vt:lpstr>OS_T</vt:lpstr>
      <vt:lpstr>OS_C</vt:lpstr>
      <vt:lpstr>OS_D_E_Up_S</vt:lpstr>
      <vt:lpstr>OS_Cb</vt:lpstr>
      <vt:lpstr>OS_P_Em</vt:lpstr>
      <vt:lpstr>OS_K_OR</vt:lpstr>
      <vt:lpstr>Agendy-KS</vt:lpstr>
      <vt:lpstr>KS_T</vt:lpstr>
      <vt:lpstr>KS_C_P</vt:lpstr>
      <vt:lpstr>KS_Cb</vt:lpstr>
      <vt:lpstr>KS_K</vt:lpstr>
      <vt:lpstr>SS_S</vt:lpstr>
      <vt:lpstr>ŠTS </vt:lpstr>
      <vt:lpstr>03 NS SR</vt:lpstr>
      <vt:lpstr>06 EXEKUCIE</vt:lpstr>
      <vt:lpstr>'03 NS SR'!Oblasť_tlače</vt:lpstr>
      <vt:lpstr>'06 EXEKUCIE'!Oblasť_tlače</vt:lpstr>
      <vt:lpstr>'Agendy-KS'!Oblasť_tlače</vt:lpstr>
      <vt:lpstr>'Agendy-Obvod OS'!Oblasť_tlače</vt:lpstr>
      <vt:lpstr>Komentár!Oblasť_tlače</vt:lpstr>
      <vt:lpstr>KS_C_P!Oblasť_tlače</vt:lpstr>
      <vt:lpstr>KS_Cb!Oblasť_tlače</vt:lpstr>
      <vt:lpstr>KS_K!Oblasť_tlače</vt:lpstr>
      <vt:lpstr>KS_T!Oblasť_tlače</vt:lpstr>
      <vt:lpstr>OS_Cb!Oblasť_tlače</vt:lpstr>
      <vt:lpstr>OS_D_E_Up_S!Oblasť_tlače</vt:lpstr>
      <vt:lpstr>OS_K_OR!Oblasť_tlače</vt:lpstr>
      <vt:lpstr>OS_P_Em!Oblasť_tlače</vt:lpstr>
      <vt:lpstr>'Prehlad OS MS KS SS ŠTS'!Oblasť_tlače</vt:lpstr>
      <vt:lpstr>'Register-SR_OS'!Oblasť_tlače</vt:lpstr>
      <vt:lpstr>'Registre KS'!Oblasť_tlače</vt:lpstr>
      <vt:lpstr>'Registre NSSR'!Oblasť_tlače</vt:lpstr>
      <vt:lpstr>'ŠTS '!Oblasť_tlače</vt:lpstr>
      <vt:lpstr>titul!Oblasť_tlače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2025-06-12T06:59:30Z</dcterms:modified>
</cp:coreProperties>
</file>