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_4_Rezortná_štatistika_a_výkazníctvo\Požiadavky_na_informácie_export\Exporty_pravidelné\18_MS SR_Štatistická ročenka\Štatistická_ročenka_2023\predzverejnením_DG\"/>
    </mc:Choice>
  </mc:AlternateContent>
  <bookViews>
    <workbookView xWindow="5448" yWindow="0" windowWidth="6048" windowHeight="8592" tabRatio="711"/>
  </bookViews>
  <sheets>
    <sheet name="titul" sheetId="72" r:id="rId1"/>
    <sheet name="Komentár" sheetId="78" r:id="rId2"/>
    <sheet name="vysvetlivky" sheetId="71" r:id="rId3"/>
    <sheet name="Registre OS MS ŠTS" sheetId="47" r:id="rId4"/>
    <sheet name="Registre KS" sheetId="48" r:id="rId5"/>
    <sheet name="Registre SS" sheetId="77" r:id="rId6"/>
    <sheet name="Registre NSSR" sheetId="46" r:id="rId7"/>
    <sheet name="Prehlad OS MS KS SS ŠTS" sheetId="49" r:id="rId8"/>
    <sheet name="Register-SR_OS" sheetId="51" r:id="rId9"/>
    <sheet name="Agendy-Obvod OS" sheetId="50" r:id="rId10"/>
    <sheet name="OS_T" sheetId="56" r:id="rId11"/>
    <sheet name="OS_C" sheetId="52" r:id="rId12"/>
    <sheet name="OS_D_E_Up_S" sheetId="55" r:id="rId13"/>
    <sheet name="OS_Cb" sheetId="53" r:id="rId14"/>
    <sheet name="OS_P_Em" sheetId="54" r:id="rId15"/>
    <sheet name="OS_K_OR" sheetId="57" r:id="rId16"/>
    <sheet name="Agendy-KS" sheetId="60" r:id="rId17"/>
    <sheet name="KS_T" sheetId="66" r:id="rId18"/>
    <sheet name="KS_C_P" sheetId="67" r:id="rId19"/>
    <sheet name="KS_Cb" sheetId="68" r:id="rId20"/>
    <sheet name="KS_S_K" sheetId="69" r:id="rId21"/>
    <sheet name="SS_S" sheetId="76" r:id="rId22"/>
    <sheet name="ŠTS " sheetId="70" r:id="rId23"/>
    <sheet name="03 NS SR" sheetId="45" r:id="rId24"/>
    <sheet name="06 EXEKUCIE" sheetId="44" r:id="rId25"/>
  </sheets>
  <definedNames>
    <definedName name="_xlnm.Print_Area" localSheetId="23">'03 NS SR'!$A$1:$S$20</definedName>
    <definedName name="_xlnm.Print_Area" localSheetId="24">'06 EXEKUCIE'!$A$1:$I$13</definedName>
    <definedName name="_xlnm.Print_Area" localSheetId="16">'Agendy-KS'!$A$1:$N$51</definedName>
    <definedName name="_xlnm.Print_Area" localSheetId="9">'Agendy-Obvod OS'!$A$1:$P$56</definedName>
    <definedName name="_xlnm.Print_Area" localSheetId="1">Komentár!$A$1:$A$39</definedName>
    <definedName name="_xlnm.Print_Area" localSheetId="18">KS_C_P!$A$1:$X$57</definedName>
    <definedName name="_xlnm.Print_Area" localSheetId="19">KS_Cb!$A$1:$O$57</definedName>
    <definedName name="_xlnm.Print_Area" localSheetId="20">KS_S_K!$A$1:$R$56</definedName>
    <definedName name="_xlnm.Print_Area" localSheetId="17">KS_T!$A$1:$R$57</definedName>
    <definedName name="_xlnm.Print_Area" localSheetId="13">OS_Cb!$A$1:$P$51</definedName>
    <definedName name="_xlnm.Print_Area" localSheetId="12">OS_D_E_Up_S!$A$1:$S$51</definedName>
    <definedName name="_xlnm.Print_Area" localSheetId="15">OS_K_OR!$A$1:$S$51</definedName>
    <definedName name="_xlnm.Print_Area" localSheetId="14">OS_P_Em!$A$1:$Q$51</definedName>
    <definedName name="_xlnm.Print_Area" localSheetId="7">'Prehlad OS MS KS SS ŠTS'!$A$1:$G$36</definedName>
    <definedName name="_xlnm.Print_Area" localSheetId="8">'Register-SR_OS'!$A$1:$H$98</definedName>
    <definedName name="_xlnm.Print_Area" localSheetId="4">'Registre KS'!$A$1:$C$77</definedName>
    <definedName name="_xlnm.Print_Area" localSheetId="6">'Registre NSSR'!$A$1:$C$83</definedName>
    <definedName name="_xlnm.Print_Area" localSheetId="22">'ŠTS '!$A$1:$I$9</definedName>
    <definedName name="_xlnm.Print_Area" localSheetId="0">titul!$A$1:$A$5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" i="54" l="1"/>
  <c r="C52" i="69" l="1"/>
  <c r="D52" i="69"/>
  <c r="E52" i="69"/>
  <c r="F52" i="69"/>
  <c r="H52" i="69"/>
  <c r="I52" i="69"/>
  <c r="J52" i="69"/>
  <c r="K52" i="69"/>
  <c r="L52" i="69"/>
  <c r="M52" i="69"/>
  <c r="Q52" i="69" s="1"/>
  <c r="N52" i="69"/>
  <c r="O52" i="69"/>
  <c r="P52" i="69"/>
  <c r="C53" i="69"/>
  <c r="D53" i="69"/>
  <c r="E53" i="69"/>
  <c r="F53" i="69"/>
  <c r="H53" i="69"/>
  <c r="I53" i="69"/>
  <c r="J53" i="69"/>
  <c r="Q53" i="69" s="1"/>
  <c r="K53" i="69"/>
  <c r="L53" i="69"/>
  <c r="M53" i="69"/>
  <c r="N53" i="69"/>
  <c r="O53" i="69"/>
  <c r="P53" i="69"/>
  <c r="C54" i="69"/>
  <c r="D54" i="69"/>
  <c r="E54" i="69"/>
  <c r="F54" i="69"/>
  <c r="H54" i="69"/>
  <c r="Q54" i="69" s="1"/>
  <c r="I54" i="69"/>
  <c r="J54" i="69"/>
  <c r="K54" i="69"/>
  <c r="L54" i="69"/>
  <c r="M54" i="69"/>
  <c r="N54" i="69"/>
  <c r="O54" i="69"/>
  <c r="P54" i="69"/>
  <c r="C55" i="69"/>
  <c r="D55" i="69"/>
  <c r="E55" i="69"/>
  <c r="F55" i="69"/>
  <c r="H55" i="69"/>
  <c r="Q55" i="69" s="1"/>
  <c r="I55" i="69"/>
  <c r="J55" i="69"/>
  <c r="K55" i="69"/>
  <c r="L55" i="69"/>
  <c r="M55" i="69"/>
  <c r="N55" i="69"/>
  <c r="O55" i="69"/>
  <c r="P55" i="69"/>
  <c r="C56" i="69"/>
  <c r="D56" i="69"/>
  <c r="E56" i="69"/>
  <c r="F56" i="69"/>
  <c r="H56" i="69"/>
  <c r="I56" i="69"/>
  <c r="J56" i="69"/>
  <c r="K56" i="69"/>
  <c r="L56" i="69"/>
  <c r="M56" i="69"/>
  <c r="N56" i="69"/>
  <c r="O56" i="69"/>
  <c r="P56" i="69"/>
  <c r="Q56" i="69"/>
  <c r="R4" i="55"/>
  <c r="L4" i="55"/>
  <c r="F4" i="55"/>
  <c r="R4" i="57"/>
  <c r="J4" i="57"/>
  <c r="R47" i="55"/>
  <c r="R46" i="55"/>
  <c r="R46" i="57"/>
  <c r="J50" i="57"/>
  <c r="J49" i="57"/>
  <c r="J48" i="57"/>
  <c r="J47" i="57"/>
  <c r="J46" i="57"/>
  <c r="J44" i="57"/>
  <c r="J43" i="57"/>
  <c r="J42" i="57"/>
  <c r="J41" i="57"/>
  <c r="J40" i="57"/>
  <c r="J38" i="57"/>
  <c r="J37" i="57"/>
  <c r="J36" i="57"/>
  <c r="J35" i="57"/>
  <c r="J34" i="57"/>
  <c r="J32" i="57"/>
  <c r="J31" i="57"/>
  <c r="J30" i="57"/>
  <c r="J29" i="57"/>
  <c r="J28" i="57"/>
  <c r="J26" i="57"/>
  <c r="J25" i="57"/>
  <c r="J24" i="57"/>
  <c r="J23" i="57"/>
  <c r="J22" i="57"/>
  <c r="J20" i="57"/>
  <c r="J19" i="57"/>
  <c r="J18" i="57"/>
  <c r="J17" i="57"/>
  <c r="J16" i="57"/>
  <c r="J14" i="57"/>
  <c r="J13" i="57"/>
  <c r="J12" i="57"/>
  <c r="J11" i="57"/>
  <c r="J10" i="57"/>
  <c r="J5" i="57"/>
  <c r="J6" i="57"/>
  <c r="J7" i="57"/>
  <c r="J8" i="57"/>
  <c r="P4" i="54"/>
  <c r="L50" i="55"/>
  <c r="L49" i="55"/>
  <c r="L48" i="55"/>
  <c r="L47" i="55"/>
  <c r="L46" i="55"/>
  <c r="L44" i="55"/>
  <c r="L43" i="55"/>
  <c r="L42" i="55"/>
  <c r="L41" i="55"/>
  <c r="L40" i="55"/>
  <c r="L38" i="55"/>
  <c r="L37" i="55"/>
  <c r="L36" i="55"/>
  <c r="L35" i="55"/>
  <c r="L34" i="55"/>
  <c r="L32" i="55"/>
  <c r="L31" i="55"/>
  <c r="L30" i="55"/>
  <c r="L29" i="55"/>
  <c r="L28" i="55"/>
  <c r="L26" i="55"/>
  <c r="L25" i="55"/>
  <c r="L24" i="55"/>
  <c r="L23" i="55"/>
  <c r="L22" i="55"/>
  <c r="L20" i="55"/>
  <c r="L19" i="55"/>
  <c r="L18" i="55"/>
  <c r="L17" i="55"/>
  <c r="L16" i="55"/>
  <c r="L14" i="55"/>
  <c r="L13" i="55"/>
  <c r="L12" i="55"/>
  <c r="L11" i="55"/>
  <c r="L10" i="55"/>
  <c r="L5" i="55"/>
  <c r="L6" i="55"/>
  <c r="L7" i="55"/>
  <c r="L8" i="55"/>
  <c r="F50" i="55"/>
  <c r="F49" i="55"/>
  <c r="F48" i="55"/>
  <c r="F47" i="55"/>
  <c r="F46" i="55"/>
  <c r="F44" i="55"/>
  <c r="F43" i="55"/>
  <c r="F42" i="55"/>
  <c r="F41" i="55"/>
  <c r="F40" i="55"/>
  <c r="F38" i="55"/>
  <c r="F37" i="55"/>
  <c r="F36" i="55"/>
  <c r="F35" i="55"/>
  <c r="F34" i="55"/>
  <c r="F32" i="55"/>
  <c r="F31" i="55"/>
  <c r="F30" i="55"/>
  <c r="F29" i="55"/>
  <c r="F28" i="55"/>
  <c r="F26" i="55"/>
  <c r="F25" i="55"/>
  <c r="F24" i="55"/>
  <c r="F23" i="55"/>
  <c r="F22" i="55"/>
  <c r="F20" i="55"/>
  <c r="F19" i="55"/>
  <c r="F18" i="55"/>
  <c r="F17" i="55"/>
  <c r="F16" i="55"/>
  <c r="F14" i="55"/>
  <c r="F13" i="55"/>
  <c r="F12" i="55"/>
  <c r="F11" i="55"/>
  <c r="F10" i="55"/>
  <c r="F5" i="55"/>
  <c r="F6" i="55"/>
  <c r="F7" i="55"/>
  <c r="F8" i="55"/>
  <c r="R34" i="55"/>
  <c r="R50" i="55"/>
  <c r="R49" i="55"/>
  <c r="R48" i="55"/>
  <c r="R44" i="55"/>
  <c r="R43" i="55"/>
  <c r="R42" i="55"/>
  <c r="R41" i="55"/>
  <c r="R40" i="55"/>
  <c r="R38" i="55"/>
  <c r="R37" i="55"/>
  <c r="R36" i="55"/>
  <c r="R35" i="55"/>
  <c r="R32" i="55"/>
  <c r="R31" i="55"/>
  <c r="R30" i="55"/>
  <c r="R29" i="55"/>
  <c r="R28" i="55"/>
  <c r="R26" i="55"/>
  <c r="R25" i="55"/>
  <c r="R24" i="55"/>
  <c r="R23" i="55"/>
  <c r="R22" i="55"/>
  <c r="R20" i="55"/>
  <c r="R19" i="55"/>
  <c r="R18" i="55"/>
  <c r="R17" i="55"/>
  <c r="R16" i="55"/>
  <c r="R14" i="55"/>
  <c r="R13" i="55"/>
  <c r="R12" i="55"/>
  <c r="R11" i="55"/>
  <c r="R10" i="55"/>
  <c r="R8" i="55"/>
  <c r="R7" i="55"/>
  <c r="R6" i="55"/>
  <c r="R5" i="55"/>
  <c r="C98" i="51"/>
  <c r="G52" i="50"/>
  <c r="G53" i="50"/>
  <c r="G54" i="50"/>
  <c r="G55" i="50"/>
  <c r="G51" i="50"/>
  <c r="M52" i="50"/>
  <c r="M53" i="50"/>
  <c r="M54" i="50"/>
  <c r="M55" i="50"/>
  <c r="M51" i="50"/>
  <c r="P48" i="52" l="1"/>
  <c r="P5" i="52"/>
  <c r="P50" i="52"/>
  <c r="P49" i="52"/>
  <c r="P47" i="52"/>
  <c r="P46" i="52"/>
  <c r="P44" i="52"/>
  <c r="P43" i="52"/>
  <c r="P42" i="52"/>
  <c r="P41" i="52"/>
  <c r="P40" i="52"/>
  <c r="P38" i="52"/>
  <c r="P37" i="52"/>
  <c r="P36" i="52"/>
  <c r="P35" i="52"/>
  <c r="P34" i="52"/>
  <c r="P32" i="52"/>
  <c r="P31" i="52"/>
  <c r="P30" i="52"/>
  <c r="P29" i="52"/>
  <c r="P28" i="52"/>
  <c r="P26" i="52"/>
  <c r="P25" i="52"/>
  <c r="P24" i="52"/>
  <c r="P23" i="52"/>
  <c r="P22" i="52"/>
  <c r="P20" i="52"/>
  <c r="P19" i="52"/>
  <c r="P18" i="52"/>
  <c r="P17" i="52"/>
  <c r="P16" i="52"/>
  <c r="P14" i="52"/>
  <c r="P13" i="52"/>
  <c r="P12" i="52"/>
  <c r="P11" i="52"/>
  <c r="P10" i="52"/>
  <c r="P6" i="52"/>
  <c r="P7" i="52"/>
  <c r="P8" i="52"/>
  <c r="P4" i="52"/>
  <c r="F31" i="49"/>
  <c r="E31" i="49"/>
  <c r="D31" i="49"/>
  <c r="C31" i="49"/>
  <c r="B31" i="49"/>
  <c r="C26" i="49"/>
  <c r="Q54" i="67"/>
  <c r="R54" i="67"/>
  <c r="S54" i="67"/>
  <c r="T54" i="67"/>
  <c r="U54" i="67"/>
  <c r="V54" i="67"/>
  <c r="Q55" i="67"/>
  <c r="R55" i="67"/>
  <c r="S55" i="67"/>
  <c r="T55" i="67"/>
  <c r="U55" i="67"/>
  <c r="V55" i="67"/>
  <c r="Q56" i="67"/>
  <c r="R56" i="67"/>
  <c r="S56" i="67"/>
  <c r="T56" i="67"/>
  <c r="U56" i="67"/>
  <c r="V56" i="67"/>
  <c r="Q57" i="67"/>
  <c r="R57" i="67"/>
  <c r="S57" i="67"/>
  <c r="T57" i="67"/>
  <c r="U57" i="67"/>
  <c r="V57" i="67"/>
  <c r="R53" i="67"/>
  <c r="S53" i="67"/>
  <c r="T53" i="67"/>
  <c r="U53" i="67"/>
  <c r="V53" i="67"/>
  <c r="P6" i="67"/>
  <c r="P7" i="67"/>
  <c r="P8" i="67"/>
  <c r="P9" i="67"/>
  <c r="P11" i="67"/>
  <c r="P12" i="67"/>
  <c r="P13" i="67"/>
  <c r="P14" i="67"/>
  <c r="P15" i="67"/>
  <c r="P17" i="67"/>
  <c r="P18" i="67"/>
  <c r="P19" i="67"/>
  <c r="P20" i="67"/>
  <c r="P21" i="67"/>
  <c r="P23" i="67"/>
  <c r="P24" i="67"/>
  <c r="P25" i="67"/>
  <c r="P26" i="67"/>
  <c r="P27" i="67"/>
  <c r="P29" i="67"/>
  <c r="P30" i="67"/>
  <c r="P31" i="67"/>
  <c r="P32" i="67"/>
  <c r="P33" i="67"/>
  <c r="P35" i="67"/>
  <c r="P36" i="67"/>
  <c r="P37" i="67"/>
  <c r="P38" i="67"/>
  <c r="P39" i="67"/>
  <c r="P41" i="67"/>
  <c r="P42" i="67"/>
  <c r="P43" i="67"/>
  <c r="P44" i="67"/>
  <c r="P45" i="67"/>
  <c r="P47" i="67"/>
  <c r="P48" i="67"/>
  <c r="P49" i="67"/>
  <c r="P50" i="67"/>
  <c r="P51" i="67"/>
  <c r="P5" i="67"/>
  <c r="W6" i="67"/>
  <c r="W7" i="67"/>
  <c r="W8" i="67"/>
  <c r="W9" i="67"/>
  <c r="W11" i="67"/>
  <c r="W12" i="67"/>
  <c r="W13" i="67"/>
  <c r="W14" i="67"/>
  <c r="W15" i="67"/>
  <c r="W17" i="67"/>
  <c r="W18" i="67"/>
  <c r="W19" i="67"/>
  <c r="W20" i="67"/>
  <c r="W21" i="67"/>
  <c r="W23" i="67"/>
  <c r="W24" i="67"/>
  <c r="W25" i="67"/>
  <c r="W26" i="67"/>
  <c r="W27" i="67"/>
  <c r="W29" i="67"/>
  <c r="W30" i="67"/>
  <c r="W31" i="67"/>
  <c r="W32" i="67"/>
  <c r="W33" i="67"/>
  <c r="W35" i="67"/>
  <c r="W36" i="67"/>
  <c r="W37" i="67"/>
  <c r="W38" i="67"/>
  <c r="W39" i="67"/>
  <c r="W41" i="67"/>
  <c r="W42" i="67"/>
  <c r="W43" i="67"/>
  <c r="W44" i="67"/>
  <c r="W45" i="67"/>
  <c r="W47" i="67"/>
  <c r="W48" i="67"/>
  <c r="W49" i="67"/>
  <c r="W50" i="67"/>
  <c r="W51" i="67"/>
  <c r="W5" i="67"/>
  <c r="M4" i="60"/>
  <c r="E57" i="67"/>
  <c r="E56" i="67"/>
  <c r="E55" i="67"/>
  <c r="E54" i="67"/>
  <c r="E53" i="67"/>
  <c r="N53" i="67"/>
  <c r="N54" i="67"/>
  <c r="N55" i="67"/>
  <c r="N56" i="67"/>
  <c r="N57" i="67"/>
  <c r="L23" i="76"/>
  <c r="M23" i="76"/>
  <c r="L24" i="76"/>
  <c r="M24" i="76"/>
  <c r="L25" i="76"/>
  <c r="M25" i="76"/>
  <c r="L26" i="76"/>
  <c r="M26" i="76"/>
  <c r="M22" i="76"/>
  <c r="O4" i="76"/>
  <c r="C23" i="76"/>
  <c r="D23" i="76"/>
  <c r="E23" i="76"/>
  <c r="F23" i="76"/>
  <c r="G23" i="76"/>
  <c r="H23" i="76"/>
  <c r="I23" i="76"/>
  <c r="J23" i="76"/>
  <c r="K23" i="76"/>
  <c r="N23" i="76"/>
  <c r="C24" i="76"/>
  <c r="D24" i="76"/>
  <c r="E24" i="76"/>
  <c r="F24" i="76"/>
  <c r="G24" i="76"/>
  <c r="H24" i="76"/>
  <c r="I24" i="76"/>
  <c r="J24" i="76"/>
  <c r="K24" i="76"/>
  <c r="N24" i="76"/>
  <c r="C25" i="76"/>
  <c r="D25" i="76"/>
  <c r="E25" i="76"/>
  <c r="F25" i="76"/>
  <c r="G25" i="76"/>
  <c r="H25" i="76"/>
  <c r="I25" i="76"/>
  <c r="J25" i="76"/>
  <c r="K25" i="76"/>
  <c r="N25" i="76"/>
  <c r="C26" i="76"/>
  <c r="D26" i="76"/>
  <c r="E26" i="76"/>
  <c r="F26" i="76"/>
  <c r="G26" i="76"/>
  <c r="H26" i="76"/>
  <c r="I26" i="76"/>
  <c r="J26" i="76"/>
  <c r="K26" i="76"/>
  <c r="N26" i="76"/>
  <c r="D22" i="76"/>
  <c r="E22" i="76"/>
  <c r="F22" i="76"/>
  <c r="G22" i="76"/>
  <c r="H22" i="76"/>
  <c r="I22" i="76"/>
  <c r="J22" i="76"/>
  <c r="K22" i="76"/>
  <c r="L22" i="76"/>
  <c r="N22" i="76"/>
  <c r="C22" i="76"/>
  <c r="O20" i="76"/>
  <c r="O19" i="76"/>
  <c r="O18" i="76"/>
  <c r="O17" i="76"/>
  <c r="O16" i="76"/>
  <c r="O14" i="76"/>
  <c r="O13" i="76"/>
  <c r="O12" i="76"/>
  <c r="O11" i="76"/>
  <c r="O10" i="76"/>
  <c r="O8" i="76"/>
  <c r="O7" i="76"/>
  <c r="O6" i="76"/>
  <c r="O5" i="76"/>
  <c r="O18" i="45"/>
  <c r="O19" i="45"/>
  <c r="O17" i="45"/>
  <c r="S6" i="45"/>
  <c r="S12" i="45"/>
  <c r="S13" i="45"/>
  <c r="S11" i="45"/>
  <c r="S7" i="45"/>
  <c r="S5" i="45"/>
  <c r="O23" i="76" l="1"/>
  <c r="O26" i="76"/>
  <c r="O25" i="76"/>
  <c r="O24" i="76"/>
  <c r="O22" i="76"/>
  <c r="M5" i="60"/>
  <c r="M6" i="60"/>
  <c r="M7" i="60"/>
  <c r="M8" i="60"/>
  <c r="M10" i="60"/>
  <c r="M11" i="60"/>
  <c r="M12" i="60"/>
  <c r="M13" i="60"/>
  <c r="M14" i="60"/>
  <c r="M16" i="60"/>
  <c r="M17" i="60"/>
  <c r="M18" i="60"/>
  <c r="M19" i="60"/>
  <c r="M20" i="60"/>
  <c r="M22" i="60"/>
  <c r="M23" i="60"/>
  <c r="M24" i="60"/>
  <c r="M25" i="60"/>
  <c r="M26" i="60"/>
  <c r="M28" i="60"/>
  <c r="M29" i="60"/>
  <c r="M30" i="60"/>
  <c r="M31" i="60"/>
  <c r="M32" i="60"/>
  <c r="M34" i="60"/>
  <c r="M35" i="60"/>
  <c r="M36" i="60"/>
  <c r="M37" i="60"/>
  <c r="M38" i="60"/>
  <c r="M40" i="60"/>
  <c r="M41" i="60"/>
  <c r="M42" i="60"/>
  <c r="M43" i="60"/>
  <c r="M44" i="60"/>
  <c r="M46" i="60"/>
  <c r="M47" i="60"/>
  <c r="M48" i="60"/>
  <c r="M49" i="60"/>
  <c r="M50" i="60"/>
  <c r="O4" i="53"/>
  <c r="O5" i="53"/>
  <c r="O6" i="53"/>
  <c r="O7" i="53"/>
  <c r="O8" i="53"/>
  <c r="O10" i="53"/>
  <c r="O11" i="53"/>
  <c r="O12" i="53"/>
  <c r="O13" i="53"/>
  <c r="O14" i="53"/>
  <c r="O16" i="53"/>
  <c r="O17" i="53"/>
  <c r="O18" i="53"/>
  <c r="O19" i="53"/>
  <c r="O20" i="53"/>
  <c r="O22" i="53"/>
  <c r="O23" i="53"/>
  <c r="O24" i="53"/>
  <c r="O25" i="53"/>
  <c r="O26" i="53"/>
  <c r="O28" i="53"/>
  <c r="O29" i="53"/>
  <c r="O30" i="53"/>
  <c r="O31" i="53"/>
  <c r="O32" i="53"/>
  <c r="O34" i="53"/>
  <c r="O35" i="53"/>
  <c r="O36" i="53"/>
  <c r="O37" i="53"/>
  <c r="O38" i="53"/>
  <c r="O40" i="53"/>
  <c r="O41" i="53"/>
  <c r="O42" i="53"/>
  <c r="O43" i="53"/>
  <c r="O44" i="53"/>
  <c r="O46" i="53"/>
  <c r="O47" i="53"/>
  <c r="O48" i="53"/>
  <c r="O49" i="53"/>
  <c r="O50" i="53"/>
  <c r="I12" i="44" l="1"/>
  <c r="H4" i="70"/>
  <c r="Q4" i="69"/>
  <c r="F5" i="69"/>
  <c r="F6" i="69"/>
  <c r="F7" i="69"/>
  <c r="F8" i="69"/>
  <c r="F10" i="69"/>
  <c r="F11" i="69"/>
  <c r="F12" i="69"/>
  <c r="F13" i="69"/>
  <c r="F14" i="69"/>
  <c r="F16" i="69"/>
  <c r="F17" i="69"/>
  <c r="F18" i="69"/>
  <c r="F19" i="69"/>
  <c r="F20" i="69"/>
  <c r="F22" i="69"/>
  <c r="F23" i="69"/>
  <c r="F24" i="69"/>
  <c r="F25" i="69"/>
  <c r="F26" i="69"/>
  <c r="F28" i="69"/>
  <c r="F29" i="69"/>
  <c r="F30" i="69"/>
  <c r="F31" i="69"/>
  <c r="F32" i="69"/>
  <c r="F34" i="69"/>
  <c r="F35" i="69"/>
  <c r="F36" i="69"/>
  <c r="F37" i="69"/>
  <c r="F38" i="69"/>
  <c r="F40" i="69"/>
  <c r="F41" i="69"/>
  <c r="F42" i="69"/>
  <c r="F43" i="69"/>
  <c r="F44" i="69"/>
  <c r="F46" i="69"/>
  <c r="F47" i="69"/>
  <c r="F48" i="69"/>
  <c r="F49" i="69"/>
  <c r="F50" i="69"/>
  <c r="F4" i="69"/>
  <c r="Q5" i="66"/>
  <c r="R5" i="57"/>
  <c r="R6" i="57"/>
  <c r="R7" i="57"/>
  <c r="R8" i="57"/>
  <c r="R10" i="57"/>
  <c r="R11" i="57"/>
  <c r="R12" i="57"/>
  <c r="R13" i="57"/>
  <c r="R14" i="57"/>
  <c r="R16" i="57"/>
  <c r="R17" i="57"/>
  <c r="R18" i="57"/>
  <c r="R19" i="57"/>
  <c r="R20" i="57"/>
  <c r="R22" i="57"/>
  <c r="R23" i="57"/>
  <c r="R24" i="57"/>
  <c r="R25" i="57"/>
  <c r="R26" i="57"/>
  <c r="R28" i="57"/>
  <c r="R29" i="57"/>
  <c r="R30" i="57"/>
  <c r="R31" i="57"/>
  <c r="R32" i="57"/>
  <c r="R34" i="57"/>
  <c r="R35" i="57"/>
  <c r="R36" i="57"/>
  <c r="R37" i="57"/>
  <c r="R38" i="57"/>
  <c r="R40" i="57"/>
  <c r="R41" i="57"/>
  <c r="R42" i="57"/>
  <c r="R43" i="57"/>
  <c r="R44" i="57"/>
  <c r="R47" i="57"/>
  <c r="R48" i="57"/>
  <c r="R49" i="57"/>
  <c r="R50" i="57"/>
  <c r="P5" i="54"/>
  <c r="P6" i="54"/>
  <c r="P7" i="54"/>
  <c r="P8" i="54"/>
  <c r="P10" i="54"/>
  <c r="P11" i="54"/>
  <c r="P12" i="54"/>
  <c r="P13" i="54"/>
  <c r="P14" i="54"/>
  <c r="P16" i="54"/>
  <c r="P17" i="54"/>
  <c r="P18" i="54"/>
  <c r="P19" i="54"/>
  <c r="P20" i="54"/>
  <c r="P23" i="54"/>
  <c r="P24" i="54"/>
  <c r="P25" i="54"/>
  <c r="P26" i="54"/>
  <c r="P28" i="54"/>
  <c r="P29" i="54"/>
  <c r="P30" i="54"/>
  <c r="P31" i="54"/>
  <c r="P32" i="54"/>
  <c r="P34" i="54"/>
  <c r="P35" i="54"/>
  <c r="P36" i="54"/>
  <c r="P37" i="54"/>
  <c r="P38" i="54"/>
  <c r="P40" i="54"/>
  <c r="P41" i="54"/>
  <c r="P42" i="54"/>
  <c r="P43" i="54"/>
  <c r="P44" i="54"/>
  <c r="P46" i="54"/>
  <c r="P47" i="54"/>
  <c r="P48" i="54"/>
  <c r="P49" i="54"/>
  <c r="P50" i="54"/>
  <c r="O4" i="50"/>
  <c r="O5" i="50"/>
  <c r="O6" i="50"/>
  <c r="O7" i="50"/>
  <c r="O9" i="50"/>
  <c r="O10" i="50"/>
  <c r="O11" i="50"/>
  <c r="O12" i="50"/>
  <c r="O13" i="50"/>
  <c r="O15" i="50"/>
  <c r="O16" i="50"/>
  <c r="O17" i="50"/>
  <c r="O18" i="50"/>
  <c r="O19" i="50"/>
  <c r="O21" i="50"/>
  <c r="O22" i="50"/>
  <c r="O23" i="50"/>
  <c r="O24" i="50"/>
  <c r="O25" i="50"/>
  <c r="O27" i="50"/>
  <c r="O28" i="50"/>
  <c r="O29" i="50"/>
  <c r="O30" i="50"/>
  <c r="O31" i="50"/>
  <c r="O33" i="50"/>
  <c r="O34" i="50"/>
  <c r="O35" i="50"/>
  <c r="O36" i="50"/>
  <c r="O37" i="50"/>
  <c r="O39" i="50"/>
  <c r="O40" i="50"/>
  <c r="O41" i="50"/>
  <c r="O42" i="50"/>
  <c r="O43" i="50"/>
  <c r="O45" i="50"/>
  <c r="O46" i="50"/>
  <c r="O47" i="50"/>
  <c r="O48" i="50"/>
  <c r="O49" i="50"/>
  <c r="O3" i="50"/>
  <c r="F26" i="49"/>
  <c r="F15" i="49"/>
  <c r="O6" i="56"/>
  <c r="B26" i="49" l="1"/>
  <c r="D26" i="49"/>
  <c r="E26" i="49"/>
  <c r="G53" i="67" l="1"/>
  <c r="C12" i="44" l="1"/>
  <c r="D12" i="44"/>
  <c r="E12" i="44"/>
  <c r="F12" i="44"/>
  <c r="G12" i="44"/>
  <c r="H12" i="44"/>
  <c r="B12" i="44"/>
  <c r="H5" i="70"/>
  <c r="H6" i="70"/>
  <c r="H7" i="70"/>
  <c r="H8" i="70"/>
  <c r="Q50" i="69"/>
  <c r="Q49" i="69"/>
  <c r="Q48" i="69"/>
  <c r="Q47" i="69"/>
  <c r="Q46" i="69"/>
  <c r="Q44" i="69"/>
  <c r="Q43" i="69"/>
  <c r="Q42" i="69"/>
  <c r="Q41" i="69"/>
  <c r="Q40" i="69"/>
  <c r="Q14" i="69"/>
  <c r="Q13" i="69"/>
  <c r="Q12" i="69"/>
  <c r="Q11" i="69"/>
  <c r="Q10" i="69"/>
  <c r="Q26" i="69"/>
  <c r="Q25" i="69"/>
  <c r="Q24" i="69"/>
  <c r="Q23" i="69"/>
  <c r="Q22" i="69"/>
  <c r="Q38" i="69"/>
  <c r="Q37" i="69"/>
  <c r="Q36" i="69"/>
  <c r="Q35" i="69"/>
  <c r="Q34" i="69"/>
  <c r="Q32" i="69"/>
  <c r="Q31" i="69"/>
  <c r="Q30" i="69"/>
  <c r="Q29" i="69"/>
  <c r="Q28" i="69"/>
  <c r="Q20" i="69"/>
  <c r="Q19" i="69"/>
  <c r="Q18" i="69"/>
  <c r="Q17" i="69"/>
  <c r="Q16" i="69"/>
  <c r="Q5" i="69"/>
  <c r="Q6" i="69"/>
  <c r="Q7" i="69"/>
  <c r="Q8" i="69"/>
  <c r="C54" i="66"/>
  <c r="D54" i="66"/>
  <c r="E54" i="66"/>
  <c r="F54" i="66"/>
  <c r="G54" i="66"/>
  <c r="H54" i="66"/>
  <c r="I54" i="66"/>
  <c r="J54" i="66"/>
  <c r="K54" i="66"/>
  <c r="L54" i="66"/>
  <c r="M54" i="66"/>
  <c r="N54" i="66"/>
  <c r="O54" i="66"/>
  <c r="P54" i="66"/>
  <c r="C55" i="66"/>
  <c r="D55" i="66"/>
  <c r="E55" i="66"/>
  <c r="F55" i="66"/>
  <c r="G55" i="66"/>
  <c r="H55" i="66"/>
  <c r="I55" i="66"/>
  <c r="J55" i="66"/>
  <c r="K55" i="66"/>
  <c r="L55" i="66"/>
  <c r="M55" i="66"/>
  <c r="N55" i="66"/>
  <c r="O55" i="66"/>
  <c r="P55" i="66"/>
  <c r="C56" i="66"/>
  <c r="D56" i="66"/>
  <c r="E56" i="66"/>
  <c r="F56" i="66"/>
  <c r="G56" i="66"/>
  <c r="H56" i="66"/>
  <c r="I56" i="66"/>
  <c r="J56" i="66"/>
  <c r="K56" i="66"/>
  <c r="L56" i="66"/>
  <c r="M56" i="66"/>
  <c r="N56" i="66"/>
  <c r="O56" i="66"/>
  <c r="P56" i="66"/>
  <c r="C57" i="66"/>
  <c r="D57" i="66"/>
  <c r="E57" i="66"/>
  <c r="F57" i="66"/>
  <c r="G57" i="66"/>
  <c r="H57" i="66"/>
  <c r="I57" i="66"/>
  <c r="J57" i="66"/>
  <c r="K57" i="66"/>
  <c r="L57" i="66"/>
  <c r="M57" i="66"/>
  <c r="N57" i="66"/>
  <c r="O57" i="66"/>
  <c r="P57" i="66"/>
  <c r="D53" i="66"/>
  <c r="E53" i="66"/>
  <c r="F53" i="66"/>
  <c r="G53" i="66"/>
  <c r="H53" i="66"/>
  <c r="I53" i="66"/>
  <c r="J53" i="66"/>
  <c r="K53" i="66"/>
  <c r="L53" i="66"/>
  <c r="M53" i="66"/>
  <c r="N53" i="66"/>
  <c r="O53" i="66"/>
  <c r="P53" i="66"/>
  <c r="C53" i="66"/>
  <c r="Q21" i="66"/>
  <c r="Q20" i="66"/>
  <c r="Q19" i="66"/>
  <c r="Q18" i="66"/>
  <c r="Q17" i="66"/>
  <c r="Q33" i="66"/>
  <c r="Q32" i="66"/>
  <c r="Q31" i="66"/>
  <c r="Q30" i="66"/>
  <c r="Q29" i="66"/>
  <c r="Q45" i="66"/>
  <c r="Q44" i="66"/>
  <c r="Q43" i="66"/>
  <c r="Q42" i="66"/>
  <c r="Q41" i="66"/>
  <c r="Q51" i="66"/>
  <c r="Q50" i="66"/>
  <c r="Q49" i="66"/>
  <c r="Q48" i="66"/>
  <c r="Q47" i="66"/>
  <c r="Q39" i="66"/>
  <c r="Q38" i="66"/>
  <c r="Q37" i="66"/>
  <c r="Q36" i="66"/>
  <c r="Q35" i="66"/>
  <c r="Q27" i="66"/>
  <c r="Q26" i="66"/>
  <c r="Q25" i="66"/>
  <c r="Q24" i="66"/>
  <c r="Q23" i="66"/>
  <c r="Q15" i="66"/>
  <c r="Q14" i="66"/>
  <c r="Q13" i="66"/>
  <c r="Q12" i="66"/>
  <c r="Q11" i="66"/>
  <c r="Q6" i="66"/>
  <c r="Q7" i="66"/>
  <c r="Q8" i="66"/>
  <c r="Q9" i="66"/>
  <c r="C54" i="68"/>
  <c r="D54" i="68"/>
  <c r="E54" i="68"/>
  <c r="F54" i="68"/>
  <c r="G54" i="68"/>
  <c r="H54" i="68"/>
  <c r="I54" i="68"/>
  <c r="J54" i="68"/>
  <c r="K54" i="68"/>
  <c r="L54" i="68"/>
  <c r="M54" i="68"/>
  <c r="C55" i="68"/>
  <c r="D55" i="68"/>
  <c r="E55" i="68"/>
  <c r="F55" i="68"/>
  <c r="G55" i="68"/>
  <c r="H55" i="68"/>
  <c r="I55" i="68"/>
  <c r="J55" i="68"/>
  <c r="K55" i="68"/>
  <c r="L55" i="68"/>
  <c r="M55" i="68"/>
  <c r="C56" i="68"/>
  <c r="D56" i="68"/>
  <c r="E56" i="68"/>
  <c r="F56" i="68"/>
  <c r="G56" i="68"/>
  <c r="H56" i="68"/>
  <c r="I56" i="68"/>
  <c r="J56" i="68"/>
  <c r="K56" i="68"/>
  <c r="L56" i="68"/>
  <c r="M56" i="68"/>
  <c r="C57" i="68"/>
  <c r="D57" i="68"/>
  <c r="E57" i="68"/>
  <c r="F57" i="68"/>
  <c r="G57" i="68"/>
  <c r="H57" i="68"/>
  <c r="I57" i="68"/>
  <c r="J57" i="68"/>
  <c r="K57" i="68"/>
  <c r="L57" i="68"/>
  <c r="M57" i="68"/>
  <c r="D53" i="68"/>
  <c r="E53" i="68"/>
  <c r="F53" i="68"/>
  <c r="G53" i="68"/>
  <c r="H53" i="68"/>
  <c r="I53" i="68"/>
  <c r="J53" i="68"/>
  <c r="K53" i="68"/>
  <c r="L53" i="68"/>
  <c r="M53" i="68"/>
  <c r="C53" i="68"/>
  <c r="N15" i="68"/>
  <c r="N14" i="68"/>
  <c r="N13" i="68"/>
  <c r="N12" i="68"/>
  <c r="N11" i="68"/>
  <c r="N27" i="68"/>
  <c r="N26" i="68"/>
  <c r="N25" i="68"/>
  <c r="N24" i="68"/>
  <c r="N23" i="68"/>
  <c r="N51" i="68"/>
  <c r="N50" i="68"/>
  <c r="N49" i="68"/>
  <c r="N48" i="68"/>
  <c r="N47" i="68"/>
  <c r="N39" i="68"/>
  <c r="N38" i="68"/>
  <c r="N37" i="68"/>
  <c r="N36" i="68"/>
  <c r="N35" i="68"/>
  <c r="N45" i="68"/>
  <c r="N44" i="68"/>
  <c r="N43" i="68"/>
  <c r="N42" i="68"/>
  <c r="N41" i="68"/>
  <c r="N33" i="68"/>
  <c r="N32" i="68"/>
  <c r="N31" i="68"/>
  <c r="N30" i="68"/>
  <c r="N29" i="68"/>
  <c r="N21" i="68"/>
  <c r="N20" i="68"/>
  <c r="N19" i="68"/>
  <c r="N18" i="68"/>
  <c r="N17" i="68"/>
  <c r="N6" i="68"/>
  <c r="N7" i="68"/>
  <c r="N8" i="68"/>
  <c r="N9" i="68"/>
  <c r="N5" i="68"/>
  <c r="C54" i="67"/>
  <c r="D54" i="67"/>
  <c r="F54" i="67"/>
  <c r="G54" i="67"/>
  <c r="H54" i="67"/>
  <c r="I54" i="67"/>
  <c r="J54" i="67"/>
  <c r="K54" i="67"/>
  <c r="L54" i="67"/>
  <c r="M54" i="67"/>
  <c r="O54" i="67"/>
  <c r="C55" i="67"/>
  <c r="D55" i="67"/>
  <c r="F55" i="67"/>
  <c r="G55" i="67"/>
  <c r="H55" i="67"/>
  <c r="I55" i="67"/>
  <c r="J55" i="67"/>
  <c r="K55" i="67"/>
  <c r="L55" i="67"/>
  <c r="M55" i="67"/>
  <c r="O55" i="67"/>
  <c r="C56" i="67"/>
  <c r="D56" i="67"/>
  <c r="F56" i="67"/>
  <c r="G56" i="67"/>
  <c r="H56" i="67"/>
  <c r="I56" i="67"/>
  <c r="J56" i="67"/>
  <c r="K56" i="67"/>
  <c r="L56" i="67"/>
  <c r="M56" i="67"/>
  <c r="O56" i="67"/>
  <c r="C57" i="67"/>
  <c r="D57" i="67"/>
  <c r="F57" i="67"/>
  <c r="G57" i="67"/>
  <c r="H57" i="67"/>
  <c r="I57" i="67"/>
  <c r="J57" i="67"/>
  <c r="K57" i="67"/>
  <c r="L57" i="67"/>
  <c r="M57" i="67"/>
  <c r="O57" i="67"/>
  <c r="D53" i="67"/>
  <c r="F53" i="67"/>
  <c r="H53" i="67"/>
  <c r="Q53" i="67"/>
  <c r="I53" i="67"/>
  <c r="J53" i="67"/>
  <c r="K53" i="67"/>
  <c r="L53" i="67"/>
  <c r="M53" i="67"/>
  <c r="O53" i="67"/>
  <c r="C53" i="67"/>
  <c r="O50" i="56"/>
  <c r="O49" i="56"/>
  <c r="O48" i="56"/>
  <c r="O47" i="56"/>
  <c r="O46" i="56"/>
  <c r="O38" i="56"/>
  <c r="O37" i="56"/>
  <c r="O36" i="56"/>
  <c r="O35" i="56"/>
  <c r="O34" i="56"/>
  <c r="O26" i="56"/>
  <c r="O25" i="56"/>
  <c r="O24" i="56"/>
  <c r="O23" i="56"/>
  <c r="O22" i="56"/>
  <c r="O44" i="56"/>
  <c r="O43" i="56"/>
  <c r="O42" i="56"/>
  <c r="O41" i="56"/>
  <c r="O40" i="56"/>
  <c r="O32" i="56"/>
  <c r="O31" i="56"/>
  <c r="O30" i="56"/>
  <c r="O29" i="56"/>
  <c r="O28" i="56"/>
  <c r="O20" i="56"/>
  <c r="O19" i="56"/>
  <c r="O18" i="56"/>
  <c r="O17" i="56"/>
  <c r="O16" i="56"/>
  <c r="O14" i="56"/>
  <c r="O13" i="56"/>
  <c r="O12" i="56"/>
  <c r="O11" i="56"/>
  <c r="O10" i="56"/>
  <c r="O5" i="56"/>
  <c r="O7" i="56"/>
  <c r="O8" i="56"/>
  <c r="O4" i="56"/>
  <c r="D55" i="50"/>
  <c r="J55" i="50"/>
  <c r="K55" i="50"/>
  <c r="H55" i="50"/>
  <c r="N55" i="50"/>
  <c r="E55" i="50"/>
  <c r="F55" i="50"/>
  <c r="I55" i="50"/>
  <c r="L55" i="50"/>
  <c r="D54" i="50"/>
  <c r="J54" i="50"/>
  <c r="K54" i="50"/>
  <c r="H54" i="50"/>
  <c r="N54" i="50"/>
  <c r="E54" i="50"/>
  <c r="F54" i="50"/>
  <c r="I54" i="50"/>
  <c r="L54" i="50"/>
  <c r="D53" i="50"/>
  <c r="J53" i="50"/>
  <c r="K53" i="50"/>
  <c r="H53" i="50"/>
  <c r="N53" i="50"/>
  <c r="E53" i="50"/>
  <c r="F53" i="50"/>
  <c r="I53" i="50"/>
  <c r="L53" i="50"/>
  <c r="D52" i="50"/>
  <c r="J52" i="50"/>
  <c r="K52" i="50"/>
  <c r="H52" i="50"/>
  <c r="N52" i="50"/>
  <c r="E52" i="50"/>
  <c r="F52" i="50"/>
  <c r="I52" i="50"/>
  <c r="L52" i="50"/>
  <c r="C55" i="50"/>
  <c r="C54" i="50"/>
  <c r="C53" i="50"/>
  <c r="C52" i="50"/>
  <c r="D51" i="50"/>
  <c r="J51" i="50"/>
  <c r="K51" i="50"/>
  <c r="H51" i="50"/>
  <c r="N51" i="50"/>
  <c r="E51" i="50"/>
  <c r="F51" i="50"/>
  <c r="I51" i="50"/>
  <c r="L51" i="50"/>
  <c r="C51" i="50"/>
  <c r="G98" i="51"/>
  <c r="P53" i="67" l="1"/>
  <c r="W55" i="67"/>
  <c r="W54" i="67"/>
  <c r="W57" i="67"/>
  <c r="W53" i="67"/>
  <c r="W56" i="67"/>
  <c r="P57" i="67"/>
  <c r="P56" i="67"/>
  <c r="P55" i="67"/>
  <c r="P54" i="67"/>
  <c r="Q56" i="66"/>
  <c r="N54" i="68"/>
  <c r="Q55" i="66"/>
  <c r="N53" i="68"/>
  <c r="N56" i="68"/>
  <c r="N55" i="68"/>
  <c r="N57" i="68"/>
  <c r="Q57" i="66"/>
  <c r="Q54" i="66"/>
  <c r="Q53" i="66"/>
  <c r="O54" i="50"/>
  <c r="O55" i="50"/>
  <c r="O51" i="50"/>
  <c r="O53" i="50"/>
  <c r="O52" i="50"/>
  <c r="B15" i="49"/>
  <c r="C15" i="49"/>
  <c r="D15" i="49"/>
  <c r="E15" i="49"/>
  <c r="C36" i="49" l="1"/>
  <c r="D36" i="49"/>
  <c r="E36" i="49"/>
  <c r="F36" i="49"/>
  <c r="B36" i="49"/>
  <c r="D98" i="51" l="1"/>
  <c r="E98" i="51"/>
  <c r="F98" i="51"/>
</calcChain>
</file>

<file path=xl/sharedStrings.xml><?xml version="1.0" encoding="utf-8"?>
<sst xmlns="http://schemas.openxmlformats.org/spreadsheetml/2006/main" count="1893" uniqueCount="586">
  <si>
    <t>Agenda</t>
  </si>
  <si>
    <t>BA</t>
  </si>
  <si>
    <t>TT</t>
  </si>
  <si>
    <t>TN</t>
  </si>
  <si>
    <t>NR</t>
  </si>
  <si>
    <t>ZA</t>
  </si>
  <si>
    <t>BB</t>
  </si>
  <si>
    <t>PO</t>
  </si>
  <si>
    <t>KE</t>
  </si>
  <si>
    <t>SR</t>
  </si>
  <si>
    <t>T</t>
  </si>
  <si>
    <t>Pp</t>
  </si>
  <si>
    <t>C</t>
  </si>
  <si>
    <t>Cb</t>
  </si>
  <si>
    <t>S</t>
  </si>
  <si>
    <t>P</t>
  </si>
  <si>
    <t>D</t>
  </si>
  <si>
    <t>Spolu</t>
  </si>
  <si>
    <t>Td</t>
  </si>
  <si>
    <t>Nt</t>
  </si>
  <si>
    <t>E</t>
  </si>
  <si>
    <t>Ro</t>
  </si>
  <si>
    <t>Rob</t>
  </si>
  <si>
    <t>Cd</t>
  </si>
  <si>
    <t>To</t>
  </si>
  <si>
    <t>Cbi</t>
  </si>
  <si>
    <t>Co</t>
  </si>
  <si>
    <t>Cob</t>
  </si>
  <si>
    <t>Tpo</t>
  </si>
  <si>
    <t>Zm</t>
  </si>
  <si>
    <t>K</t>
  </si>
  <si>
    <t>Ncb</t>
  </si>
  <si>
    <t>Pu</t>
  </si>
  <si>
    <t>V</t>
  </si>
  <si>
    <t>-</t>
  </si>
  <si>
    <t>veci podmienečného prepustenia z výkonu trestu odňatia slobody</t>
  </si>
  <si>
    <t>obchodné veci</t>
  </si>
  <si>
    <t>dožiadania iných súdov o vypočutie svedkov, znalcov, dožiadania cudzozemských súdov o doručenie písomností a pod.</t>
  </si>
  <si>
    <t>veci výkonu rozhodnutia súdu v občianskoprávnych veciach - exekúcie</t>
  </si>
  <si>
    <t>obchodné veci v skrátenom konaní (platobné rozkazy)</t>
  </si>
  <si>
    <t>vyslovenie prípustnosti prevzatia alebo držania v ústave zdravotníckej starostlivosti</t>
  </si>
  <si>
    <t>dožiadania iných súdov o vypočutie svedkov, znalcov, dožiadania o právnu pomoc v cudzine, dožiadania cudzozemských súdov o doručenie písomností a pod.</t>
  </si>
  <si>
    <t>odvolania a sťažnosti proti rozhodnutiam okresných súdov v trestných veciach</t>
  </si>
  <si>
    <t xml:space="preserve">návrhy v sporoch vyvolaných konkurzom a vyrovnaním </t>
  </si>
  <si>
    <t>zmenkový (šekový) platobný rozkaz</t>
  </si>
  <si>
    <t xml:space="preserve">trestné veci, v ktorých konajú krajské súdy ako súdy 1. stupňa (podľa § 17 Tr. por. z. č. 141/1961 Zb.) </t>
  </si>
  <si>
    <t>Ndt</t>
  </si>
  <si>
    <t>Tdo</t>
  </si>
  <si>
    <t>TdoV</t>
  </si>
  <si>
    <t>Tost</t>
  </si>
  <si>
    <t>Urto</t>
  </si>
  <si>
    <t>Cdo</t>
  </si>
  <si>
    <t>CdoV</t>
  </si>
  <si>
    <t>MCdo</t>
  </si>
  <si>
    <t>Nc</t>
  </si>
  <si>
    <t>Ndc</t>
  </si>
  <si>
    <t>Uro</t>
  </si>
  <si>
    <t>Ndob</t>
  </si>
  <si>
    <t>Obdo</t>
  </si>
  <si>
    <t>ObdoV</t>
  </si>
  <si>
    <t>Obo</t>
  </si>
  <si>
    <t>Nds</t>
  </si>
  <si>
    <t>Ndz</t>
  </si>
  <si>
    <t>Sdo</t>
  </si>
  <si>
    <t>So</t>
  </si>
  <si>
    <t>Svzn</t>
  </si>
  <si>
    <t>Sž</t>
  </si>
  <si>
    <t>Sža</t>
  </si>
  <si>
    <t>Sžf</t>
  </si>
  <si>
    <t>Sžh</t>
  </si>
  <si>
    <t>Sži</t>
  </si>
  <si>
    <t>Sžo</t>
  </si>
  <si>
    <t>Sžr</t>
  </si>
  <si>
    <t>Sžso</t>
  </si>
  <si>
    <t>Sžz</t>
  </si>
  <si>
    <t>Cpr</t>
  </si>
  <si>
    <t>rodinné a opatrovnícke veci podľa zákona č. 36/2005 Z.z. o rodine a o zmene a doplnení niektorých zákonov (ak sa nezapisujú do iných súdnych registrov) a vyhlášky Ministerstva spravodlivosti SR z 13. mája 2011 č. 148/2011 Z.z.</t>
  </si>
  <si>
    <t xml:space="preserve">návrhy v pracovnoprávnych a obdobných sporoch podľa osobitných predpisov </t>
  </si>
  <si>
    <t>Agendy trestnoprávneho kolégia</t>
  </si>
  <si>
    <t>Agendy občianskoprávneho kolégia</t>
  </si>
  <si>
    <t>Agendy obchodnoprávneho kolégia</t>
  </si>
  <si>
    <t>Agendy správneho kolégia</t>
  </si>
  <si>
    <t>Kraj</t>
  </si>
  <si>
    <t>Počet žiadostí o poverenie na vykonanie exekúcie</t>
  </si>
  <si>
    <t>Exekúcie vybavené súdnymi exekútormi</t>
  </si>
  <si>
    <t>došlých</t>
  </si>
  <si>
    <t>z toho udelením poverenia</t>
  </si>
  <si>
    <t>spolu</t>
  </si>
  <si>
    <t>vrátením poverenia po skončení exekučného konania</t>
  </si>
  <si>
    <t>inak</t>
  </si>
  <si>
    <t>UroV</t>
  </si>
  <si>
    <t>CoE</t>
  </si>
  <si>
    <t>ECdo</t>
  </si>
  <si>
    <t>Ntv</t>
  </si>
  <si>
    <t>Mobdo</t>
  </si>
  <si>
    <t>MobdV</t>
  </si>
  <si>
    <t>OboE</t>
  </si>
  <si>
    <t>Oboer</t>
  </si>
  <si>
    <t>Krajské súdy</t>
  </si>
  <si>
    <t>Najvyšší súd Slovenskej republiky</t>
  </si>
  <si>
    <t>trestné veci podľa § 16 ods. 1 Trestného poriadku</t>
  </si>
  <si>
    <t>trestné veci podľa § 16 ods. 2 Trestného poriadku</t>
  </si>
  <si>
    <t>XCoE</t>
  </si>
  <si>
    <t>XECdo</t>
  </si>
  <si>
    <t>Tor</t>
  </si>
  <si>
    <t>Sžnz</t>
  </si>
  <si>
    <t>Em</t>
  </si>
  <si>
    <t>rozhodnutých</t>
  </si>
  <si>
    <t>KO</t>
  </si>
  <si>
    <t>Tpr</t>
  </si>
  <si>
    <t>ObdoG</t>
  </si>
  <si>
    <t>Asan</t>
  </si>
  <si>
    <t>Komp</t>
  </si>
  <si>
    <t>Sžak</t>
  </si>
  <si>
    <t>Szak</t>
  </si>
  <si>
    <t>Sžfk</t>
  </si>
  <si>
    <t>Sžk</t>
  </si>
  <si>
    <t>Snr</t>
  </si>
  <si>
    <t>Volpp</t>
  </si>
  <si>
    <t>Spv</t>
  </si>
  <si>
    <t>Sžrk</t>
  </si>
  <si>
    <t>Sžik</t>
  </si>
  <si>
    <t>Usam</t>
  </si>
  <si>
    <t>Sžhk</t>
  </si>
  <si>
    <t>Sk</t>
  </si>
  <si>
    <t>Sžsk</t>
  </si>
  <si>
    <t>CdoGP</t>
  </si>
  <si>
    <t>MOboer</t>
  </si>
  <si>
    <t>XEObd</t>
  </si>
  <si>
    <t>Xobdo</t>
  </si>
  <si>
    <t>XOboE</t>
  </si>
  <si>
    <t>odvolania v občianskoprávnych veciach proti rozhodnutiam krajských súdov ako súdov prvého stupňa (§ 10 ods. 2 O.s.p.); register sa vedie v elektronickej podobe.</t>
  </si>
  <si>
    <t>dovolania v občianskoprávnych veciach proti právoplatným rozhodnutiam krajských súdov (§ 10a ods. 1 O.s.p.); register sa vedie v elektronickej podobe.</t>
  </si>
  <si>
    <t>mimoriadne dovolania v občianskoprávnych veciach proti rozhodnutiam súdov podané generálnym prokurátorom Slovenskej republiky (§ 10a ods. 3 O.s.p.); register sa vedie v elektronickej podobe.</t>
  </si>
  <si>
    <t>dovolania v občianskoprávnych veciach proti rozhodnutiam najvyššieho súdu ako odvolacieho súdu (§ 10a ods. 2 O.s.p.); register sa vedie v elektronickej podobe.</t>
  </si>
  <si>
    <t>odvolania proti rozhodnutiam krajských súdov vo veciach uznania cudzozemských rozhodnutí (§ 10 ods. 2 O.s.p.), register sa vedie v elektronickej podobe.</t>
  </si>
  <si>
    <t>dovolania proti rozhodnutiam senátov NS SR vo veciach uznania cudzozemských rozhodnutí (§ 10a ods. 2 O.s.p.); register sa vedie v elektronickej podobe.</t>
  </si>
  <si>
    <t>spory medzi súdmi o vecnú a miestnu príslušnosť podľa § 104a ods. 3 a § 105 ods. 3 O.s.p., návrhy na prikázanie veci inému súdu toho istého stupňa z dôvodov uvedených v § 12 ods. 1 a 2 O.s.p., o určení súdu, ktorý vec prejedná a rozhodne (§ 11 ods. 3 O.s.p.); register sa vedie v elektronickej podobe</t>
  </si>
  <si>
    <t>námietky zaujatosti sudcov krajských súdov a sudcov najvyššieho súdu a návrhy na ich vylúčenie z prejednávania a rozhodovania veci (§ 14 a § 16 O.s.p.); register sa vedie v elektronickej podobe.</t>
  </si>
  <si>
    <t>odvolania proti rozhodnutiam krajských súdov vo veciach zapisovaných na krajských súdoch do registra CoE; register sa vedie v elektronickej podobe.</t>
  </si>
  <si>
    <t>dovolania proti právoplatným rozhodnutiam krajských súdov vo veciach zapisovaných na okresných súdoch do registra Er (§ 10a ods. 1 O.s.p.); register sa vedie v elektronickej podobe.</t>
  </si>
  <si>
    <t>dovolania generálneho prokurátora Slovenskej republiky v občianskoprávnych veciach (§ 458 Civilného sporového poriadku); register sa vedie v elektronickej podobe.</t>
  </si>
  <si>
    <t>veci alebo spory o právomoc medzi súdmi a inými orgánmi podľa § 10 a 11 Civilného sporového poriadku vrátane sporov o vecnú príslušnosť medzi civilným súdom a správnym súdom, ak je sporné, či vec patrí do správneho súdnictva; register sa vedie v elektronickej podobe.</t>
  </si>
  <si>
    <t>sa zapisujú veci postúpené senátmi občianskoprávneho kolégia najvyššieho súdu, ktoré pri svojom rozhodovaní dospeli k právnemu názoru, ktorý je odlišný od právneho názoru, ktorý už bol vyjadrený v rozhodnutí iného senátu občianskoprávneho kolégia alebo ak sa senát občianskoprávneho kolégia pri svojom rozhodovaní chce odchýliť od právneho názoru vyjadreného v rozhodnutí veľkého senátu; register sa vedie v elektronickej podobe.</t>
  </si>
  <si>
    <t>dovolania v občianskoprávnych veciach proti právoplatným rozhodnutiam krajských súdov (§ 10a ods. 1 O.s.p.), v ktorých dovolateľom je subjekt uvedený v prílohe č. 2 k rozvrhu práce; register sa vedie v elektronickej podobe.</t>
  </si>
  <si>
    <t>zapisujú odvolania proti rozhodnutiam krajských súdov vo veciach zapisovaných na krajských súdoch do registra CoE, v ktorých odvolateľom je subjekt uvedený v prílohe č. 2 k rozvrhu práce; register sa vedie v elektronickej podobe.</t>
  </si>
  <si>
    <t>dovolania proti právoplatným rozhodnutiam krajských súdov vo veciach zapisovaných na okresných súdoch do registra Er (§ 10a ods. 1 O.s.p.), v ktorých dovolateľom je subjekt uvedený v prílohe č. 2 k rozvrhu práce; register sa vedie v elektronickej podobe.</t>
  </si>
  <si>
    <t>vedie sa v trestnoprávnom kolégiu, do registra sa zapisujú spory o príslušnosť medzi súdmi nižších stupňov (§ 22 Tr. por.), návrhy súdov nižších stupňov na odňatie a prikázanie veci (§ 23 Tr. por.), návrhy na vylúčenie sudcov krajského súdu alebo</t>
  </si>
  <si>
    <t>do registra sa zapisujú veci, v ktorých je podaný návrh na predĺženie lehoty trvania väzby v zmysle § 71 ods. 2 Tr. por. účinného do 1. 1. 2006.</t>
  </si>
  <si>
    <t>do registra sa zapisujú dovolania podľa § 368 a nasl. Tr. por. účinného od 1. 1. 2006; register sa vedie v elektronickej podobe.</t>
  </si>
  <si>
    <t>do registra sa zapisujú dovolania proti rozhodnutiam senátov NS SR rozhodujúcich o riadnom opravnom prostriedku podľa Tr. por. účinného od 1. 1. 2006; register sa vedie v elektronickej podobe.</t>
  </si>
  <si>
    <t>do registra sa zapisujú odvolania proti rozhodnutiam krajských súdov v trestných veciach, ak tieto súdy rozhodovali v prvom stupni; register sa vedie v elektronickej podobe. K registru To sa vedie zoznam väzieb.</t>
  </si>
  <si>
    <t>do registra sa zapisujú sťažnosti proti rozhodnutiam krajských súdov v trestných veciach, ak tieto súdy rozhodovali v prvom stupni a nejde o sťažnosti zapisované do registra Urtost; register sa vedie v elektronickej podobe.</t>
  </si>
  <si>
    <t>do registra sa zapisujú odvolania proti rozhodnutiam krajských súdov o uznaniach cudzozemských rozhodnutí; register sa vedie v elektronickej podobe.</t>
  </si>
  <si>
    <t>do registra sa zapisujú sťažnosti proti rozhodnutiam senátov najvyššieho súdu v konaní podľa Tr. por. účinného od 1. 1. 2006; register sa vedie v elektronickej podobe.</t>
  </si>
  <si>
    <t>do registra sa zapisujú návrhy na preskúmanie zákonnosti príkazov podľa § 362f ods. 1 a 2 Trestného poriadku; register sa vedie v elektronickej podobe.</t>
  </si>
  <si>
    <t>do registra sa zapisujú sťažnosti proti rozhodnutiam krajských súdov po uznaniach cudzozemských rozhodnutí; register sa vedie v elektronickej podobe.</t>
  </si>
  <si>
    <t>vedie sa v trestnoprávnom kolégiu, do registra sa zapisujú trestné veci o sťažnostiach, odvolania a námietkach podľa zákona č. 119/1990 Zb. v znení neskorších predpisov.</t>
  </si>
  <si>
    <t>odvolania v obchodnoprávnych veciach proti rozhodnutiam krajských súdov ako súdov prvého stupňa (§10 ods. 2 O.s.p.); register sa vedie v elektronickej podobe.</t>
  </si>
  <si>
    <t>dovolania v obchodnoprávnych veciach proti právoplatným rozhodnutiam krajských súdov (§ 10a ods. 1 O.s.p.); register sa vedie v elektronickej podobe.</t>
  </si>
  <si>
    <t>dovolania v obchodnoprávnych veciach proti rozhodnutiam najvyššieho súdu ako odvolacieho súdu (§ 10a ods. 2 O.s.p.); register sa vedie v elektronickej podobe.</t>
  </si>
  <si>
    <t>mimoriadne dovolania v obchodnoprávnych veciach proti rozhodnutiam súdov podané generálnym prokurátorom (§ 10a ods. 3 O.s.p.); register sa vedie v elektronickej podobe.</t>
  </si>
  <si>
    <t>mimoriadne dovolania v obchodnoprávnych veciach proti rozhodnutiam najvyššieho súdu ako odvolacieho súdu podané generálnym prokurátorom (§ 10a ods. 4 O.s.p.); register sa vedie v elektronickej podobe.</t>
  </si>
  <si>
    <t>spory medzi súdmi o vecnú a miestnu príslušnosť podľa § 104a ods. 3 a § 105 ods. 3 O.s.p., návrhy na prikázanie veci inému súdu toho istého stupňa z dôvodov uvedených v § 12 ods. 1 a 2 O.s.p., o určení súdu, ktorý vec prejedná a rozhodne (§11 ods. 3 O.s.p.), námietky zaujatosti sudcov krajských súdov a sudcov NS SR (§ 14 a § 16 O.s.p.); register sa vedie v elektronickej podobe.</t>
  </si>
  <si>
    <t>odvolania proti právoplatným rozhodnutiam krajských súdov vo veciach zapisovaných na okresných súdoch do registra Er (§ 10a ods. 1 O.s.p.); register sa vedie v elektronickej podobe.</t>
  </si>
  <si>
    <t>mimoriadne dovolania proti právoplatným rozhodnutiam krajských súdov vo veciach zapisovaných na okresných súdoch do registra Er (§ 10a ods. 3 O.s.p.); register sa vedie v elektronickej podobe.</t>
  </si>
  <si>
    <t>dovolania generálneho prokurátora Slovenskej republiky v obchodnoprávnych veciach (§ 458 Civilného sporového poriadku); register sa vedie v elektronickej podobe.</t>
  </si>
  <si>
    <t>dovolania proti právoplatným rozhodnutiam krajských súdov vo veciach zapisovaných na okresných súdoch do registra Er, v ktorých dovolateľom je subjekt uvedený v prílohe č. 2 k rozvrhu práce; register sa vedie v elektronickej podobe.</t>
  </si>
  <si>
    <t xml:space="preserve">dovolania proti právoplatným rozhodnutiam krajských súdov, v ktorých dovolateľom je subjekt uvedený v prílohe č. 2 k rozvrhu práce; register sa vedie v elektronickej podobe. </t>
  </si>
  <si>
    <t xml:space="preserve">odvolania proti rozhodnutiam krajských súdov vo veciach zapisovaných na krajských súdoch do registra CoE, v ktorých odvolateľom je subjekt uvedený v prílohe č. 2 k rozvrhu práce; register sa vedie v elektronickej podobe. </t>
  </si>
  <si>
    <t>MObdo</t>
  </si>
  <si>
    <t>MObdV</t>
  </si>
  <si>
    <t>MOber</t>
  </si>
  <si>
    <t>XObdo</t>
  </si>
  <si>
    <t>Nápad</t>
  </si>
  <si>
    <t>Rozhodnuté</t>
  </si>
  <si>
    <t>Nerozhodnuté</t>
  </si>
  <si>
    <t>Obchodnoprávne kolégium</t>
  </si>
  <si>
    <t>XCdo</t>
  </si>
  <si>
    <t>Občianskoprávne kolégium</t>
  </si>
  <si>
    <t>Tdov</t>
  </si>
  <si>
    <t>Tdov -N</t>
  </si>
  <si>
    <t>Tdov -S</t>
  </si>
  <si>
    <t>Urtost</t>
  </si>
  <si>
    <t>Trestnoprávne kolégium</t>
  </si>
  <si>
    <t>TdoV-N</t>
  </si>
  <si>
    <t xml:space="preserve">do registra sa zapisujú oznámenia členov päťčlenných senátov
o ich vylúčení z vykonávania úkonov trestného konania podľa Tr. por. účinného
od 1. 1. 2006; register sa vedie v elektronickej podobe.
</t>
  </si>
  <si>
    <t>TdoV-S</t>
  </si>
  <si>
    <t>Ca</t>
  </si>
  <si>
    <t>Ccud</t>
  </si>
  <si>
    <t>Cr</t>
  </si>
  <si>
    <t>Csp</t>
  </si>
  <si>
    <t>Csr</t>
  </si>
  <si>
    <t>CbBu</t>
  </si>
  <si>
    <t>Cbcud</t>
  </si>
  <si>
    <t>Cbd</t>
  </si>
  <si>
    <t>CbHs</t>
  </si>
  <si>
    <t>CbPv</t>
  </si>
  <si>
    <t>CbR</t>
  </si>
  <si>
    <t>CbVO</t>
  </si>
  <si>
    <t>CbZm</t>
  </si>
  <si>
    <t>Dcud</t>
  </si>
  <si>
    <t>Dd</t>
  </si>
  <si>
    <t>Ek (žiad. o pover.)</t>
  </si>
  <si>
    <t>Ercud</t>
  </si>
  <si>
    <t>Erd</t>
  </si>
  <si>
    <t>Er (žiad. o pover.)</t>
  </si>
  <si>
    <t>Ecud</t>
  </si>
  <si>
    <t>Ed</t>
  </si>
  <si>
    <t>NcKR</t>
  </si>
  <si>
    <t>Odi</t>
  </si>
  <si>
    <t>OdK</t>
  </si>
  <si>
    <t>OdS</t>
  </si>
  <si>
    <t>R</t>
  </si>
  <si>
    <t>Exre</t>
  </si>
  <si>
    <t>Nre</t>
  </si>
  <si>
    <t>Nsre</t>
  </si>
  <si>
    <t>Pok</t>
  </si>
  <si>
    <t>Re</t>
  </si>
  <si>
    <t>Vym</t>
  </si>
  <si>
    <t>Pc</t>
  </si>
  <si>
    <t>Pcud</t>
  </si>
  <si>
    <t>Pd</t>
  </si>
  <si>
    <t>Po</t>
  </si>
  <si>
    <t>PPOm</t>
  </si>
  <si>
    <t>Ps</t>
  </si>
  <si>
    <t>PExre</t>
  </si>
  <si>
    <t>PNre</t>
  </si>
  <si>
    <t>PNsre</t>
  </si>
  <si>
    <t>PPok</t>
  </si>
  <si>
    <t>PRe</t>
  </si>
  <si>
    <t>PVym</t>
  </si>
  <si>
    <t>Scud</t>
  </si>
  <si>
    <t>M</t>
  </si>
  <si>
    <t>Ntt</t>
  </si>
  <si>
    <t>Ont</t>
  </si>
  <si>
    <t>Pr</t>
  </si>
  <si>
    <t>Tcud</t>
  </si>
  <si>
    <t>Tk veci</t>
  </si>
  <si>
    <t>Tp</t>
  </si>
  <si>
    <t>T veci</t>
  </si>
  <si>
    <t>Tv veci</t>
  </si>
  <si>
    <t>U</t>
  </si>
  <si>
    <t>UL</t>
  </si>
  <si>
    <t>Up</t>
  </si>
  <si>
    <t>Agenda S - Správna agenda</t>
  </si>
  <si>
    <t>Agenda T - Trestná agenda</t>
  </si>
  <si>
    <t>Agenda Cb - Obchodná agenda</t>
  </si>
  <si>
    <t>Agenda C - Civilná agenda</t>
  </si>
  <si>
    <t>Agenda D - Dedičská</t>
  </si>
  <si>
    <t>Agenda Em - Výkon rozhodnutia</t>
  </si>
  <si>
    <t>Agenda K - Konkurz a reštrukturalizácia</t>
  </si>
  <si>
    <t>Agenda OR - Agenda obchodného registra</t>
  </si>
  <si>
    <t>Agenda RPVS - Agenda registra partnerov verejného sektora</t>
  </si>
  <si>
    <t>Agenda E - Exekučná agenda</t>
  </si>
  <si>
    <t>spory z autorského práva a spory z práv súvisiacich s autorským právom (autorskoprávne spory)</t>
  </si>
  <si>
    <t>dožiadania cudzích orgánov v občianskych veciach a iné úkony vo vzťahu k cudzine</t>
  </si>
  <si>
    <t>žaloby a rozhodnutia podľa zákona č. 244/2002 Z. z. o rozhodcovskom konaní v znení neskorších predpisov</t>
  </si>
  <si>
    <t>spory zo spotrebiteľských zmlúv</t>
  </si>
  <si>
    <t>žaloby a návrhy podľa zákona č. 335/2014 Z. z. o spotrebiteľskom rozhodcovskom konaní a o zmene a doplnení niektorých zákonov v znení neskorších predpisov</t>
  </si>
  <si>
    <t>žaloby, ktorých predmet vyplýva z burzových obchodov a ich sprostredkovania</t>
  </si>
  <si>
    <t>dožiadania cudzích orgánov v obchodných veciach a iné úkony vo vzťahu k cudzine</t>
  </si>
  <si>
    <t>tuzemské dožiadania v obchodnoprávnej veci</t>
  </si>
  <si>
    <t>žaloby, ktorých predmetom je ochrana práv z hospodárskej súťaže</t>
  </si>
  <si>
    <t>žaloby v sporoch vyvolaných konkurzom a reštrukturalizáciou alebo súvisiacich s konkurzom a reštrukturalizáciou.</t>
  </si>
  <si>
    <t>spory o patentoch, o dodatkových ochranných osvedčeniach, o dizajnoch, o ochranných známkach,  o úžitkových vzoroch,  o ochrane topografií polovodičových výrobkov, o označeniach pôvodu výrobkov a zemepisných označeniach výrobkov, o právnej ochrane odrôd rastlín a o presadzovaní práv duševného vlastníctva colnými orgánmi.</t>
  </si>
  <si>
    <t>návrhy na začatie konania, v ktorých je daná príslušnosť registrového súdu podľa § 304 Civilného mimosporového poriadku</t>
  </si>
  <si>
    <t>žaloby na určenie neplatnosti zmluvy, koncesnej zmluvy na práce alebo rámcovej dohody podľa predpisov o verejnom obstarávaní.</t>
  </si>
  <si>
    <t xml:space="preserve">dožiadania do cudziny od cudzích orgánov v dedičských veciach </t>
  </si>
  <si>
    <t>dedičské konania (podnet na dodatočné konanie, návrh na obnovu právoplatne skončeného konania) , oznámenie a ohlásenie o úmrtí</t>
  </si>
  <si>
    <t>návrhy na vykonanie exekúcie v exekučných konaniach, v ktorých sa súdny exekútor ustanovuje náhodným výberom</t>
  </si>
  <si>
    <t>návrh na výkon cudzieho rozhodnutia, ktoré bolo uznané, vyhlásené za vykonateľné alebo pri ktorom sa uznanie osobitným rozhodnutím alebo vyhlásenie vykonateľnosti nevyžaduje</t>
  </si>
  <si>
    <t>dožiadanie v exekučných veciach</t>
  </si>
  <si>
    <t>dožiadania vo veciach výkonu rozhodnutia vo veciach maloletých</t>
  </si>
  <si>
    <t>návrhy na vyhlásenie konkurzu</t>
  </si>
  <si>
    <t>iné podania okrem návrhov na vyhlásenie konkurzu a na povolenie reštrukturalizácie</t>
  </si>
  <si>
    <t>návrhy a podnety na zrušenie oddlženia</t>
  </si>
  <si>
    <t>návrhy na povolenie reštrukturalizácie</t>
  </si>
  <si>
    <t>návrhy na vyhlásene konkurzu v konaní o oddlžení</t>
  </si>
  <si>
    <t>návrhy na určenie splátkového kalendára v konaní o oddlžení</t>
  </si>
  <si>
    <t>námietky proti odmietnutiu vykonania zápisu</t>
  </si>
  <si>
    <t>Agenda P - Agenda rodinných vecí, opatrovníckych vecí a vecí starostlivosti súdu o maloletých</t>
  </si>
  <si>
    <t xml:space="preserve">dožiadania cudzích orgánov vo veciach opatrovníckych a starostlivosti o maloletých </t>
  </si>
  <si>
    <t>veci vyhlásenia o uznaní otcovstva</t>
  </si>
  <si>
    <t>podnety, ktoré odôvodňujú postup v zmysle § 11 zákona č. 530/2003 Z. z. o obchodnom registri v platnom znení  (ukladanie pokút)</t>
  </si>
  <si>
    <t xml:space="preserve">návrhy a podnety na začatie konania o zosúladení stavu zápisov v obchodnom registri so skutočným stavom </t>
  </si>
  <si>
    <t>uznesenie súdu, ktorý začal konanie podľa § 12 zákona č. 315/2016 Z.z.</t>
  </si>
  <si>
    <t>námietky proti odmietnutiu vykonania zápisu zo súdneho registra „PNre“, ktorým súdny úradník nevyhovel</t>
  </si>
  <si>
    <t>podnet, ktorý odôvodňuje postup podľa § 13 zákona č. 315/2016 Z. z.</t>
  </si>
  <si>
    <t>návrhy na zápis, zmenu a výmaz z registra partnerov verejného sektora</t>
  </si>
  <si>
    <t>právoplatné rozhodnutie o pokute, ktoré je podkladom pre výmaz subjektu z registra partnerov verejného sektora.</t>
  </si>
  <si>
    <t>žaloby vo volebných veciach</t>
  </si>
  <si>
    <t>dožiadania cudzích orgánov vo veciach správneho súdnictva</t>
  </si>
  <si>
    <t>pokyny a podnety na vykonanie mediácie v trestných veciach</t>
  </si>
  <si>
    <t>veci podľa § 24 ods. 4 Trestného poriadku, ak o nich rozhoduje okresný súd.</t>
  </si>
  <si>
    <t>konanie o uznanie a výkon cudzieho rozhodnutia v trestnej veci</t>
  </si>
  <si>
    <t>trestné veci v ktorej prokurátor podal obžalobu alebo návrh na schválenie dohody o uznaní viny a prijatí trestu.</t>
  </si>
  <si>
    <t xml:space="preserve">občianskoprávne veci, v ktorých súd využil možnosť vydať rozhodnutie v skrátenom konaní - platobný rozkaz - ak pohľadávka nepresahovala určenú sumu podľa § 172 O.s.p. </t>
  </si>
  <si>
    <t>trestné veci týkajúce sa prípravného konania</t>
  </si>
  <si>
    <t xml:space="preserve">návrhy na vydanie platobného rozkazu podľa zákona č. 307/2016 Z. z. o upomínacom konaní </t>
  </si>
  <si>
    <t>návrhy na umorenie listiny</t>
  </si>
  <si>
    <t>námietky a podnety týkajúce sa notárskej úschovy</t>
  </si>
  <si>
    <t>CoD</t>
  </si>
  <si>
    <t>CoEk</t>
  </si>
  <si>
    <t>CoP</t>
  </si>
  <si>
    <t>CoPno</t>
  </si>
  <si>
    <t>CoPom</t>
  </si>
  <si>
    <t>CoPr</t>
  </si>
  <si>
    <t>CoR</t>
  </si>
  <si>
    <t>CoSr</t>
  </si>
  <si>
    <t>CoUp</t>
  </si>
  <si>
    <t>NcC</t>
  </si>
  <si>
    <t>CobVO</t>
  </si>
  <si>
    <t>CoKR</t>
  </si>
  <si>
    <t>CoPv</t>
  </si>
  <si>
    <t>CoZm</t>
  </si>
  <si>
    <t>NcS</t>
  </si>
  <si>
    <t>Nto</t>
  </si>
  <si>
    <t>Ntro</t>
  </si>
  <si>
    <t>Tos veci</t>
  </si>
  <si>
    <t>Tov</t>
  </si>
  <si>
    <t>To veci</t>
  </si>
  <si>
    <t>Cudz</t>
  </si>
  <si>
    <t>Cb Cbm Cbs</t>
  </si>
  <si>
    <t>Cbnl</t>
  </si>
  <si>
    <t>NcCb</t>
  </si>
  <si>
    <t>Agenda Justičná pokladnica</t>
  </si>
  <si>
    <t>NcKV</t>
  </si>
  <si>
    <t>Sa</t>
  </si>
  <si>
    <t>SaZ</t>
  </si>
  <si>
    <t>Sd</t>
  </si>
  <si>
    <t>Sn</t>
  </si>
  <si>
    <t>Sp</t>
  </si>
  <si>
    <t>Ntc</t>
  </si>
  <si>
    <t>Ntn</t>
  </si>
  <si>
    <t>Ntod</t>
  </si>
  <si>
    <t>Ntok</t>
  </si>
  <si>
    <t>Ntol</t>
  </si>
  <si>
    <t>Agenda T - trestná agenda</t>
  </si>
  <si>
    <t>dožiadania v občianskoprávnych a obchodných veciach</t>
  </si>
  <si>
    <t>návrhy na vyhlásenie konkurzu podľa zákona č. 328/1991 Zb.</t>
  </si>
  <si>
    <t>návrhy na vyrovnanie podľa zákona č. 328/1991 Zb.</t>
  </si>
  <si>
    <t>obchodné veci, v ktorých od 1. januára 2005 nie je daná vecná príslušnosť krajského súdu</t>
  </si>
  <si>
    <t xml:space="preserve">návrhy týkajúce sa námorných lodí, námornej plavby a právnych vzťahov s tým spojených </t>
  </si>
  <si>
    <t>návrhy a podania, ktoré obsahujú rôzny stupeň utajenia</t>
  </si>
  <si>
    <t>návrhy na vydanie príkazov podľa zákona č. 171/2005 Z. z. o hazardných hrách</t>
  </si>
  <si>
    <t>veci s azylovou problematikou</t>
  </si>
  <si>
    <t>správne veci, o ktorých podľa Správneho súdneho poriadku rozhoduje krajský súd.</t>
  </si>
  <si>
    <t>sudcovské veci, o ktorých podľa Správneho súdneho poriadku rozhoduje krajský súd</t>
  </si>
  <si>
    <t xml:space="preserve">veci týkajúce sa sporov medzi príslušným orgánom nemocenského poistenia a zamestnávateľom o náhradu škody vzniknutej nesprávnym úradným postupom pri vykonávaní nemocenského poistenia. </t>
  </si>
  <si>
    <t>obchodné veci na krajských súdoch</t>
  </si>
  <si>
    <t>odvolania proti rozhodnutiam okresných súdov v občianskoprávnych veciach v registri Ek</t>
  </si>
  <si>
    <t>spory o príslušnosť a námietky zaujatosti</t>
  </si>
  <si>
    <t>odvolania proti rozhodnutiam okresných súdov v občianskoprávnych veciach v registri S</t>
  </si>
  <si>
    <t>odvolania proti rozhodnutiam okresných súdov v občianskoprávnych veciach v registri Cb, CbPv, CbCud, CbR, Nre, Exre</t>
  </si>
  <si>
    <t>odvolania proti rozhodnutiam okresných súdov v občianskoprávnych veciach v registri Zm</t>
  </si>
  <si>
    <t>odvolania proti rozhodnutiam okresných súdov v občianskoprávnych veciach v registri K, R, NcKr, Cbi</t>
  </si>
  <si>
    <t>veci, v ktorých bola podaná sťažnosť proti uzneseniu okresného súdu o vzatí do väzby v prípravnom konaní a ostatné veci v ktorých je prípustný opravný prostriedok v prípravnom konaní</t>
  </si>
  <si>
    <t>veci, v ktorých rozhoduje odvolací súd o sťažnostiach</t>
  </si>
  <si>
    <t>veci, v ktorých odvolací súd rozhoduje o sporoch týkajúcich sa príslušnosti a o námietkach zaujatosti.</t>
  </si>
  <si>
    <t>odvolania proti rozhodnutiam okresných súdov v občianskoprávnych veciach v registri Cpr</t>
  </si>
  <si>
    <t>odvolania proti rozhodnutiam okresných súdov v občianskoprávnych veciach v registri Cr</t>
  </si>
  <si>
    <t>odvolania proti rozhodnutiam okresných súdov v občianskoprávnych veciach v registri Up</t>
  </si>
  <si>
    <t>veci podľa § 362 Civilného mimosporového poriadku.</t>
  </si>
  <si>
    <t>odvolania proti rozhodnutiam okresných súdov v občianskoprávnych veciach v registri CbVo</t>
  </si>
  <si>
    <t>odvolania proti rozhodnutiam okresných súdov v občianskoprávnych veciach v registri CbPv</t>
  </si>
  <si>
    <t>spory o príslušnosť a námietky zaujatosti v obchodných veciach</t>
  </si>
  <si>
    <t>námietky zaujatosti v správnych veciach</t>
  </si>
  <si>
    <t xml:space="preserve">sťažnosti pre nečinnosť podľa § 55 ods. 3 Trestného poriadku </t>
  </si>
  <si>
    <t>Agenda okresných súdov</t>
  </si>
  <si>
    <t>Vybavené</t>
  </si>
  <si>
    <t>Nevybavené</t>
  </si>
  <si>
    <t>Agenda C</t>
  </si>
  <si>
    <t>Agenda Cb</t>
  </si>
  <si>
    <t>Agenda D</t>
  </si>
  <si>
    <t>Agenda E</t>
  </si>
  <si>
    <t>Agenda Em</t>
  </si>
  <si>
    <t>Agenda K</t>
  </si>
  <si>
    <t>Agenda OR</t>
  </si>
  <si>
    <t>Agenda P</t>
  </si>
  <si>
    <t>Agenda RPVS</t>
  </si>
  <si>
    <t>Agenda S</t>
  </si>
  <si>
    <t>Agenda T</t>
  </si>
  <si>
    <t>Agenda krajských súdov</t>
  </si>
  <si>
    <t>Agendy</t>
  </si>
  <si>
    <t>Obvod</t>
  </si>
  <si>
    <t>Register</t>
  </si>
  <si>
    <t>Krajský súd</t>
  </si>
  <si>
    <t>KS Banská Bystrica</t>
  </si>
  <si>
    <t>KS Bratislava</t>
  </si>
  <si>
    <t>KS Košice</t>
  </si>
  <si>
    <t>KS Nitra</t>
  </si>
  <si>
    <t>KS Prešov</t>
  </si>
  <si>
    <t>KS Trenčín</t>
  </si>
  <si>
    <t>KS Trnava</t>
  </si>
  <si>
    <t>KS Žilina</t>
  </si>
  <si>
    <t>Agenda JP</t>
  </si>
  <si>
    <t>ŠTS</t>
  </si>
  <si>
    <t>Agenda najvyššieho súdu</t>
  </si>
  <si>
    <t>dožiadanie, ktoré sa týka dedičského konania</t>
  </si>
  <si>
    <t>žaloby v konaní o abstraktnej kontrole v spotrebiteľských veciach</t>
  </si>
  <si>
    <t>návrhy účastníkov na uznanie vybraných cudzích rozhodnutí podľa zákona č. 97/1963 Zb.</t>
  </si>
  <si>
    <t>iné podania okrem návrhov na vyhlásenie konkurzu a návrhov na vyrovnanie</t>
  </si>
  <si>
    <t>konania vo veci žiadosti cudzích orgánov o vydanie osoby zo Slovenskej republiky do cudziny na trestné stíhanie alebo výkon trestu, návrh na rozhodnutie o výkone európskeho zatýkacieho rozkazu</t>
  </si>
  <si>
    <t>návrhy na uloženie alebo prepustenie z výkonu ochranného dohľadu</t>
  </si>
  <si>
    <t xml:space="preserve">návrhy na povolenie obnovy konania, v ktorých konajú krajské súdy ako súdy 1. stupňa (podľa § 17 Tr. por. z. č. 141/1961 Zb.) </t>
  </si>
  <si>
    <t>návrhy na uloženie ochrannej liečby</t>
  </si>
  <si>
    <t>žaloby a návrhy, ktorých predmet vyplýva zo zmenky alebo šeku podľa zákona zmenkového a šekového</t>
  </si>
  <si>
    <t>návrhy na uznanie cudzieho rozhodnutia osobitným rozhodnutím alebo návrh na vyhlásenie vykonateľnosti cudzieho rozhodnutia</t>
  </si>
  <si>
    <t>návrhy na súdny výkon rozhodnutia vo veciach maloletých</t>
  </si>
  <si>
    <t>právoplatné rozhodnutia súdov, na základe ktorých súd vykonáva výmaz spoločnosti z obchodného registra</t>
  </si>
  <si>
    <t>návrhy na vyhlásenie za mŕtveho, návrh na konanie o spôsobilosti na právne úkony a návrh na konanie o ustanovení opatrovníka</t>
  </si>
  <si>
    <t>návrhy podľa § 24 ods. 3 a 4 Trestného poriadku</t>
  </si>
  <si>
    <t>veci, v ktorej prokurátor Úradu špeciálnej prokuratúry podá návrh podľa Trestného poriadku, ktorá je pôvodcom určená ako utajovaná skutočnosť podľa predpisov o ochrane utajovaných skutočností</t>
  </si>
  <si>
    <t>návrhy na vydanie príkazu na zistenie a oznámenie údajov o uskutočnenej telekomunikačnej prevádzke</t>
  </si>
  <si>
    <t>odvolania proti rozhodnutiam okresných súdov v občianskoprávnych veciach v registri D, U, UL</t>
  </si>
  <si>
    <t>odvolania proti rozhodnutiam, ktoré sa týkajú neodkladných opatrení nariadených okresným súdom podľa § 365 a 368 Civilného mimosporového poriadku</t>
  </si>
  <si>
    <t>samosudcovské veci, v ktorej krajský súd preskúmava rozhodnutia a postupy správnych orgánov</t>
  </si>
  <si>
    <t>samosudcovské veci týkajúce sa dôchodkového zabezpečenia</t>
  </si>
  <si>
    <t>odvolacia agenda</t>
  </si>
  <si>
    <t>prvostupňová agenda</t>
  </si>
  <si>
    <t>Agenda Špecializovaného trestného súdu</t>
  </si>
  <si>
    <t>žiadosti o právnu pomoc tuzemských súdov vo veciach opatrovníckych a starostlivosti o maloletých</t>
  </si>
  <si>
    <t>sťažnosti proti uzneseniu okresného súdu o vzatí do väzby v prípravnom konaní</t>
  </si>
  <si>
    <t>PREHĽAD O OBEHU VECÍ NA KRAJSKÝCH SÚDOCH V SR</t>
  </si>
  <si>
    <t>PREHĽAD O OBEHU VECÍ ŠPECIALIZOVANÉHO TRESTNÉHO SÚDU</t>
  </si>
  <si>
    <t>PREHĽAD O POBYHE VECÍ NA KRAJSKÝCH SÚDOCH V SR</t>
  </si>
  <si>
    <t>PREHĽAD O POBYHE VECÍ V TRESTNEJ AGENDE NA KRAJSKÝCH SÚDOCH V SR</t>
  </si>
  <si>
    <t>PREHĽAD O POBYHE VECÍ V OBCHODNEJ AGENDE NA KRAJSKÝCH SÚDOCH V SR</t>
  </si>
  <si>
    <t>PREHĽAD O POBYHE VECÍ V KONKURZNEJ AGENDE A V SPRÁVNEJ AGENDE NA KRAJSKÝCH SÚDOCH V SR</t>
  </si>
  <si>
    <t>Registre</t>
  </si>
  <si>
    <t>Vec</t>
  </si>
  <si>
    <t>Obeh</t>
  </si>
  <si>
    <t>sledované súdne registre podľa 543/2005 Z. z. (Vyhláška Ministerstva spravodlivosti Slovenskej republiky o Spravovacom a kancelárskom poriadku pre okresné súdy, krajské súdy, Špecializovaný trestný súd a vojenské súdy)</t>
  </si>
  <si>
    <t xml:space="preserve">prípad registrovaný na súde. </t>
  </si>
  <si>
    <t>ročný cyklus vecí na súde od času ich doručenia (nápad) až po vybavenie (nadobudnutie právoplatnosti rozhodnutia) resp. nevybavenie ku koncu sledovaného obdobia (kalendárny rok).</t>
  </si>
  <si>
    <t xml:space="preserve">počet došlých vecí na súd v sledovanom období. </t>
  </si>
  <si>
    <t xml:space="preserve">počet rozhodnutých vecí v sledovanom období. Rozhodnutou vecou sa rozumie vec, o ktorej súd rozhodol (bolo vynesené rozhodnutie vo veci samej alebo sa rozhodlo o vybavení veci iným spôsobom), bez ohľadu na to, či sa rozhodnutie k poslednému dňu vykazovaného obdobia stalo právoplatným. </t>
  </si>
  <si>
    <t xml:space="preserve">počet vybavených vecí v sledovanom období. Vybavenou vecou sa rozumie každá vec, ktorej rozhodnutie nadobudlo právoplatnosť. </t>
  </si>
  <si>
    <t xml:space="preserve">celkový počet zostávajúcich vecí ku koncu sledovaného obdobia, o ktorých ešte nebolo rozhodnuté. </t>
  </si>
  <si>
    <t>prvostupňová</t>
  </si>
  <si>
    <t>odvolacia</t>
  </si>
  <si>
    <t>Vysvetlivky</t>
  </si>
  <si>
    <t>celkový počet zostávajúcich vecí ku koncu sledovaného obdobia, ktoré ešte neboli vybavené. (Množina vecí nerozhodnutých alebo rozhodnutých, ktoré ešte nenadobudli právoplatnosť.)</t>
  </si>
  <si>
    <t>návrhy na rozvod manželstva (okrem návrhu na rozvod manželstva rodičov maloletého dieťaťa), návrh na konanie o určenie neplatnosti alebo neexistencii manželstva, návrh v ostatných veciach týkajúcich sa manželov a rozvedených manželov, návrh na určenie/ zapretie otcovstva a určenie materstva, návrh týkajúce sa určenia výživného a iné obdobné návrhy</t>
  </si>
  <si>
    <t>námietky proti odmietnutiu vykonania zápisu zo súdneho registra „Nre“, ktorým súdny úradník v rámci postupu podľa § 278 ods. 2 CMP nevyhovel</t>
  </si>
  <si>
    <t>návrhy na zápis/zmenu/výmaz údajov z obchodného registra</t>
  </si>
  <si>
    <t>návrhy na nariadenie neodkladného opatrenia vo veciach maloletých podľa § 365 a § 368 Civilného mimosporového poriadku</t>
  </si>
  <si>
    <t>trestné veci, v ktorej prokurátor Úradu špeciálnej prokuratúry podá obžalobu alebo veci postúpené Špecializovanému trestnému súdu z dôvodu príslušnosti</t>
  </si>
  <si>
    <t>rozhodovanie o priestupkoch, správnych deliktoch a sankcii za iné podobné protiprávne konanie,</t>
  </si>
  <si>
    <t>veci týkajúce sa kompetenčných žalôb (§ 412 až 419 SSP),</t>
  </si>
  <si>
    <t>postúpenie veci inému správnemu súdu tej istej inštancie z dôvodov uvedených v § 18 ods.3 SSP,</t>
  </si>
  <si>
    <t>námietky zaujatosti proti sudcom krajských súdov a sudcom najvyššieho súdu a návrhy na ich vylúčenie z prejednávania a rozhodovania veci.</t>
  </si>
  <si>
    <t>podania označené ako dovolania a opravné prostriedky proti rozhodnutiam senátov správneho kolégia najvyššieho súdu,</t>
  </si>
  <si>
    <t>dávkové veci sociálneho poistenia (dôchodkového zabezpečenia) vrátane konania o nečinnosti a inom zásahu,</t>
  </si>
  <si>
    <t>rozhodovanie o správnej žalobe proti rozhodnutiu výboru NR SR na preskúmavanie rozhodnutí NBÚ (§ 11 písm. a) SSP),</t>
  </si>
  <si>
    <t>dávkové veci sociálneho poistenia (dôchodkového zabezpečenia) vrátane konania o nečinnosti a nezákonnom zásahu,</t>
  </si>
  <si>
    <t>všeobecne záväzné nariadenia obcí.</t>
  </si>
  <si>
    <t>rozhodovanie o kasačných sťažnostiach vo veciach zaistenia, administratívneho vyhostenia cudzincov a pobytu cudzincov,</t>
  </si>
  <si>
    <t>rozhodnutia a postup ústredných orgánov štátnej správy a iných orgánov s celoslovenskou pôsobnosťou, ak to ustanoví zákon (§246 ods. 2 písm. a) a § 250l OSP),</t>
  </si>
  <si>
    <t>odvolania proti rozhodnutiam krajských súdov vo veciach azylu a poskytovania doplnkovej ochrany cudzincom</t>
  </si>
  <si>
    <t>rozhodovanie o kasačných sťažnostiach vo veciach azylu a poskytovania doplnkovej ochrany cudzincom,</t>
  </si>
  <si>
    <t>veci finančné (najmä daňové, colné, dotácie, subvencie, vratky rozpočtu, ceny, verejné obstarávanie, finančný a kapitálový trh a pod.),</t>
  </si>
  <si>
    <t>agenda hospodárskej súťaže a priemyslových práv. Rozhodovanie proti Protimonopolnému úradu (PMÚ) a Úradu priemyselného vlastníctva (ÚPV),</t>
  </si>
  <si>
    <t>agenda hospodárskej súťaže, jadrových udalostí a súhlasu súdu s inšpekciou (§ 15 SSP),</t>
  </si>
  <si>
    <t>vo veciach podľa zákona č. 211/2000 Z.z. o slobodnom prístupe k informáciám vrátane odvolaní proti rozhodnutiu o nečinnosti a nezákonnom zásahu</t>
  </si>
  <si>
    <t>rozhodovanie vo veciach podľa zákona č. 211/2000 Z.z. o slobodnom prístupe k informáciám,</t>
  </si>
  <si>
    <t>veci životného prostredia, poľovníctvo, rybárstvo a lesníctvo, stavebné konanie, zbrane a strelivo, súkromné bezpečnostné služby, vrátane konania o nečinnosti a inom zásahu, rozhodnutia krajských súdov v agende Spr a Centra právnej pomoci s prednostným vybavovaním, ostatné veci neuvedené v predchádzajúcich registroch,</t>
  </si>
  <si>
    <t>návrhy proti nečinnosti orgánu verejnej správy (štvrtá hlava piatej časti OSP), návrhy na odstránenie nezákonného zásahu (piata hlava piatej časti OSP),</t>
  </si>
  <si>
    <t>veci životného prostredia, poľovníctvo, rybárstvo a lesníctvo, stavebné konanie, priestupky, dopravné priestupky (krajské dopravné inšpektoráty), zbrane a strelivo, súkromné bezpečnostné služby, sankcie vo veciach dohľadu nad zdravotnou starostlivosťou a ochranou zdravia v pôsobnosti Sociálnej poisťovne, zdravotných poisťovní, Úradu práce, sociálnych vecí a rodiny, Ústredia práce, sociálnych vecí a rodiny, MPSVR SR, ÚDZS, MZ SR, MS SR, VÚC, miest a obcí vo veciach sociálnych, vrátane konania o nečinnosti a nezákonnom zásahu, rozhodnutia krajských súdov v agende Spr a Centra právnej pomoci s prednostným vybavovaním, ostatné veci neuvedené v predchádzajúcich registroch,</t>
  </si>
  <si>
    <t>veci katastra nehnuteľností, pozemky a reštitúcie.</t>
  </si>
  <si>
    <t>rozhodovanie vo veciach katastra nehnuteľností, pozemky a reštitúcie,</t>
  </si>
  <si>
    <t>nedávkové veci sociálneho poistenia, zdravotné a nemocenské poistenie, iná sociálna agenda, sociálne dávky, sociálna pomoc, sociálna starostlivosť a hmotná núdza, vojenské a policajné dôchodky, dávky sudcov, prokurátorov, odškodňovanie podľa osobitných predpisov, dohľad nad zdravotnou starostlivosťou a ochranou zdravia v pôsobnosti Sociálnej poisťovne, zdravotných poisťovní, Úradu práce, sociálnych vecí a rodiny, Ústredia práce, sociálnych vecí a rodiny, MPSVR SR, ÚDZS, MZ SR, MS SR, VÚC, miest a obcí vo veciach sociálnych, s výnimkou sankcií,</t>
  </si>
  <si>
    <t>rozhodovanie vo veciach územnej samosprávy (§ 313 až 374 SSP),</t>
  </si>
  <si>
    <t>rozhodovanie vo veciach volebných (§ 264 až 312 SSP) a vo veciach politických práv (§ 375 až 383 SSP),</t>
  </si>
  <si>
    <t>B. Vybavovanie súdnej agendy v SR</t>
  </si>
  <si>
    <t>žiadosti o udelenie poverenia na vykonanie exekúcie, návrh exekútorov na zastavenie exekučného konania pred vydaním poverenia z dôvodu nezloženia preddavku na odmenu exekútora a na náhradu hotových výdavkov, návrh exekútorov na zastavenie exekučného konania, ak návrh nebol opravený alebo doplnený alebo ak nebol priložený exekučný titul</t>
  </si>
  <si>
    <t>návrhy na povolenie obnovy konania, návrh na uloženie ochranných opatrení, návrhy na prerušenie, upustenie alebo zmenu spôsobu výkonu trestu a  ďalšie trestné veci</t>
  </si>
  <si>
    <t>veci súvisiace s probáciou</t>
  </si>
  <si>
    <t>návrhy na povolenie obnovy konania, návrh na uloženie alebo prepustenie z výkonu ochranného dohľadu alebo ostatných ochranných opatrení</t>
  </si>
  <si>
    <t>Ntd</t>
  </si>
  <si>
    <t>ObdGV</t>
  </si>
  <si>
    <t>Vs</t>
  </si>
  <si>
    <t>KS 
Banská Bystrica</t>
  </si>
  <si>
    <t>návrhy týkajúce sa výkonu detencie</t>
  </si>
  <si>
    <t>CoCsp</t>
  </si>
  <si>
    <t>odvolania proti rozhodnutiam okresných súdov v občianskoprávnych veciach v registri Csp</t>
  </si>
  <si>
    <t>odvolania proti rozhodnutiam okresných súdov v občianskoprávnych veciach v registri C, Ca (do roku 2019 aj v registri Csp)</t>
  </si>
  <si>
    <t>VCdo</t>
  </si>
  <si>
    <t xml:space="preserve"> +Cpj, Nco, Ncv</t>
  </si>
  <si>
    <t>VObdo</t>
  </si>
  <si>
    <t>veci postúpené senátmi obchodnoprávneho kolégia najvyššieho súdu, ktoré pri svojom rozhodovaní dospeli k právnemu názoru, ktorý je odlišný od právneho názoru, ktorý už bol vyjadrený v rozhodnutí iného senátu obchodnoprávneho kolégia alebo ak sa senát obchodnoprávneho kolégia pri svojom rozhodovaní chce odchýliť od právneho názoru vyjadreného v rozhodnutí veľkého senátu; register sa vedie v elektronickej podobe</t>
  </si>
  <si>
    <t>dovolania generálneho prokurátora v obchodnoprávnych veciach proti rozhodnutiam najvyššieho súdu ako súdu odvolacieho; register sa vedie v elektronickej podobe</t>
  </si>
  <si>
    <t>rozhodovanie vo veciach patriacich do pôsobnosti veľkého senátu (§ 22 ods. 1 písm. a) až c) SSP)</t>
  </si>
  <si>
    <t>návrhy na ochranu pred nezákonným zásahom orgánu verejnej správy (piata hlava piatej časti Občianskeho súdneho poriadku)</t>
  </si>
  <si>
    <t>Vyd</t>
  </si>
  <si>
    <t>návrh na začatie konania o potvrdení vydržania</t>
  </si>
  <si>
    <t>Vpr</t>
  </si>
  <si>
    <t>verejná preventívna reštrukturalizácia</t>
  </si>
  <si>
    <t xml:space="preserve">Do registra S bolo v roku 2023 doručených 1342 vecí, vybavených bolo 1421 vecí. </t>
  </si>
  <si>
    <t>Do registra Cob došlo v roku 2023 na krajské súdy 2 965 vecí, vybavených bolo v tomto registri 2 770 vecí.</t>
  </si>
  <si>
    <t>Do registra Co v roku 2023 došlo 7 605 vecí,  vybavených bolo 7 763 vecí.</t>
  </si>
  <si>
    <t>Na  krajské súdy v SR v roku 2023 v registri C došlo 148 vecí,  krajské súdy vybavili  v tomto registri 160 vecí. V registri Cb bola krajským súdom doručená 1 vec, vybavených bolo 11 vecí.</t>
  </si>
  <si>
    <t>V registri D v roku 2023 došlo na okresné súdy spolu 71 853 vecí, vybavených bolo 77 139 vecí.</t>
  </si>
  <si>
    <t>V registri S bolo doručených v roku 2023 15 vecí, vybavených v tomto registri bolo 23 vecí.</t>
  </si>
  <si>
    <t xml:space="preserve">V registri P napadlo v roku 2023 29 937 vecí, vybavených bolo 30 618 vecí. </t>
  </si>
  <si>
    <t>V registri Cb bolo v roku 2023 doručených 8 341 vecí, vybavených vecí bolo 10 277 vecí.</t>
  </si>
  <si>
    <t>V roku 2023 v registri C bolo okresným súdom Slovenskej republiky doručených 34 176 vecí, vybavených vecí bolo 35 164 vecí. V registri Cpr bolo doručených 1 132 vecí, vybavených bolo 1 096 vecí.</t>
  </si>
  <si>
    <t>V roku 2023 bolo v registri T okresným súdom Slovenskej republiky doručených 22 848 vecí, v registri Tk 88  vecí, v registri Tv 68 vecí. Vybavených vecí v  registri T  bolo 23 041 vecí , v registri Tk 78 vecí a v registri Tv 72 vecí.</t>
  </si>
  <si>
    <t>SÚDNI EXEKÚTORI A EXEKUČNÁ ČINNOSŤ - OKRESNÉ SÚDY - SÚDNY REGISTER Er*</t>
  </si>
  <si>
    <t>* staré exekúcie t.j. exekúcie začaté pred 1. aprílom 2017 a vedené podľa predpisov účinných do 31.marca 2017.</t>
  </si>
  <si>
    <t>ObdoK</t>
  </si>
  <si>
    <t>ObdoZ</t>
  </si>
  <si>
    <t>CdoPr</t>
  </si>
  <si>
    <t>CdoR</t>
  </si>
  <si>
    <t>Ecdo</t>
  </si>
  <si>
    <t>Vcdo</t>
  </si>
  <si>
    <t>Tostš</t>
  </si>
  <si>
    <t>SS Bratislava</t>
  </si>
  <si>
    <t>SS
Banská Bystrica</t>
  </si>
  <si>
    <t>S (vrátane Sps)</t>
  </si>
  <si>
    <t>Shs</t>
  </si>
  <si>
    <t>Sf</t>
  </si>
  <si>
    <t>Svo</t>
  </si>
  <si>
    <t>Sas</t>
  </si>
  <si>
    <t>Sd - dožiadania</t>
  </si>
  <si>
    <t>Sd dôchodkové zabezpečenie</t>
  </si>
  <si>
    <t>Sa (vrátane Spa)</t>
  </si>
  <si>
    <t>PREHĽAD O POBYHE VECÍ V SPRÁVNEJ AGENDY NA SPRÁVNYCH SÚDOCH V SR</t>
  </si>
  <si>
    <t>Správny súd</t>
  </si>
  <si>
    <t>Agenda S (na krajských súdoch do 31.5.2023)</t>
  </si>
  <si>
    <t>Nerozhodnuté*</t>
  </si>
  <si>
    <t>Nevybavené*</t>
  </si>
  <si>
    <t>*nerozhodnuté a nevybavené veci v agende S predstavujú stav k 31.5.2023</t>
  </si>
  <si>
    <t>Cn</t>
  </si>
  <si>
    <t>NcP</t>
  </si>
  <si>
    <t>Tos</t>
  </si>
  <si>
    <t>CoPs</t>
  </si>
  <si>
    <t xml:space="preserve"> -</t>
  </si>
  <si>
    <t>obchodnoprávne spory, ktoré sa na kauzálne príslušnom súde zapisujú do súdneho registra „Cb“</t>
  </si>
  <si>
    <t>Agenda P - Rodinnoprávna agenda</t>
  </si>
  <si>
    <t>JP</t>
  </si>
  <si>
    <t>Justičná pokladnica - oddelenie Krajského súdu v Bratislave, ktoré spravuje a vymáha súdne pohľadávky pre celé územie Slovenskej republiky (súdne poplatky, trovy trestného konania, svedočné, znalecké a rôzne iné náklady vznikajúce v súvislosti so súdnym konaním).</t>
  </si>
  <si>
    <t>zoskupenia registrov podľa ich obsahu</t>
  </si>
  <si>
    <t>spor o príslušnosť a námietka zaujatosti, o ktorej rozhoduje nadriadený súd podľa § 54 Civilného sporového poriadku</t>
  </si>
  <si>
    <t>odvolania proti rozhodnutiam okresných súdov vo veciach v registri Pm, Ps, Pu</t>
  </si>
  <si>
    <t>odvolania proti rozhodnutiam okresných súdov vo veciach v registri P, Pc (do 31.5.2023 aj v registri Ps a Pu)</t>
  </si>
  <si>
    <t>odvolania proti rozhodnutiam okresných súdov vo veciach v registri Em, Ecud (do 31.5.2023 aj v registri E a Er)</t>
  </si>
  <si>
    <t>odvolania proti rozhodnutiam okresných súdov vo veciach v registri Csr (do 31.5.2023)</t>
  </si>
  <si>
    <t>Agenda S - Správna agenda (do 31.5.2023)</t>
  </si>
  <si>
    <t>Agenda správnych súdov (od 1.6.2023)</t>
  </si>
  <si>
    <t>správne žaloby v senátnych veciach (vrátane vecí vedených v súdnom registri Sps</t>
  </si>
  <si>
    <t>správne žaloby v samosudcovských veciach (vrátane vecí vedených v súdnom registri Spa)</t>
  </si>
  <si>
    <t>správne žaloby v oblasti priemyselného vlastníctva</t>
  </si>
  <si>
    <t>správne žaloby v oblasti hospodárskej súťaže, jadrových udalostí a vydania súhlasu s inšpekciou</t>
  </si>
  <si>
    <t>správne žaloby vo veciach azylu, zaistenia a administratívneho vyhostenia</t>
  </si>
  <si>
    <t>správne žaloby vo veciach daní, poplatkov a colníctva, ak je žalovaným orgán štátnej správy v oblasti daní, poplatkov a colníctva</t>
  </si>
  <si>
    <t>správne žaloby vo veciach verejného obstarávania</t>
  </si>
  <si>
    <t>správne žaloby v sociálnych veciach</t>
  </si>
  <si>
    <t>dožiadania cudzích orgánov vo veciach správneho súdnictva, ako aj návrhy na konanie o vykonateľnosti rozhodnutí cudzích orgánov verejnej správy</t>
  </si>
  <si>
    <t>Sd - dožiadania - dožiadanie tuzemských súdov v agende správneho súdnictva</t>
  </si>
  <si>
    <t>Sd - dôchodkové zabezpečenie - samosudcovské veci týkajúce sa dôchodkového zabezpečenia</t>
  </si>
  <si>
    <t>Agenda Up</t>
  </si>
  <si>
    <t>PREHĽAD O OBEHU VECÍ NA OKRESNÝCH A MESTSKÝCH SÚDOCH V SR</t>
  </si>
  <si>
    <t>PREHĽAD O OBEHU VECÍ NA SPRÁVNYCH SÚDOCH V SR</t>
  </si>
  <si>
    <t>Pm</t>
  </si>
  <si>
    <t>občianskoprávne veci, pokiaľ nároky v nich uplatnené sú upravené Občianskym zákonníkom, Zákonníkom práce, Zákonom o rodine, ako aj ostatné nároky občianskoprávnej povahy upravené inými zákonmi a sú zapísané v registri C, vrátane vecí vedených v súdnom registri Cos</t>
  </si>
  <si>
    <t>návrhy na vyhlásenie za mŕtveho</t>
  </si>
  <si>
    <t>Správne súdy</t>
  </si>
  <si>
    <t>V roku 2023 bolo v agende občianskoprávneho kolégia doručených 2 105 vecí  (rozhodnutých 2 222 vecí), v agendách trestnoprávneho kolégia doručených 986 vecí (rozhodnutých 972 vecí), v agendách obchodnoprávneho kolégia doručených 1 066 vecí (rozhodnutých 854 vecí).</t>
  </si>
  <si>
    <t>V roku 2023 bolo správnym súdom Slovenskej republiky celkovo doručených 2 785 vecí. V súdnom registri S bolo doručených 1 123 vecí, v registri Sf 861 vecí, v registri Sas 402 vecí. Celkovo správne súdy vybavili 1 537 vecí, z toho v registri S bolo vybavených 901 vecí, v registri Sf 20 a v registri Sas 29 vybavených vecí.</t>
  </si>
  <si>
    <t>Okresné a mestské súdy</t>
  </si>
  <si>
    <t>PREHĽAD O POBYHE VECÍ V CIVILNEJ a RODINNEJ AGENDE NA KRAJSKÝCH SÚDOCH V SR</t>
  </si>
  <si>
    <t>PREHĽAD O POHYBE VECI V OBCHODNEJ AGENDE NA OKRESNÝCH A MESTSKÝCH SÚDOCH</t>
  </si>
  <si>
    <t>PREHĽAD O POHYBE VECI V DEDIČSKEJ AGENDE,  EXEKUČNEJ AGENDE A UPOMÍNACEJ AGENDE NA OKRESNÝCH A MESTSKÝCH SÚDOCH</t>
  </si>
  <si>
    <t>PREHĽAD O POHYBE VECI V CIVILNEJ AGENDE NA OKRESNÝCH A MESTSKÝCH SÚDOCH</t>
  </si>
  <si>
    <t xml:space="preserve">PREHĽAD O POHYBE VECI V TRESTNEJ AGENDE NA OKRESNÝCH A MESTSKÝCH SÚDOCH </t>
  </si>
  <si>
    <t xml:space="preserve">PREHĽAD O OBEHU VECÍ NA OKRESNÝCH A MESTSKÝCH SÚDOCH V OBVODE KRAJSKÉHO SÚDU  </t>
  </si>
  <si>
    <t>PREHĽAD O OBEHU VECÍ V JEDNOTLIVÝCH SÚDNYCH REGISTROV OKRESNÝCH A MESTSKÝCH SÚDOV V SR</t>
  </si>
  <si>
    <t>PREHĽAD O POHYBE VECI V KONKURZNEJ A REŠTRUKTURALIZAČNEJ AGENDE A AGENDE OBCHODNÉHO REGISTRA NA OKRESNÝCH A MESTSKÝCH SÚDOCH</t>
  </si>
  <si>
    <t>vrátením poverenia po upustení exekútora od vykonania (§46 ods. 8)</t>
  </si>
  <si>
    <t>PREHĽAD O AGENDÁCH NAJVYŠŠIEHO SÚDU V ROKU 2023</t>
  </si>
  <si>
    <t>PREHĽAD O POHYBE VECI V AGENDE RODINNÝCH VECÍ, OPATROVNÍCKYCH VECÍ A VECÍ STAROSTLIVOSTI SÚDU O MALOLETÝCH A VÝKONU ROZHODNUTIA VO VECIACH MALOLETÝCH NA OKRESNÝCH A MESTSKÝCH SÚDOCH</t>
  </si>
  <si>
    <t>PREHĽAD O POBYHE VECI V TRESTNEJ AGENDE NA ŠPECIALIZOVANOM TRESTNOM SÚDE V SR</t>
  </si>
  <si>
    <t>Nevybavené exekúcie 
k 31.12.2023</t>
  </si>
  <si>
    <t>V roku 2023 boli krajským súdom Slovenskej republiky v registri T doručených 0 vecí. Špecializovanému trestnému súdu bolo doručených v registri T 190 vecí. 
V roku 2023 na krajských súdoch boli v registri T vybavené 3 veci. Na Špecializovanom trestnom súde bolo v registri T vybavených 178 vecí.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</si>
</sst>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_ ;\-#,##0\ "/>
  </numFmts>
  <fonts count="59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ual"/>
      <charset val="238"/>
    </font>
    <font>
      <sz val="11"/>
      <color indexed="8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1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rgb="FF333333"/>
      <name val="Arial"/>
      <family val="2"/>
      <charset val="238"/>
    </font>
    <font>
      <sz val="9"/>
      <color rgb="FFFFFFFF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9"/>
      <color rgb="FFFFFFFF"/>
      <name val="Arial"/>
      <family val="2"/>
      <charset val="238"/>
    </font>
    <font>
      <sz val="9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9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name val="Ariual"/>
      <charset val="238"/>
    </font>
    <font>
      <sz val="10"/>
      <color rgb="FFFFFFFF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FFFFFF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b/>
      <sz val="11"/>
      <color rgb="FFFFFFFF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2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28"/>
      <color rgb="FF0B64A0"/>
      <name val="Arial"/>
      <family val="2"/>
      <charset val="238"/>
    </font>
    <font>
      <b/>
      <sz val="9"/>
      <name val="Arial"/>
      <family val="2"/>
      <charset val="238"/>
    </font>
    <font>
      <b/>
      <sz val="12"/>
      <color rgb="FFFFFFFF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FFFFFF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theme="0"/>
      <name val="Arial"/>
      <family val="2"/>
      <charset val="238"/>
    </font>
    <font>
      <sz val="9"/>
      <color rgb="FF333333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rgb="FF0A64A0"/>
        <bgColor indexed="64"/>
      </patternFill>
    </fill>
    <fill>
      <patternFill patternType="solid">
        <fgColor rgb="FF00C7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0B64A0"/>
        <bgColor rgb="FFFFFFFF"/>
      </patternFill>
    </fill>
    <fill>
      <patternFill patternType="solid">
        <fgColor rgb="FF00C7FF"/>
        <bgColor rgb="FFFFFFFF"/>
      </patternFill>
    </fill>
    <fill>
      <patternFill patternType="solid">
        <fgColor rgb="FF0A64A0"/>
        <bgColor rgb="FFFFFFFF"/>
      </patternFill>
    </fill>
  </fills>
  <borders count="3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 style="thin">
        <color rgb="FFDDDDDD"/>
      </bottom>
      <diagonal/>
    </border>
    <border>
      <left/>
      <right/>
      <top/>
      <bottom style="thin">
        <color rgb="FFDDDDDD"/>
      </bottom>
      <diagonal/>
    </border>
    <border>
      <left style="thin">
        <color rgb="FFDDDDDD"/>
      </left>
      <right/>
      <top style="thin">
        <color rgb="FFDDDDDD"/>
      </top>
      <bottom/>
      <diagonal/>
    </border>
    <border>
      <left/>
      <right/>
      <top style="thin">
        <color rgb="FFDDDDDD"/>
      </top>
      <bottom/>
      <diagonal/>
    </border>
    <border>
      <left/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/>
      <diagonal/>
    </border>
    <border>
      <left style="thin">
        <color rgb="FFDDDDDD"/>
      </left>
      <right style="thin">
        <color rgb="FFDDDDDD"/>
      </right>
      <top/>
      <bottom/>
      <diagonal/>
    </border>
    <border>
      <left style="thin">
        <color rgb="FFDDDDDD"/>
      </left>
      <right style="thin">
        <color rgb="FFDDDDDD"/>
      </right>
      <top/>
      <bottom style="thin">
        <color rgb="FFDDDDDD"/>
      </bottom>
      <diagonal/>
    </border>
    <border>
      <left style="thin">
        <color rgb="FFDDDDDD"/>
      </left>
      <right/>
      <top/>
      <bottom/>
      <diagonal/>
    </border>
    <border>
      <left style="thin">
        <color rgb="FFDDDDDD"/>
      </left>
      <right/>
      <top/>
      <bottom style="thin">
        <color rgb="FFDDDDDD"/>
      </bottom>
      <diagonal/>
    </border>
    <border>
      <left style="thin">
        <color rgb="FFDDDDDD"/>
      </left>
      <right style="thin">
        <color rgb="FFDDDDDD"/>
      </right>
      <top style="thin">
        <color rgb="FFCAC9D9"/>
      </top>
      <bottom/>
      <diagonal/>
    </border>
    <border>
      <left style="thin">
        <color rgb="FFDDDDDD"/>
      </left>
      <right style="thin">
        <color rgb="FFDDDDDD"/>
      </right>
      <top/>
      <bottom style="thin">
        <color rgb="FFCAC9D9"/>
      </bottom>
      <diagonal/>
    </border>
    <border>
      <left/>
      <right style="thin">
        <color rgb="FFDDDDDD"/>
      </right>
      <top/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auto="1"/>
      </left>
      <right/>
      <top style="thin">
        <color auto="1"/>
      </top>
      <bottom style="thin">
        <color theme="0"/>
      </bottom>
      <diagonal/>
    </border>
    <border>
      <left style="thin">
        <color rgb="FFDDDDDD"/>
      </left>
      <right/>
      <top/>
      <bottom style="thin">
        <color rgb="FFCAC9D9"/>
      </bottom>
      <diagonal/>
    </border>
    <border>
      <left style="thin">
        <color rgb="FFDDDDDD"/>
      </left>
      <right/>
      <top style="thin">
        <color theme="0"/>
      </top>
      <bottom style="thin">
        <color rgb="FFDDDDDD"/>
      </bottom>
      <diagonal/>
    </border>
    <border>
      <left/>
      <right/>
      <top style="thin">
        <color theme="0"/>
      </top>
      <bottom style="thin">
        <color rgb="FFDDDDDD"/>
      </bottom>
      <diagonal/>
    </border>
    <border>
      <left/>
      <right style="thin">
        <color rgb="FFDDDDDD"/>
      </right>
      <top style="thin">
        <color theme="0"/>
      </top>
      <bottom style="thin">
        <color rgb="FFDDDDDD"/>
      </bottom>
      <diagonal/>
    </border>
    <border>
      <left/>
      <right/>
      <top style="thin">
        <color auto="1"/>
      </top>
      <bottom style="thin">
        <color theme="0"/>
      </bottom>
      <diagonal/>
    </border>
  </borders>
  <cellStyleXfs count="21">
    <xf numFmtId="0" fontId="0" fillId="0" borderId="0"/>
    <xf numFmtId="0" fontId="11" fillId="0" borderId="1" applyNumberFormat="0" applyFill="0" applyAlignment="0" applyProtection="0"/>
    <xf numFmtId="0" fontId="12" fillId="0" borderId="2" applyNumberFormat="0" applyFill="0" applyAlignment="0" applyProtection="0"/>
    <xf numFmtId="0" fontId="13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7" fillId="0" borderId="0"/>
    <xf numFmtId="0" fontId="6" fillId="0" borderId="0"/>
    <xf numFmtId="0" fontId="17" fillId="0" borderId="0"/>
    <xf numFmtId="0" fontId="4" fillId="0" borderId="0"/>
    <xf numFmtId="0" fontId="10" fillId="3" borderId="4" applyNumberFormat="0" applyFont="0" applyAlignment="0" applyProtection="0"/>
    <xf numFmtId="0" fontId="14" fillId="2" borderId="5" applyNumberFormat="0" applyAlignment="0" applyProtection="0"/>
    <xf numFmtId="0" fontId="15" fillId="4" borderId="5" applyNumberFormat="0" applyAlignment="0" applyProtection="0"/>
    <xf numFmtId="0" fontId="16" fillId="4" borderId="6" applyNumberFormat="0" applyAlignment="0" applyProtection="0"/>
    <xf numFmtId="0" fontId="5" fillId="0" borderId="0">
      <alignment horizontal="center" vertical="top"/>
    </xf>
    <xf numFmtId="0" fontId="19" fillId="0" borderId="0"/>
    <xf numFmtId="43" fontId="32" fillId="0" borderId="0" applyFont="0" applyFill="0" applyBorder="0" applyAlignment="0" applyProtection="0"/>
    <xf numFmtId="0" fontId="19" fillId="0" borderId="0"/>
    <xf numFmtId="0" fontId="3" fillId="0" borderId="0"/>
    <xf numFmtId="43" fontId="6" fillId="0" borderId="0" applyFont="0" applyFill="0" applyBorder="0" applyAlignment="0" applyProtection="0"/>
    <xf numFmtId="0" fontId="2" fillId="0" borderId="0"/>
    <xf numFmtId="0" fontId="1" fillId="0" borderId="0"/>
  </cellStyleXfs>
  <cellXfs count="287">
    <xf numFmtId="0" fontId="0" fillId="0" borderId="0" xfId="0"/>
    <xf numFmtId="0" fontId="6" fillId="0" borderId="0" xfId="0" applyFont="1"/>
    <xf numFmtId="0" fontId="6" fillId="0" borderId="0" xfId="0" applyFont="1" applyAlignment="1">
      <alignment wrapText="1"/>
    </xf>
    <xf numFmtId="3" fontId="0" fillId="0" borderId="0" xfId="0" applyNumberFormat="1"/>
    <xf numFmtId="0" fontId="8" fillId="0" borderId="0" xfId="6" applyFont="1" applyAlignment="1">
      <alignment vertical="top" wrapText="1"/>
    </xf>
    <xf numFmtId="0" fontId="8" fillId="0" borderId="0" xfId="6" applyFont="1" applyFill="1" applyAlignment="1">
      <alignment vertical="top" wrapText="1"/>
    </xf>
    <xf numFmtId="3" fontId="6" fillId="0" borderId="0" xfId="5" applyNumberFormat="1" applyFont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3" fontId="0" fillId="0" borderId="0" xfId="0" applyNumberFormat="1" applyBorder="1"/>
    <xf numFmtId="3" fontId="6" fillId="0" borderId="7" xfId="5" applyNumberFormat="1" applyFont="1" applyBorder="1" applyAlignment="1">
      <alignment horizontal="center" vertical="center" wrapText="1"/>
    </xf>
    <xf numFmtId="3" fontId="5" fillId="0" borderId="7" xfId="5" applyNumberFormat="1" applyFont="1" applyBorder="1" applyAlignment="1">
      <alignment horizontal="center" vertical="center" wrapText="1"/>
    </xf>
    <xf numFmtId="3" fontId="5" fillId="6" borderId="7" xfId="5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9" fillId="0" borderId="0" xfId="6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49" fontId="26" fillId="8" borderId="7" xfId="0" applyNumberFormat="1" applyFont="1" applyFill="1" applyBorder="1" applyAlignment="1">
      <alignment horizontal="center" vertical="center"/>
    </xf>
    <xf numFmtId="49" fontId="27" fillId="8" borderId="7" xfId="0" applyNumberFormat="1" applyFont="1" applyFill="1" applyBorder="1" applyAlignment="1">
      <alignment horizontal="center" vertical="center"/>
    </xf>
    <xf numFmtId="49" fontId="29" fillId="8" borderId="0" xfId="0" applyNumberFormat="1" applyFont="1" applyFill="1" applyAlignment="1">
      <alignment horizontal="left"/>
    </xf>
    <xf numFmtId="0" fontId="26" fillId="8" borderId="7" xfId="0" applyFont="1" applyFill="1" applyBorder="1" applyAlignment="1">
      <alignment horizontal="center" vertical="center" wrapText="1"/>
    </xf>
    <xf numFmtId="49" fontId="31" fillId="8" borderId="0" xfId="0" applyNumberFormat="1" applyFont="1" applyFill="1" applyAlignment="1">
      <alignment horizontal="left"/>
    </xf>
    <xf numFmtId="0" fontId="23" fillId="7" borderId="0" xfId="14" applyFont="1" applyFill="1" applyAlignment="1">
      <alignment horizontal="left"/>
    </xf>
    <xf numFmtId="0" fontId="19" fillId="0" borderId="0" xfId="14"/>
    <xf numFmtId="0" fontId="8" fillId="0" borderId="0" xfId="0" applyFont="1" applyFill="1" applyBorder="1" applyAlignment="1">
      <alignment wrapText="1"/>
    </xf>
    <xf numFmtId="0" fontId="18" fillId="0" borderId="0" xfId="0" applyFont="1" applyAlignment="1">
      <alignment horizontal="justify" vertical="top" wrapText="1"/>
    </xf>
    <xf numFmtId="3" fontId="34" fillId="7" borderId="7" xfId="0" applyNumberFormat="1" applyFont="1" applyFill="1" applyBorder="1" applyAlignment="1">
      <alignment horizontal="center" vertical="center"/>
    </xf>
    <xf numFmtId="3" fontId="0" fillId="0" borderId="0" xfId="0" applyNumberFormat="1" applyAlignment="1">
      <alignment vertical="center"/>
    </xf>
    <xf numFmtId="3" fontId="0" fillId="5" borderId="7" xfId="0" applyNumberFormat="1" applyFill="1" applyBorder="1" applyAlignment="1">
      <alignment horizontal="center" vertical="center"/>
    </xf>
    <xf numFmtId="3" fontId="24" fillId="8" borderId="7" xfId="0" applyNumberFormat="1" applyFont="1" applyFill="1" applyBorder="1" applyAlignment="1">
      <alignment horizontal="center" vertical="center" wrapText="1"/>
    </xf>
    <xf numFmtId="3" fontId="25" fillId="9" borderId="7" xfId="0" applyNumberFormat="1" applyFont="1" applyFill="1" applyBorder="1" applyAlignment="1">
      <alignment horizontal="center" vertical="center"/>
    </xf>
    <xf numFmtId="3" fontId="0" fillId="5" borderId="7" xfId="0" applyNumberFormat="1" applyFill="1" applyBorder="1" applyAlignment="1">
      <alignment vertical="center"/>
    </xf>
    <xf numFmtId="3" fontId="5" fillId="0" borderId="0" xfId="5" applyNumberFormat="1" applyFont="1" applyFill="1" applyAlignment="1">
      <alignment vertical="center"/>
    </xf>
    <xf numFmtId="3" fontId="22" fillId="5" borderId="7" xfId="5" applyNumberFormat="1" applyFont="1" applyFill="1" applyBorder="1" applyAlignment="1">
      <alignment horizontal="center" vertical="center" wrapText="1"/>
    </xf>
    <xf numFmtId="3" fontId="21" fillId="5" borderId="7" xfId="5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vertical="top" wrapText="1"/>
    </xf>
    <xf numFmtId="0" fontId="7" fillId="0" borderId="0" xfId="0" applyFont="1"/>
    <xf numFmtId="0" fontId="0" fillId="0" borderId="0" xfId="0" applyAlignment="1">
      <alignment vertical="center"/>
    </xf>
    <xf numFmtId="49" fontId="38" fillId="8" borderId="0" xfId="0" applyNumberFormat="1" applyFont="1" applyFill="1" applyAlignment="1">
      <alignment horizontal="left"/>
    </xf>
    <xf numFmtId="0" fontId="6" fillId="0" borderId="0" xfId="0" applyFont="1" applyAlignment="1">
      <alignment vertical="center"/>
    </xf>
    <xf numFmtId="49" fontId="39" fillId="8" borderId="15" xfId="0" applyNumberFormat="1" applyFont="1" applyFill="1" applyBorder="1" applyAlignment="1">
      <alignment horizontal="center" vertical="center"/>
    </xf>
    <xf numFmtId="49" fontId="39" fillId="8" borderId="7" xfId="0" applyNumberFormat="1" applyFont="1" applyFill="1" applyBorder="1" applyAlignment="1">
      <alignment horizontal="center" vertical="center"/>
    </xf>
    <xf numFmtId="49" fontId="41" fillId="8" borderId="0" xfId="0" applyNumberFormat="1" applyFont="1" applyFill="1" applyAlignment="1">
      <alignment horizontal="left" vertical="center"/>
    </xf>
    <xf numFmtId="49" fontId="41" fillId="8" borderId="0" xfId="0" applyNumberFormat="1" applyFont="1" applyFill="1" applyAlignment="1">
      <alignment horizontal="left"/>
    </xf>
    <xf numFmtId="49" fontId="42" fillId="8" borderId="7" xfId="0" applyNumberFormat="1" applyFont="1" applyFill="1" applyBorder="1" applyAlignment="1">
      <alignment horizontal="center" vertical="center"/>
    </xf>
    <xf numFmtId="49" fontId="41" fillId="8" borderId="7" xfId="0" applyNumberFormat="1" applyFont="1" applyFill="1" applyBorder="1" applyAlignment="1">
      <alignment horizontal="left"/>
    </xf>
    <xf numFmtId="3" fontId="44" fillId="6" borderId="7" xfId="0" applyNumberFormat="1" applyFont="1" applyFill="1" applyBorder="1" applyAlignment="1">
      <alignment horizontal="center" vertical="center"/>
    </xf>
    <xf numFmtId="49" fontId="30" fillId="8" borderId="7" xfId="0" applyNumberFormat="1" applyFont="1" applyFill="1" applyBorder="1" applyAlignment="1">
      <alignment horizontal="center" vertical="center" wrapText="1"/>
    </xf>
    <xf numFmtId="0" fontId="45" fillId="0" borderId="0" xfId="0" applyFont="1" applyAlignment="1">
      <alignment vertical="center"/>
    </xf>
    <xf numFmtId="49" fontId="42" fillId="8" borderId="7" xfId="0" applyNumberFormat="1" applyFont="1" applyFill="1" applyBorder="1" applyAlignment="1">
      <alignment horizontal="center" vertical="center" wrapText="1"/>
    </xf>
    <xf numFmtId="49" fontId="42" fillId="8" borderId="15" xfId="0" applyNumberFormat="1" applyFont="1" applyFill="1" applyBorder="1" applyAlignment="1">
      <alignment horizontal="center" vertical="center"/>
    </xf>
    <xf numFmtId="3" fontId="41" fillId="8" borderId="0" xfId="0" applyNumberFormat="1" applyFont="1" applyFill="1" applyAlignment="1">
      <alignment horizontal="center"/>
    </xf>
    <xf numFmtId="49" fontId="46" fillId="9" borderId="8" xfId="0" applyNumberFormat="1" applyFont="1" applyFill="1" applyBorder="1" applyAlignment="1">
      <alignment horizontal="center" vertical="center" wrapText="1"/>
    </xf>
    <xf numFmtId="49" fontId="46" fillId="9" borderId="8" xfId="0" applyNumberFormat="1" applyFont="1" applyFill="1" applyBorder="1" applyAlignment="1">
      <alignment horizontal="center" vertical="center"/>
    </xf>
    <xf numFmtId="0" fontId="42" fillId="8" borderId="7" xfId="0" applyNumberFormat="1" applyFont="1" applyFill="1" applyBorder="1" applyAlignment="1">
      <alignment horizontal="center" vertical="center" wrapText="1"/>
    </xf>
    <xf numFmtId="0" fontId="46" fillId="9" borderId="8" xfId="0" applyNumberFormat="1" applyFont="1" applyFill="1" applyBorder="1" applyAlignment="1">
      <alignment horizontal="center" vertical="center" wrapText="1"/>
    </xf>
    <xf numFmtId="0" fontId="41" fillId="8" borderId="0" xfId="0" applyNumberFormat="1" applyFont="1" applyFill="1" applyAlignment="1">
      <alignment horizontal="left"/>
    </xf>
    <xf numFmtId="49" fontId="46" fillId="9" borderId="15" xfId="0" applyNumberFormat="1" applyFont="1" applyFill="1" applyBorder="1" applyAlignment="1">
      <alignment horizontal="center" vertical="center"/>
    </xf>
    <xf numFmtId="0" fontId="47" fillId="0" borderId="0" xfId="0" applyFont="1"/>
    <xf numFmtId="0" fontId="40" fillId="7" borderId="0" xfId="14" applyFont="1" applyFill="1" applyAlignment="1">
      <alignment horizontal="left"/>
    </xf>
    <xf numFmtId="0" fontId="48" fillId="0" borderId="0" xfId="14" applyFont="1"/>
    <xf numFmtId="3" fontId="45" fillId="7" borderId="7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wrapText="1"/>
    </xf>
    <xf numFmtId="0" fontId="8" fillId="0" borderId="0" xfId="6" applyFont="1" applyBorder="1" applyAlignment="1">
      <alignment vertical="top" wrapText="1"/>
    </xf>
    <xf numFmtId="0" fontId="8" fillId="0" borderId="0" xfId="6" applyFont="1" applyFill="1" applyBorder="1" applyAlignment="1">
      <alignment vertical="top" wrapText="1"/>
    </xf>
    <xf numFmtId="49" fontId="8" fillId="0" borderId="0" xfId="6" applyNumberFormat="1" applyFont="1" applyBorder="1" applyAlignment="1">
      <alignment vertical="top" wrapText="1"/>
    </xf>
    <xf numFmtId="0" fontId="6" fillId="0" borderId="0" xfId="0" applyFont="1" applyBorder="1" applyAlignment="1">
      <alignment horizontal="center" vertical="top"/>
    </xf>
    <xf numFmtId="0" fontId="0" fillId="5" borderId="0" xfId="0" applyFill="1" applyAlignment="1">
      <alignment wrapText="1"/>
    </xf>
    <xf numFmtId="0" fontId="0" fillId="5" borderId="0" xfId="0" applyFill="1"/>
    <xf numFmtId="0" fontId="0" fillId="5" borderId="0" xfId="0" applyFill="1" applyAlignment="1">
      <alignment vertical="center"/>
    </xf>
    <xf numFmtId="0" fontId="0" fillId="5" borderId="16" xfId="0" applyFill="1" applyBorder="1" applyAlignment="1"/>
    <xf numFmtId="49" fontId="46" fillId="9" borderId="14" xfId="0" applyNumberFormat="1" applyFont="1" applyFill="1" applyBorder="1" applyAlignment="1">
      <alignment horizontal="center" vertical="center"/>
    </xf>
    <xf numFmtId="3" fontId="47" fillId="0" borderId="0" xfId="0" applyNumberFormat="1" applyFont="1"/>
    <xf numFmtId="3" fontId="19" fillId="0" borderId="0" xfId="14" applyNumberFormat="1"/>
    <xf numFmtId="0" fontId="8" fillId="0" borderId="0" xfId="0" applyFont="1" applyAlignment="1">
      <alignment vertical="top"/>
    </xf>
    <xf numFmtId="0" fontId="23" fillId="7" borderId="0" xfId="16" applyFont="1" applyFill="1" applyAlignment="1">
      <alignment horizontal="left"/>
    </xf>
    <xf numFmtId="49" fontId="50" fillId="7" borderId="0" xfId="16" applyNumberFormat="1" applyFont="1" applyFill="1" applyAlignment="1">
      <alignment horizontal="center" vertical="center"/>
    </xf>
    <xf numFmtId="0" fontId="19" fillId="0" borderId="0" xfId="16"/>
    <xf numFmtId="49" fontId="39" fillId="8" borderId="7" xfId="0" applyNumberFormat="1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left" vertical="top"/>
    </xf>
    <xf numFmtId="0" fontId="8" fillId="0" borderId="0" xfId="0" applyFont="1" applyAlignment="1">
      <alignment horizontal="left" vertical="top" wrapText="1"/>
    </xf>
    <xf numFmtId="0" fontId="8" fillId="0" borderId="0" xfId="6" applyFont="1" applyAlignment="1">
      <alignment vertical="top"/>
    </xf>
    <xf numFmtId="0" fontId="8" fillId="0" borderId="0" xfId="0" applyFont="1" applyBorder="1" applyAlignment="1">
      <alignment vertical="top"/>
    </xf>
    <xf numFmtId="0" fontId="8" fillId="0" borderId="0" xfId="0" applyFont="1" applyAlignment="1">
      <alignment horizontal="center" vertical="top" wrapText="1"/>
    </xf>
    <xf numFmtId="0" fontId="7" fillId="0" borderId="0" xfId="0" applyFont="1" applyBorder="1" applyAlignment="1">
      <alignment horizontal="left" vertical="top"/>
    </xf>
    <xf numFmtId="0" fontId="19" fillId="0" borderId="0" xfId="14" applyFont="1" applyAlignment="1">
      <alignment vertical="center"/>
    </xf>
    <xf numFmtId="0" fontId="49" fillId="8" borderId="0" xfId="16" applyFont="1" applyFill="1" applyBorder="1" applyAlignment="1">
      <alignment horizontal="left" vertical="center"/>
    </xf>
    <xf numFmtId="3" fontId="51" fillId="9" borderId="7" xfId="0" applyNumberFormat="1" applyFont="1" applyFill="1" applyBorder="1" applyAlignment="1">
      <alignment horizontal="center" vertical="center"/>
    </xf>
    <xf numFmtId="49" fontId="51" fillId="9" borderId="7" xfId="0" applyNumberFormat="1" applyFont="1" applyFill="1" applyBorder="1" applyAlignment="1">
      <alignment horizontal="center" vertical="center"/>
    </xf>
    <xf numFmtId="3" fontId="44" fillId="8" borderId="7" xfId="0" applyNumberFormat="1" applyFont="1" applyFill="1" applyBorder="1" applyAlignment="1">
      <alignment horizontal="left" vertical="center"/>
    </xf>
    <xf numFmtId="3" fontId="44" fillId="9" borderId="7" xfId="0" applyNumberFormat="1" applyFont="1" applyFill="1" applyBorder="1" applyAlignment="1">
      <alignment horizontal="center" vertical="center"/>
    </xf>
    <xf numFmtId="3" fontId="44" fillId="9" borderId="8" xfId="0" applyNumberFormat="1" applyFont="1" applyFill="1" applyBorder="1" applyAlignment="1">
      <alignment horizontal="center" vertical="center"/>
    </xf>
    <xf numFmtId="49" fontId="51" fillId="9" borderId="7" xfId="0" applyNumberFormat="1" applyFont="1" applyFill="1" applyBorder="1" applyAlignment="1">
      <alignment horizontal="center" vertical="center" wrapText="1"/>
    </xf>
    <xf numFmtId="3" fontId="45" fillId="7" borderId="15" xfId="0" applyNumberFormat="1" applyFont="1" applyFill="1" applyBorder="1" applyAlignment="1">
      <alignment horizontal="center" vertical="center"/>
    </xf>
    <xf numFmtId="3" fontId="44" fillId="9" borderId="15" xfId="0" applyNumberFormat="1" applyFont="1" applyFill="1" applyBorder="1" applyAlignment="1">
      <alignment horizontal="center" vertical="center"/>
    </xf>
    <xf numFmtId="3" fontId="44" fillId="8" borderId="0" xfId="0" applyNumberFormat="1" applyFont="1" applyFill="1" applyAlignment="1">
      <alignment horizontal="center" vertical="center"/>
    </xf>
    <xf numFmtId="49" fontId="39" fillId="8" borderId="7" xfId="0" applyNumberFormat="1" applyFont="1" applyFill="1" applyBorder="1" applyAlignment="1">
      <alignment horizontal="center" vertical="center"/>
    </xf>
    <xf numFmtId="49" fontId="42" fillId="8" borderId="7" xfId="0" applyNumberFormat="1" applyFont="1" applyFill="1" applyBorder="1" applyAlignment="1">
      <alignment horizontal="center" vertical="center"/>
    </xf>
    <xf numFmtId="0" fontId="43" fillId="5" borderId="0" xfId="8" applyFont="1" applyFill="1" applyBorder="1" applyAlignment="1">
      <alignment horizontal="center" vertical="center" wrapText="1"/>
    </xf>
    <xf numFmtId="3" fontId="41" fillId="8" borderId="0" xfId="0" applyNumberFormat="1" applyFont="1" applyFill="1" applyAlignment="1">
      <alignment horizontal="center" vertical="center"/>
    </xf>
    <xf numFmtId="49" fontId="52" fillId="8" borderId="7" xfId="14" applyNumberFormat="1" applyFont="1" applyFill="1" applyBorder="1" applyAlignment="1">
      <alignment horizontal="center" vertical="center"/>
    </xf>
    <xf numFmtId="49" fontId="54" fillId="8" borderId="7" xfId="14" applyNumberFormat="1" applyFont="1" applyFill="1" applyBorder="1" applyAlignment="1">
      <alignment horizontal="center" vertical="center"/>
    </xf>
    <xf numFmtId="3" fontId="47" fillId="7" borderId="7" xfId="14" applyNumberFormat="1" applyFont="1" applyFill="1" applyBorder="1" applyAlignment="1">
      <alignment horizontal="center" vertical="center"/>
    </xf>
    <xf numFmtId="3" fontId="55" fillId="9" borderId="8" xfId="14" applyNumberFormat="1" applyFont="1" applyFill="1" applyBorder="1" applyAlignment="1">
      <alignment horizontal="center" vertical="center"/>
    </xf>
    <xf numFmtId="49" fontId="56" fillId="8" borderId="0" xfId="14" applyNumberFormat="1" applyFont="1" applyFill="1" applyAlignment="1">
      <alignment horizontal="left" vertical="center"/>
    </xf>
    <xf numFmtId="3" fontId="55" fillId="8" borderId="0" xfId="14" applyNumberFormat="1" applyFont="1" applyFill="1" applyAlignment="1">
      <alignment horizontal="center" vertical="center"/>
    </xf>
    <xf numFmtId="3" fontId="55" fillId="8" borderId="0" xfId="14" applyNumberFormat="1" applyFont="1" applyFill="1" applyAlignment="1">
      <alignment horizontal="left"/>
    </xf>
    <xf numFmtId="3" fontId="55" fillId="9" borderId="7" xfId="14" applyNumberFormat="1" applyFont="1" applyFill="1" applyBorder="1" applyAlignment="1">
      <alignment horizontal="center" vertical="center"/>
    </xf>
    <xf numFmtId="49" fontId="52" fillId="8" borderId="7" xfId="14" applyNumberFormat="1" applyFont="1" applyFill="1" applyBorder="1" applyAlignment="1">
      <alignment horizontal="center" vertical="center" wrapText="1"/>
    </xf>
    <xf numFmtId="49" fontId="55" fillId="9" borderId="8" xfId="14" applyNumberFormat="1" applyFont="1" applyFill="1" applyBorder="1" applyAlignment="1">
      <alignment horizontal="center" vertical="center"/>
    </xf>
    <xf numFmtId="49" fontId="56" fillId="8" borderId="0" xfId="14" applyNumberFormat="1" applyFont="1" applyFill="1" applyAlignment="1">
      <alignment horizontal="left"/>
    </xf>
    <xf numFmtId="49" fontId="54" fillId="8" borderId="7" xfId="0" applyNumberFormat="1" applyFont="1" applyFill="1" applyBorder="1" applyAlignment="1">
      <alignment horizontal="center" vertical="center"/>
    </xf>
    <xf numFmtId="3" fontId="47" fillId="7" borderId="7" xfId="0" applyNumberFormat="1" applyFont="1" applyFill="1" applyBorder="1" applyAlignment="1">
      <alignment horizontal="center" vertical="center"/>
    </xf>
    <xf numFmtId="164" fontId="55" fillId="9" borderId="7" xfId="15" applyNumberFormat="1" applyFont="1" applyFill="1" applyBorder="1" applyAlignment="1">
      <alignment horizontal="center" vertical="center"/>
    </xf>
    <xf numFmtId="3" fontId="56" fillId="8" borderId="0" xfId="0" applyNumberFormat="1" applyFont="1" applyFill="1" applyAlignment="1">
      <alignment horizontal="center"/>
    </xf>
    <xf numFmtId="164" fontId="47" fillId="0" borderId="0" xfId="0" applyNumberFormat="1" applyFont="1"/>
    <xf numFmtId="49" fontId="54" fillId="8" borderId="0" xfId="0" applyNumberFormat="1" applyFont="1" applyFill="1" applyBorder="1" applyAlignment="1">
      <alignment horizontal="center" vertical="center"/>
    </xf>
    <xf numFmtId="49" fontId="56" fillId="8" borderId="0" xfId="0" applyNumberFormat="1" applyFont="1" applyFill="1" applyAlignment="1">
      <alignment horizontal="left" vertical="center"/>
    </xf>
    <xf numFmtId="49" fontId="56" fillId="8" borderId="0" xfId="0" applyNumberFormat="1" applyFont="1" applyFill="1" applyAlignment="1">
      <alignment horizontal="left"/>
    </xf>
    <xf numFmtId="49" fontId="54" fillId="8" borderId="7" xfId="0" applyNumberFormat="1" applyFont="1" applyFill="1" applyBorder="1" applyAlignment="1">
      <alignment horizontal="center" vertical="center"/>
    </xf>
    <xf numFmtId="49" fontId="52" fillId="8" borderId="7" xfId="0" applyNumberFormat="1" applyFont="1" applyFill="1" applyBorder="1" applyAlignment="1">
      <alignment horizontal="center" vertical="center"/>
    </xf>
    <xf numFmtId="3" fontId="55" fillId="9" borderId="8" xfId="0" applyNumberFormat="1" applyFont="1" applyFill="1" applyBorder="1" applyAlignment="1">
      <alignment horizontal="center" vertical="center"/>
    </xf>
    <xf numFmtId="49" fontId="56" fillId="8" borderId="0" xfId="0" applyNumberFormat="1" applyFont="1" applyFill="1" applyAlignment="1">
      <alignment horizontal="center"/>
    </xf>
    <xf numFmtId="0" fontId="7" fillId="0" borderId="0" xfId="0" applyFont="1" applyAlignment="1">
      <alignment horizontal="center" vertical="top"/>
    </xf>
    <xf numFmtId="49" fontId="52" fillId="8" borderId="7" xfId="14" applyNumberFormat="1" applyFont="1" applyFill="1" applyBorder="1" applyAlignment="1">
      <alignment horizontal="center" vertical="center"/>
    </xf>
    <xf numFmtId="49" fontId="8" fillId="7" borderId="0" xfId="0" applyNumberFormat="1" applyFont="1" applyFill="1" applyBorder="1" applyAlignment="1">
      <alignment horizontal="left" vertical="top"/>
    </xf>
    <xf numFmtId="49" fontId="6" fillId="7" borderId="0" xfId="0" applyNumberFormat="1" applyFont="1" applyFill="1" applyBorder="1" applyAlignment="1">
      <alignment horizontal="center" vertical="top"/>
    </xf>
    <xf numFmtId="49" fontId="8" fillId="7" borderId="7" xfId="0" applyNumberFormat="1" applyFont="1" applyFill="1" applyBorder="1" applyAlignment="1">
      <alignment horizontal="left" vertical="top"/>
    </xf>
    <xf numFmtId="49" fontId="6" fillId="7" borderId="7" xfId="0" applyNumberFormat="1" applyFont="1" applyFill="1" applyBorder="1" applyAlignment="1">
      <alignment horizontal="center" vertical="top"/>
    </xf>
    <xf numFmtId="3" fontId="47" fillId="7" borderId="15" xfId="14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vertical="top" wrapText="1"/>
    </xf>
    <xf numFmtId="49" fontId="39" fillId="8" borderId="7" xfId="0" applyNumberFormat="1" applyFont="1" applyFill="1" applyBorder="1" applyAlignment="1">
      <alignment horizontal="center" vertical="center"/>
    </xf>
    <xf numFmtId="0" fontId="58" fillId="7" borderId="7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top"/>
    </xf>
    <xf numFmtId="0" fontId="20" fillId="5" borderId="16" xfId="8" applyFont="1" applyFill="1" applyBorder="1" applyAlignment="1">
      <alignment horizontal="center" vertical="center"/>
    </xf>
    <xf numFmtId="49" fontId="39" fillId="8" borderId="7" xfId="0" applyNumberFormat="1" applyFont="1" applyFill="1" applyBorder="1" applyAlignment="1">
      <alignment horizontal="center" vertical="center" wrapText="1"/>
    </xf>
    <xf numFmtId="49" fontId="39" fillId="8" borderId="7" xfId="0" applyNumberFormat="1" applyFont="1" applyFill="1" applyBorder="1" applyAlignment="1">
      <alignment horizontal="center" vertical="center"/>
    </xf>
    <xf numFmtId="49" fontId="42" fillId="8" borderId="7" xfId="0" applyNumberFormat="1" applyFont="1" applyFill="1" applyBorder="1" applyAlignment="1">
      <alignment horizontal="center" vertical="center"/>
    </xf>
    <xf numFmtId="49" fontId="54" fillId="8" borderId="7" xfId="0" applyNumberFormat="1" applyFont="1" applyFill="1" applyBorder="1" applyAlignment="1">
      <alignment horizontal="center" vertical="center"/>
    </xf>
    <xf numFmtId="49" fontId="52" fillId="8" borderId="7" xfId="0" applyNumberFormat="1" applyFont="1" applyFill="1" applyBorder="1" applyAlignment="1">
      <alignment horizontal="center" vertical="center"/>
    </xf>
    <xf numFmtId="49" fontId="54" fillId="8" borderId="10" xfId="0" applyNumberFormat="1" applyFont="1" applyFill="1" applyBorder="1" applyAlignment="1">
      <alignment horizontal="center" vertical="center"/>
    </xf>
    <xf numFmtId="49" fontId="52" fillId="8" borderId="7" xfId="14" applyNumberFormat="1" applyFont="1" applyFill="1" applyBorder="1" applyAlignment="1">
      <alignment horizontal="center" vertical="center"/>
    </xf>
    <xf numFmtId="49" fontId="27" fillId="8" borderId="7" xfId="0" applyNumberFormat="1" applyFont="1" applyFill="1" applyBorder="1" applyAlignment="1">
      <alignment horizontal="center" vertical="center"/>
    </xf>
    <xf numFmtId="0" fontId="18" fillId="0" borderId="0" xfId="14" applyFont="1"/>
    <xf numFmtId="49" fontId="24" fillId="8" borderId="7" xfId="0" applyNumberFormat="1" applyFont="1" applyFill="1" applyBorder="1" applyAlignment="1">
      <alignment horizontal="center" vertical="center"/>
    </xf>
    <xf numFmtId="0" fontId="23" fillId="7" borderId="0" xfId="0" applyFont="1" applyFill="1" applyAlignment="1">
      <alignment horizontal="left"/>
    </xf>
    <xf numFmtId="0" fontId="33" fillId="0" borderId="0" xfId="20" applyFont="1"/>
    <xf numFmtId="0" fontId="33" fillId="0" borderId="0" xfId="20" applyFont="1" applyAlignment="1">
      <alignment vertical="center"/>
    </xf>
    <xf numFmtId="0" fontId="6" fillId="0" borderId="0" xfId="20" applyFont="1" applyAlignment="1">
      <alignment horizontal="left" vertical="center" wrapText="1"/>
    </xf>
    <xf numFmtId="0" fontId="5" fillId="0" borderId="0" xfId="20" applyFont="1" applyAlignment="1">
      <alignment vertical="center"/>
    </xf>
    <xf numFmtId="0" fontId="6" fillId="0" borderId="0" xfId="0" applyFont="1" applyAlignment="1">
      <alignment horizontal="justify" vertical="top"/>
    </xf>
    <xf numFmtId="49" fontId="39" fillId="8" borderId="7" xfId="0" applyNumberFormat="1" applyFont="1" applyFill="1" applyBorder="1" applyAlignment="1">
      <alignment horizontal="center" vertical="center"/>
    </xf>
    <xf numFmtId="49" fontId="42" fillId="8" borderId="7" xfId="0" applyNumberFormat="1" applyFont="1" applyFill="1" applyBorder="1" applyAlignment="1">
      <alignment horizontal="center" vertical="center"/>
    </xf>
    <xf numFmtId="49" fontId="46" fillId="9" borderId="13" xfId="0" applyNumberFormat="1" applyFont="1" applyFill="1" applyBorder="1" applyAlignment="1">
      <alignment horizontal="center" vertical="center"/>
    </xf>
    <xf numFmtId="0" fontId="43" fillId="5" borderId="0" xfId="8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Border="1" applyAlignment="1">
      <alignment horizontal="center"/>
    </xf>
    <xf numFmtId="0" fontId="6" fillId="0" borderId="0" xfId="0" applyFont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36" fillId="0" borderId="0" xfId="6" applyFont="1" applyFill="1" applyBorder="1" applyAlignment="1">
      <alignment horizontal="center" vertical="center" wrapText="1"/>
    </xf>
    <xf numFmtId="0" fontId="20" fillId="5" borderId="21" xfId="8" applyFont="1" applyFill="1" applyBorder="1" applyAlignment="1">
      <alignment horizontal="center" vertical="center"/>
    </xf>
    <xf numFmtId="0" fontId="20" fillId="5" borderId="22" xfId="8" applyFont="1" applyFill="1" applyBorder="1" applyAlignment="1">
      <alignment horizontal="center" vertical="center"/>
    </xf>
    <xf numFmtId="0" fontId="20" fillId="5" borderId="23" xfId="8" applyFont="1" applyFill="1" applyBorder="1" applyAlignment="1">
      <alignment horizontal="center" vertical="center"/>
    </xf>
    <xf numFmtId="0" fontId="20" fillId="5" borderId="7" xfId="8" applyFont="1" applyFill="1" applyBorder="1" applyAlignment="1">
      <alignment horizontal="center" vertical="center"/>
    </xf>
    <xf numFmtId="0" fontId="20" fillId="5" borderId="7" xfId="8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/>
    </xf>
    <xf numFmtId="49" fontId="39" fillId="8" borderId="7" xfId="0" applyNumberFormat="1" applyFont="1" applyFill="1" applyBorder="1" applyAlignment="1">
      <alignment horizontal="center" vertical="center" wrapText="1"/>
    </xf>
    <xf numFmtId="0" fontId="44" fillId="6" borderId="7" xfId="0" applyFont="1" applyFill="1" applyBorder="1" applyAlignment="1">
      <alignment horizontal="center" vertical="center"/>
    </xf>
    <xf numFmtId="49" fontId="39" fillId="8" borderId="13" xfId="0" applyNumberFormat="1" applyFont="1" applyFill="1" applyBorder="1" applyAlignment="1">
      <alignment horizontal="center" vertical="center"/>
    </xf>
    <xf numFmtId="49" fontId="39" fillId="8" borderId="14" xfId="0" applyNumberFormat="1" applyFont="1" applyFill="1" applyBorder="1" applyAlignment="1">
      <alignment horizontal="center" vertical="center"/>
    </xf>
    <xf numFmtId="49" fontId="39" fillId="8" borderId="15" xfId="0" applyNumberFormat="1" applyFont="1" applyFill="1" applyBorder="1" applyAlignment="1">
      <alignment horizontal="center" vertical="center"/>
    </xf>
    <xf numFmtId="49" fontId="39" fillId="8" borderId="7" xfId="0" applyNumberFormat="1" applyFont="1" applyFill="1" applyBorder="1" applyAlignment="1">
      <alignment horizontal="center" vertical="center"/>
    </xf>
    <xf numFmtId="49" fontId="42" fillId="8" borderId="7" xfId="0" applyNumberFormat="1" applyFont="1" applyFill="1" applyBorder="1" applyAlignment="1">
      <alignment horizontal="center" vertical="center"/>
    </xf>
    <xf numFmtId="49" fontId="37" fillId="8" borderId="7" xfId="0" applyNumberFormat="1" applyFont="1" applyFill="1" applyBorder="1" applyAlignment="1">
      <alignment horizontal="center" vertical="center"/>
    </xf>
    <xf numFmtId="49" fontId="42" fillId="8" borderId="10" xfId="0" applyNumberFormat="1" applyFont="1" applyFill="1" applyBorder="1" applyAlignment="1">
      <alignment horizontal="center" vertical="center"/>
    </xf>
    <xf numFmtId="49" fontId="42" fillId="8" borderId="11" xfId="0" applyNumberFormat="1" applyFont="1" applyFill="1" applyBorder="1" applyAlignment="1">
      <alignment horizontal="center" vertical="center"/>
    </xf>
    <xf numFmtId="49" fontId="42" fillId="8" borderId="12" xfId="0" applyNumberFormat="1" applyFont="1" applyFill="1" applyBorder="1" applyAlignment="1">
      <alignment horizontal="center" vertical="center"/>
    </xf>
    <xf numFmtId="0" fontId="43" fillId="5" borderId="21" xfId="8" applyFont="1" applyFill="1" applyBorder="1" applyAlignment="1">
      <alignment horizontal="center" vertical="center" wrapText="1"/>
    </xf>
    <xf numFmtId="0" fontId="43" fillId="5" borderId="22" xfId="8" applyFont="1" applyFill="1" applyBorder="1" applyAlignment="1">
      <alignment horizontal="center" vertical="center" wrapText="1"/>
    </xf>
    <xf numFmtId="49" fontId="42" fillId="8" borderId="16" xfId="0" applyNumberFormat="1" applyFont="1" applyFill="1" applyBorder="1" applyAlignment="1">
      <alignment horizontal="center" vertical="center"/>
    </xf>
    <xf numFmtId="0" fontId="43" fillId="5" borderId="0" xfId="8" applyFont="1" applyFill="1" applyBorder="1" applyAlignment="1">
      <alignment horizontal="center" vertical="center" wrapText="1"/>
    </xf>
    <xf numFmtId="0" fontId="42" fillId="8" borderId="7" xfId="0" applyNumberFormat="1" applyFont="1" applyFill="1" applyBorder="1" applyAlignment="1">
      <alignment horizontal="center" vertical="center"/>
    </xf>
    <xf numFmtId="0" fontId="43" fillId="5" borderId="17" xfId="8" applyFont="1" applyFill="1" applyBorder="1" applyAlignment="1">
      <alignment horizontal="center" vertical="center" wrapText="1"/>
    </xf>
    <xf numFmtId="0" fontId="43" fillId="5" borderId="9" xfId="8" applyFont="1" applyFill="1" applyBorder="1" applyAlignment="1">
      <alignment horizontal="center" vertical="center" wrapText="1"/>
    </xf>
    <xf numFmtId="49" fontId="54" fillId="8" borderId="7" xfId="0" applyNumberFormat="1" applyFont="1" applyFill="1" applyBorder="1" applyAlignment="1">
      <alignment horizontal="center" vertical="center"/>
    </xf>
    <xf numFmtId="49" fontId="53" fillId="9" borderId="18" xfId="0" applyNumberFormat="1" applyFont="1" applyFill="1" applyBorder="1" applyAlignment="1">
      <alignment horizontal="center" vertical="center"/>
    </xf>
    <xf numFmtId="49" fontId="53" fillId="9" borderId="19" xfId="0" applyNumberFormat="1" applyFont="1" applyFill="1" applyBorder="1" applyAlignment="1">
      <alignment horizontal="center" vertical="center"/>
    </xf>
    <xf numFmtId="49" fontId="52" fillId="8" borderId="7" xfId="0" applyNumberFormat="1" applyFont="1" applyFill="1" applyBorder="1" applyAlignment="1">
      <alignment horizontal="center" vertical="center"/>
    </xf>
    <xf numFmtId="49" fontId="54" fillId="8" borderId="7" xfId="0" applyNumberFormat="1" applyFont="1" applyFill="1" applyBorder="1" applyAlignment="1">
      <alignment horizontal="center" vertical="center" wrapText="1"/>
    </xf>
    <xf numFmtId="0" fontId="43" fillId="5" borderId="7" xfId="8" applyFont="1" applyFill="1" applyBorder="1" applyAlignment="1">
      <alignment horizontal="center" vertical="center"/>
    </xf>
    <xf numFmtId="49" fontId="54" fillId="8" borderId="10" xfId="0" applyNumberFormat="1" applyFont="1" applyFill="1" applyBorder="1" applyAlignment="1">
      <alignment horizontal="center" vertical="center"/>
    </xf>
    <xf numFmtId="49" fontId="54" fillId="8" borderId="17" xfId="0" applyNumberFormat="1" applyFont="1" applyFill="1" applyBorder="1" applyAlignment="1">
      <alignment horizontal="center" vertical="center"/>
    </xf>
    <xf numFmtId="49" fontId="54" fillId="8" borderId="13" xfId="0" applyNumberFormat="1" applyFont="1" applyFill="1" applyBorder="1" applyAlignment="1">
      <alignment horizontal="center" vertical="center"/>
    </xf>
    <xf numFmtId="49" fontId="54" fillId="8" borderId="15" xfId="0" applyNumberFormat="1" applyFont="1" applyFill="1" applyBorder="1" applyAlignment="1">
      <alignment horizontal="center" vertical="center"/>
    </xf>
    <xf numFmtId="49" fontId="54" fillId="8" borderId="13" xfId="0" applyNumberFormat="1" applyFont="1" applyFill="1" applyBorder="1" applyAlignment="1">
      <alignment horizontal="center" vertical="center" wrapText="1"/>
    </xf>
    <xf numFmtId="49" fontId="54" fillId="8" borderId="15" xfId="0" applyNumberFormat="1" applyFont="1" applyFill="1" applyBorder="1" applyAlignment="1">
      <alignment horizontal="center" vertical="center" wrapText="1"/>
    </xf>
    <xf numFmtId="0" fontId="43" fillId="5" borderId="16" xfId="8" applyFont="1" applyFill="1" applyBorder="1" applyAlignment="1">
      <alignment horizontal="center" vertical="center" wrapText="1"/>
    </xf>
    <xf numFmtId="49" fontId="53" fillId="9" borderId="7" xfId="0" applyNumberFormat="1" applyFont="1" applyFill="1" applyBorder="1" applyAlignment="1">
      <alignment horizontal="center" vertical="center" wrapText="1"/>
    </xf>
    <xf numFmtId="49" fontId="54" fillId="8" borderId="7" xfId="14" applyNumberFormat="1" applyFont="1" applyFill="1" applyBorder="1" applyAlignment="1">
      <alignment horizontal="center" vertical="center" wrapText="1"/>
    </xf>
    <xf numFmtId="49" fontId="41" fillId="8" borderId="0" xfId="0" applyNumberFormat="1" applyFont="1" applyFill="1" applyAlignment="1">
      <alignment horizontal="center"/>
    </xf>
    <xf numFmtId="0" fontId="52" fillId="10" borderId="13" xfId="14" applyFont="1" applyFill="1" applyBorder="1" applyAlignment="1">
      <alignment horizontal="center" vertical="center"/>
    </xf>
    <xf numFmtId="0" fontId="52" fillId="10" borderId="14" xfId="14" applyFont="1" applyFill="1" applyBorder="1" applyAlignment="1">
      <alignment horizontal="center" vertical="center"/>
    </xf>
    <xf numFmtId="0" fontId="52" fillId="10" borderId="15" xfId="14" applyFont="1" applyFill="1" applyBorder="1" applyAlignment="1">
      <alignment horizontal="center" vertical="center"/>
    </xf>
    <xf numFmtId="0" fontId="43" fillId="5" borderId="16" xfId="8" applyFont="1" applyFill="1" applyBorder="1" applyAlignment="1">
      <alignment horizontal="center" vertical="center"/>
    </xf>
    <xf numFmtId="0" fontId="43" fillId="5" borderId="0" xfId="8" applyFont="1" applyFill="1" applyBorder="1" applyAlignment="1">
      <alignment horizontal="center" vertical="center"/>
    </xf>
    <xf numFmtId="49" fontId="52" fillId="8" borderId="13" xfId="14" applyNumberFormat="1" applyFont="1" applyFill="1" applyBorder="1" applyAlignment="1">
      <alignment horizontal="center" vertical="center"/>
    </xf>
    <xf numFmtId="49" fontId="52" fillId="8" borderId="14" xfId="14" applyNumberFormat="1" applyFont="1" applyFill="1" applyBorder="1" applyAlignment="1">
      <alignment horizontal="center" vertical="center"/>
    </xf>
    <xf numFmtId="49" fontId="52" fillId="8" borderId="15" xfId="14" applyNumberFormat="1" applyFont="1" applyFill="1" applyBorder="1" applyAlignment="1">
      <alignment horizontal="center" vertical="center"/>
    </xf>
    <xf numFmtId="49" fontId="55" fillId="9" borderId="18" xfId="14" applyNumberFormat="1" applyFont="1" applyFill="1" applyBorder="1" applyAlignment="1">
      <alignment horizontal="center" vertical="center"/>
    </xf>
    <xf numFmtId="49" fontId="55" fillId="9" borderId="14" xfId="14" applyNumberFormat="1" applyFont="1" applyFill="1" applyBorder="1" applyAlignment="1">
      <alignment horizontal="center" vertical="center"/>
    </xf>
    <xf numFmtId="49" fontId="55" fillId="9" borderId="19" xfId="14" applyNumberFormat="1" applyFont="1" applyFill="1" applyBorder="1" applyAlignment="1">
      <alignment horizontal="center" vertical="center"/>
    </xf>
    <xf numFmtId="49" fontId="52" fillId="8" borderId="7" xfId="14" applyNumberFormat="1" applyFont="1" applyFill="1" applyBorder="1" applyAlignment="1">
      <alignment horizontal="center" vertical="center"/>
    </xf>
    <xf numFmtId="49" fontId="53" fillId="9" borderId="16" xfId="14" applyNumberFormat="1" applyFont="1" applyFill="1" applyBorder="1" applyAlignment="1">
      <alignment horizontal="center" vertical="center"/>
    </xf>
    <xf numFmtId="49" fontId="53" fillId="9" borderId="25" xfId="14" applyNumberFormat="1" applyFont="1" applyFill="1" applyBorder="1" applyAlignment="1">
      <alignment horizontal="center" vertical="center"/>
    </xf>
    <xf numFmtId="49" fontId="52" fillId="8" borderId="26" xfId="14" applyNumberFormat="1" applyFont="1" applyFill="1" applyBorder="1" applyAlignment="1">
      <alignment horizontal="center" vertical="center"/>
    </xf>
    <xf numFmtId="49" fontId="52" fillId="8" borderId="27" xfId="14" applyNumberFormat="1" applyFont="1" applyFill="1" applyBorder="1" applyAlignment="1">
      <alignment horizontal="center" vertical="center"/>
    </xf>
    <xf numFmtId="49" fontId="52" fillId="8" borderId="28" xfId="14" applyNumberFormat="1" applyFont="1" applyFill="1" applyBorder="1" applyAlignment="1">
      <alignment horizontal="center" vertical="center"/>
    </xf>
    <xf numFmtId="49" fontId="52" fillId="8" borderId="21" xfId="14" applyNumberFormat="1" applyFont="1" applyFill="1" applyBorder="1" applyAlignment="1">
      <alignment horizontal="center" vertical="center"/>
    </xf>
    <xf numFmtId="49" fontId="52" fillId="8" borderId="22" xfId="14" applyNumberFormat="1" applyFont="1" applyFill="1" applyBorder="1" applyAlignment="1">
      <alignment horizontal="center" vertical="center"/>
    </xf>
    <xf numFmtId="49" fontId="52" fillId="8" borderId="23" xfId="14" applyNumberFormat="1" applyFont="1" applyFill="1" applyBorder="1" applyAlignment="1">
      <alignment horizontal="center" vertical="center"/>
    </xf>
    <xf numFmtId="0" fontId="43" fillId="5" borderId="24" xfId="8" applyFont="1" applyFill="1" applyBorder="1" applyAlignment="1">
      <alignment horizontal="center" vertical="center"/>
    </xf>
    <xf numFmtId="0" fontId="43" fillId="5" borderId="29" xfId="8" applyFont="1" applyFill="1" applyBorder="1" applyAlignment="1">
      <alignment horizontal="center" vertical="center"/>
    </xf>
    <xf numFmtId="49" fontId="41" fillId="8" borderId="16" xfId="0" applyNumberFormat="1" applyFont="1" applyFill="1" applyBorder="1" applyAlignment="1">
      <alignment horizontal="center"/>
    </xf>
    <xf numFmtId="0" fontId="57" fillId="5" borderId="12" xfId="14" applyFont="1" applyFill="1" applyBorder="1" applyAlignment="1">
      <alignment horizontal="center" vertical="center"/>
    </xf>
    <xf numFmtId="0" fontId="57" fillId="5" borderId="20" xfId="14" applyFont="1" applyFill="1" applyBorder="1" applyAlignment="1">
      <alignment horizontal="center" vertical="center"/>
    </xf>
    <xf numFmtId="0" fontId="43" fillId="5" borderId="17" xfId="8" applyFont="1" applyFill="1" applyBorder="1" applyAlignment="1">
      <alignment horizontal="center" vertical="center"/>
    </xf>
    <xf numFmtId="0" fontId="43" fillId="5" borderId="9" xfId="8" applyFont="1" applyFill="1" applyBorder="1" applyAlignment="1">
      <alignment horizontal="center" vertical="center"/>
    </xf>
    <xf numFmtId="49" fontId="53" fillId="9" borderId="7" xfId="14" applyNumberFormat="1" applyFont="1" applyFill="1" applyBorder="1" applyAlignment="1">
      <alignment horizontal="center" vertical="center"/>
    </xf>
    <xf numFmtId="49" fontId="29" fillId="9" borderId="7" xfId="0" applyNumberFormat="1" applyFont="1" applyFill="1" applyBorder="1" applyAlignment="1">
      <alignment horizontal="center" vertical="center"/>
    </xf>
    <xf numFmtId="0" fontId="28" fillId="10" borderId="7" xfId="0" applyFont="1" applyFill="1" applyBorder="1" applyAlignment="1">
      <alignment horizontal="center"/>
    </xf>
    <xf numFmtId="3" fontId="20" fillId="5" borderId="0" xfId="8" applyNumberFormat="1" applyFont="1" applyFill="1" applyAlignment="1">
      <alignment horizontal="center" vertical="center"/>
    </xf>
    <xf numFmtId="3" fontId="21" fillId="5" borderId="7" xfId="5" applyNumberFormat="1" applyFont="1" applyFill="1" applyBorder="1" applyAlignment="1">
      <alignment horizontal="center" vertical="center" wrapText="1"/>
    </xf>
    <xf numFmtId="3" fontId="20" fillId="5" borderId="7" xfId="13" applyNumberFormat="1" applyFont="1" applyFill="1" applyBorder="1" applyAlignment="1">
      <alignment horizontal="center" vertical="center" wrapText="1"/>
    </xf>
    <xf numFmtId="49" fontId="26" fillId="8" borderId="7" xfId="0" applyNumberFormat="1" applyFont="1" applyFill="1" applyBorder="1" applyAlignment="1">
      <alignment horizontal="center" vertical="center"/>
    </xf>
    <xf numFmtId="49" fontId="42" fillId="8" borderId="17" xfId="0" applyNumberFormat="1" applyFont="1" applyFill="1" applyBorder="1" applyAlignment="1">
      <alignment horizontal="center" vertical="center"/>
    </xf>
    <xf numFmtId="49" fontId="42" fillId="8" borderId="21" xfId="0" applyNumberFormat="1" applyFont="1" applyFill="1" applyBorder="1" applyAlignment="1">
      <alignment horizontal="center" vertical="center"/>
    </xf>
    <xf numFmtId="49" fontId="42" fillId="8" borderId="22" xfId="0" applyNumberFormat="1" applyFont="1" applyFill="1" applyBorder="1" applyAlignment="1">
      <alignment horizontal="center" vertical="center"/>
    </xf>
    <xf numFmtId="49" fontId="42" fillId="8" borderId="23" xfId="0" applyNumberFormat="1" applyFont="1" applyFill="1" applyBorder="1" applyAlignment="1">
      <alignment horizontal="center" vertical="center"/>
    </xf>
    <xf numFmtId="49" fontId="54" fillId="8" borderId="0" xfId="14" applyNumberFormat="1" applyFont="1" applyFill="1" applyBorder="1" applyAlignment="1">
      <alignment horizontal="center" vertical="center" wrapText="1"/>
    </xf>
    <xf numFmtId="49" fontId="41" fillId="8" borderId="0" xfId="0" applyNumberFormat="1" applyFont="1" applyFill="1" applyBorder="1" applyAlignment="1">
      <alignment horizontal="center"/>
    </xf>
    <xf numFmtId="3" fontId="21" fillId="5" borderId="17" xfId="0" applyNumberFormat="1" applyFont="1" applyFill="1" applyBorder="1" applyAlignment="1">
      <alignment horizontal="center" vertical="center"/>
    </xf>
    <xf numFmtId="3" fontId="21" fillId="5" borderId="9" xfId="0" applyNumberFormat="1" applyFont="1" applyFill="1" applyBorder="1" applyAlignment="1">
      <alignment horizontal="center" vertical="center"/>
    </xf>
    <xf numFmtId="3" fontId="21" fillId="5" borderId="16" xfId="0" applyNumberFormat="1" applyFont="1" applyFill="1" applyBorder="1" applyAlignment="1">
      <alignment horizontal="center" vertical="center"/>
    </xf>
    <xf numFmtId="3" fontId="21" fillId="5" borderId="0" xfId="0" applyNumberFormat="1" applyFont="1" applyFill="1" applyBorder="1" applyAlignment="1">
      <alignment horizontal="center" vertical="center"/>
    </xf>
    <xf numFmtId="0" fontId="43" fillId="5" borderId="21" xfId="8" applyFont="1" applyFill="1" applyBorder="1" applyAlignment="1">
      <alignment horizontal="center" vertical="center"/>
    </xf>
    <xf numFmtId="0" fontId="43" fillId="5" borderId="22" xfId="8" applyFont="1" applyFill="1" applyBorder="1" applyAlignment="1">
      <alignment horizontal="center" vertical="center"/>
    </xf>
    <xf numFmtId="0" fontId="43" fillId="5" borderId="23" xfId="8" applyFont="1" applyFill="1" applyBorder="1" applyAlignment="1">
      <alignment horizontal="center" vertical="center"/>
    </xf>
    <xf numFmtId="0" fontId="49" fillId="7" borderId="0" xfId="14" applyFont="1" applyFill="1" applyAlignment="1">
      <alignment horizontal="left"/>
    </xf>
    <xf numFmtId="0" fontId="43" fillId="5" borderId="13" xfId="8" applyFont="1" applyFill="1" applyBorder="1" applyAlignment="1">
      <alignment horizontal="center" vertical="center"/>
    </xf>
    <xf numFmtId="0" fontId="43" fillId="5" borderId="15" xfId="8" applyFont="1" applyFill="1" applyBorder="1" applyAlignment="1">
      <alignment horizontal="center" vertical="center"/>
    </xf>
    <xf numFmtId="49" fontId="41" fillId="8" borderId="21" xfId="0" applyNumberFormat="1" applyFont="1" applyFill="1" applyBorder="1" applyAlignment="1">
      <alignment horizontal="center"/>
    </xf>
    <xf numFmtId="49" fontId="41" fillId="8" borderId="22" xfId="0" applyNumberFormat="1" applyFont="1" applyFill="1" applyBorder="1" applyAlignment="1">
      <alignment horizontal="center"/>
    </xf>
    <xf numFmtId="49" fontId="41" fillId="8" borderId="23" xfId="0" applyNumberFormat="1" applyFont="1" applyFill="1" applyBorder="1" applyAlignment="1">
      <alignment horizontal="center"/>
    </xf>
    <xf numFmtId="49" fontId="27" fillId="8" borderId="21" xfId="0" applyNumberFormat="1" applyFont="1" applyFill="1" applyBorder="1" applyAlignment="1">
      <alignment horizontal="center" vertical="center"/>
    </xf>
    <xf numFmtId="49" fontId="27" fillId="8" borderId="22" xfId="0" applyNumberFormat="1" applyFont="1" applyFill="1" applyBorder="1" applyAlignment="1">
      <alignment horizontal="center" vertical="center"/>
    </xf>
    <xf numFmtId="49" fontId="27" fillId="8" borderId="23" xfId="0" applyNumberFormat="1" applyFont="1" applyFill="1" applyBorder="1" applyAlignment="1">
      <alignment horizontal="center" vertical="center"/>
    </xf>
    <xf numFmtId="49" fontId="37" fillId="8" borderId="13" xfId="0" applyNumberFormat="1" applyFont="1" applyFill="1" applyBorder="1" applyAlignment="1">
      <alignment horizontal="center" vertical="center"/>
    </xf>
    <xf numFmtId="49" fontId="37" fillId="8" borderId="14" xfId="0" applyNumberFormat="1" applyFont="1" applyFill="1" applyBorder="1" applyAlignment="1">
      <alignment horizontal="center" vertical="center"/>
    </xf>
    <xf numFmtId="49" fontId="37" fillId="8" borderId="15" xfId="0" applyNumberFormat="1" applyFont="1" applyFill="1" applyBorder="1" applyAlignment="1">
      <alignment horizontal="center" vertical="center"/>
    </xf>
    <xf numFmtId="49" fontId="38" fillId="8" borderId="10" xfId="0" applyNumberFormat="1" applyFont="1" applyFill="1" applyBorder="1" applyAlignment="1">
      <alignment horizontal="center"/>
    </xf>
    <xf numFmtId="49" fontId="38" fillId="8" borderId="11" xfId="0" applyNumberFormat="1" applyFont="1" applyFill="1" applyBorder="1" applyAlignment="1">
      <alignment horizontal="center"/>
    </xf>
    <xf numFmtId="49" fontId="41" fillId="8" borderId="0" xfId="0" applyNumberFormat="1" applyFont="1" applyFill="1" applyAlignment="1">
      <alignment horizontal="center" vertical="center"/>
    </xf>
    <xf numFmtId="49" fontId="41" fillId="8" borderId="10" xfId="0" applyNumberFormat="1" applyFont="1" applyFill="1" applyBorder="1" applyAlignment="1">
      <alignment horizontal="center" vertical="center"/>
    </xf>
    <xf numFmtId="49" fontId="41" fillId="8" borderId="11" xfId="0" applyNumberFormat="1" applyFont="1" applyFill="1" applyBorder="1" applyAlignment="1">
      <alignment horizontal="center" vertical="center"/>
    </xf>
    <xf numFmtId="49" fontId="41" fillId="8" borderId="12" xfId="0" applyNumberFormat="1" applyFont="1" applyFill="1" applyBorder="1" applyAlignment="1">
      <alignment horizontal="center" vertical="center"/>
    </xf>
    <xf numFmtId="3" fontId="44" fillId="8" borderId="0" xfId="0" applyNumberFormat="1" applyFont="1" applyFill="1" applyAlignment="1">
      <alignment horizontal="center"/>
    </xf>
    <xf numFmtId="3" fontId="44" fillId="8" borderId="16" xfId="0" applyNumberFormat="1" applyFont="1" applyFill="1" applyBorder="1" applyAlignment="1">
      <alignment horizontal="center"/>
    </xf>
    <xf numFmtId="49" fontId="56" fillId="8" borderId="10" xfId="0" applyNumberFormat="1" applyFont="1" applyFill="1" applyBorder="1" applyAlignment="1">
      <alignment horizontal="center" vertical="center"/>
    </xf>
    <xf numFmtId="49" fontId="56" fillId="8" borderId="11" xfId="0" applyNumberFormat="1" applyFont="1" applyFill="1" applyBorder="1" applyAlignment="1">
      <alignment horizontal="center" vertical="center"/>
    </xf>
    <xf numFmtId="49" fontId="41" fillId="8" borderId="16" xfId="0" applyNumberFormat="1" applyFont="1" applyFill="1" applyBorder="1" applyAlignment="1">
      <alignment horizontal="center" vertical="center"/>
    </xf>
    <xf numFmtId="0" fontId="54" fillId="8" borderId="21" xfId="0" applyFont="1" applyFill="1" applyBorder="1" applyAlignment="1">
      <alignment horizontal="center" vertical="center"/>
    </xf>
    <xf numFmtId="0" fontId="54" fillId="8" borderId="22" xfId="0" applyFont="1" applyFill="1" applyBorder="1" applyAlignment="1">
      <alignment horizontal="center" vertical="center"/>
    </xf>
    <xf numFmtId="0" fontId="54" fillId="8" borderId="23" xfId="0" applyFont="1" applyFill="1" applyBorder="1" applyAlignment="1">
      <alignment horizontal="center" vertical="center"/>
    </xf>
    <xf numFmtId="49" fontId="56" fillId="8" borderId="0" xfId="14" applyNumberFormat="1" applyFont="1" applyFill="1" applyAlignment="1">
      <alignment horizontal="center" vertical="center"/>
    </xf>
    <xf numFmtId="49" fontId="56" fillId="8" borderId="10" xfId="14" applyNumberFormat="1" applyFont="1" applyFill="1" applyBorder="1" applyAlignment="1">
      <alignment horizontal="center" vertical="center"/>
    </xf>
    <xf numFmtId="49" fontId="56" fillId="8" borderId="11" xfId="14" applyNumberFormat="1" applyFont="1" applyFill="1" applyBorder="1" applyAlignment="1">
      <alignment horizontal="center" vertical="center"/>
    </xf>
    <xf numFmtId="49" fontId="56" fillId="8" borderId="21" xfId="14" applyNumberFormat="1" applyFont="1" applyFill="1" applyBorder="1" applyAlignment="1">
      <alignment horizontal="center" vertical="center"/>
    </xf>
    <xf numFmtId="49" fontId="56" fillId="8" borderId="22" xfId="14" applyNumberFormat="1" applyFont="1" applyFill="1" applyBorder="1" applyAlignment="1">
      <alignment horizontal="center" vertical="center"/>
    </xf>
    <xf numFmtId="49" fontId="56" fillId="8" borderId="23" xfId="14" applyNumberFormat="1" applyFont="1" applyFill="1" applyBorder="1" applyAlignment="1">
      <alignment horizontal="center" vertical="center"/>
    </xf>
    <xf numFmtId="49" fontId="56" fillId="8" borderId="16" xfId="14" applyNumberFormat="1" applyFont="1" applyFill="1" applyBorder="1" applyAlignment="1">
      <alignment horizontal="center" vertical="center"/>
    </xf>
  </cellXfs>
  <cellStyles count="21">
    <cellStyle name="Čiarka" xfId="15" builtinId="3"/>
    <cellStyle name="Čiarka 2" xfId="18"/>
    <cellStyle name="Nadpis 1" xfId="1" builtinId="16" customBuiltin="1"/>
    <cellStyle name="Nadpis 2" xfId="2" builtinId="17" customBuiltin="1"/>
    <cellStyle name="Nadpis 3" xfId="3" builtinId="18" customBuiltin="1"/>
    <cellStyle name="Nadpis 4" xfId="4" builtinId="19" customBuiltin="1"/>
    <cellStyle name="názvy zar.hore" xfId="13"/>
    <cellStyle name="Normálna" xfId="0" builtinId="0"/>
    <cellStyle name="Normálna 2" xfId="5"/>
    <cellStyle name="Normálna 2 2" xfId="17"/>
    <cellStyle name="Normálna 2 2 2" xfId="19"/>
    <cellStyle name="Normálna 2 2 2 2" xfId="20"/>
    <cellStyle name="Normálna 3" xfId="14"/>
    <cellStyle name="Normálna 3 2" xfId="16"/>
    <cellStyle name="normálne 2" xfId="6"/>
    <cellStyle name="normálne 3" xfId="7"/>
    <cellStyle name="normální_Xl0000430" xfId="8"/>
    <cellStyle name="Poznámka" xfId="9" builtinId="10" customBuiltin="1"/>
    <cellStyle name="Vstup" xfId="10" builtinId="20" customBuiltin="1"/>
    <cellStyle name="Výpočet" xfId="11" builtinId="22" customBuiltin="1"/>
    <cellStyle name="Výstup" xfId="12" builtinId="21" customBuiltin="1"/>
  </cellStyles>
  <dxfs count="0"/>
  <tableStyles count="0" defaultTableStyle="TableStyleMedium9" defaultPivotStyle="PivotStyleLight16"/>
  <colors>
    <mruColors>
      <color rgb="FFDDDDDD"/>
      <color rgb="FF00C7FF"/>
      <color rgb="FF0A64A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A6"/>
  <sheetViews>
    <sheetView tabSelected="1" zoomScale="60" zoomScaleNormal="60" zoomScaleSheetLayoutView="40" zoomScalePageLayoutView="40" workbookViewId="0"/>
  </sheetViews>
  <sheetFormatPr defaultColWidth="9.33203125" defaultRowHeight="13.2"/>
  <cols>
    <col min="1" max="1" width="120.5546875" style="79" customWidth="1"/>
    <col min="2" max="16384" width="9.33203125" style="79"/>
  </cols>
  <sheetData>
    <row r="1" spans="1:1" s="77" customFormat="1" ht="67.2" customHeight="1">
      <c r="A1" s="89"/>
    </row>
    <row r="2" spans="1:1" s="77" customFormat="1" ht="268.2" customHeight="1"/>
    <row r="3" spans="1:1" s="77" customFormat="1" ht="83.1" customHeight="1">
      <c r="A3" s="78" t="s">
        <v>475</v>
      </c>
    </row>
    <row r="4" spans="1:1" s="77" customFormat="1" ht="409.2" customHeight="1"/>
    <row r="5" spans="1:1" s="77" customFormat="1" ht="62.1" customHeight="1">
      <c r="A5" s="89"/>
    </row>
    <row r="6" spans="1:1" s="77" customFormat="1" ht="28.95" customHeight="1"/>
  </sheetData>
  <pageMargins left="0" right="0" top="0" bottom="0" header="0" footer="0"/>
  <pageSetup paperSize="9" fitToWidth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J56"/>
  <sheetViews>
    <sheetView showGridLines="0" zoomScale="70" zoomScaleNormal="70" zoomScaleSheetLayoutView="70" workbookViewId="0">
      <selection activeCell="A50" sqref="A50:O50"/>
    </sheetView>
  </sheetViews>
  <sheetFormatPr defaultRowHeight="13.2"/>
  <cols>
    <col min="1" max="1" width="12.5546875" customWidth="1"/>
    <col min="2" max="2" width="21.5546875" customWidth="1"/>
    <col min="3" max="14" width="18.6640625" customWidth="1"/>
    <col min="15" max="15" width="14.33203125" customWidth="1"/>
    <col min="16" max="16" width="0.6640625" customWidth="1"/>
  </cols>
  <sheetData>
    <row r="1" spans="1:192" s="59" customFormat="1" ht="30" customHeight="1">
      <c r="A1" s="251" t="s">
        <v>577</v>
      </c>
      <c r="B1" s="252"/>
      <c r="C1" s="252"/>
      <c r="D1" s="252"/>
      <c r="E1" s="252"/>
      <c r="F1" s="252"/>
      <c r="G1" s="252"/>
      <c r="H1" s="252"/>
      <c r="I1" s="252"/>
      <c r="J1" s="252"/>
      <c r="K1" s="252"/>
      <c r="L1" s="252"/>
      <c r="M1" s="252"/>
      <c r="N1" s="252"/>
      <c r="O1" s="253"/>
      <c r="P1" s="158"/>
    </row>
    <row r="2" spans="1:192" s="7" customFormat="1" ht="20.100000000000001" customHeight="1">
      <c r="A2" s="48" t="s">
        <v>385</v>
      </c>
      <c r="B2" s="20"/>
      <c r="C2" s="50" t="s">
        <v>382</v>
      </c>
      <c r="D2" s="50" t="s">
        <v>372</v>
      </c>
      <c r="E2" s="50" t="s">
        <v>374</v>
      </c>
      <c r="F2" s="50" t="s">
        <v>375</v>
      </c>
      <c r="G2" s="50" t="s">
        <v>562</v>
      </c>
      <c r="H2" s="50" t="s">
        <v>379</v>
      </c>
      <c r="I2" s="50" t="s">
        <v>376</v>
      </c>
      <c r="J2" s="50" t="s">
        <v>373</v>
      </c>
      <c r="K2" s="50" t="s">
        <v>377</v>
      </c>
      <c r="L2" s="50" t="s">
        <v>378</v>
      </c>
      <c r="M2" s="50" t="s">
        <v>380</v>
      </c>
      <c r="N2" s="50" t="s">
        <v>381</v>
      </c>
      <c r="O2" s="95" t="s">
        <v>17</v>
      </c>
      <c r="P2" s="156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</row>
    <row r="3" spans="1:192" s="49" customFormat="1" ht="20.7" customHeight="1">
      <c r="A3" s="175" t="s">
        <v>1</v>
      </c>
      <c r="B3" s="42" t="s">
        <v>174</v>
      </c>
      <c r="C3" s="62">
        <v>9773</v>
      </c>
      <c r="D3" s="62">
        <v>14816</v>
      </c>
      <c r="E3" s="62">
        <v>8539</v>
      </c>
      <c r="F3" s="62">
        <v>32</v>
      </c>
      <c r="G3" s="62"/>
      <c r="H3" s="62">
        <v>6964</v>
      </c>
      <c r="I3" s="62">
        <v>125</v>
      </c>
      <c r="J3" s="62">
        <v>4708</v>
      </c>
      <c r="K3" s="62">
        <v>1488</v>
      </c>
      <c r="L3" s="62">
        <v>46384</v>
      </c>
      <c r="M3" s="62"/>
      <c r="N3" s="62">
        <v>4</v>
      </c>
      <c r="O3" s="93">
        <f>SUM(C3:N3)</f>
        <v>92833</v>
      </c>
      <c r="P3" s="44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</row>
    <row r="4" spans="1:192" s="49" customFormat="1" ht="20.7" customHeight="1">
      <c r="A4" s="176"/>
      <c r="B4" s="42" t="s">
        <v>175</v>
      </c>
      <c r="C4" s="62">
        <v>9388</v>
      </c>
      <c r="D4" s="62">
        <v>14139</v>
      </c>
      <c r="E4" s="62">
        <v>7903</v>
      </c>
      <c r="F4" s="62">
        <v>118</v>
      </c>
      <c r="G4" s="62"/>
      <c r="H4" s="62">
        <v>7075</v>
      </c>
      <c r="I4" s="62">
        <v>151</v>
      </c>
      <c r="J4" s="62">
        <v>6764</v>
      </c>
      <c r="K4" s="62">
        <v>1531</v>
      </c>
      <c r="L4" s="62">
        <v>57006</v>
      </c>
      <c r="M4" s="62"/>
      <c r="N4" s="62">
        <v>5</v>
      </c>
      <c r="O4" s="93">
        <f>SUM(C4:N4)</f>
        <v>104080</v>
      </c>
      <c r="P4" s="52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</row>
    <row r="5" spans="1:192" s="49" customFormat="1" ht="20.7" customHeight="1">
      <c r="A5" s="176"/>
      <c r="B5" s="42" t="s">
        <v>370</v>
      </c>
      <c r="C5" s="62">
        <v>9218</v>
      </c>
      <c r="D5" s="62">
        <v>13547</v>
      </c>
      <c r="E5" s="62">
        <v>7870</v>
      </c>
      <c r="F5" s="62">
        <v>118</v>
      </c>
      <c r="G5" s="62"/>
      <c r="H5" s="62">
        <v>7443</v>
      </c>
      <c r="I5" s="62">
        <v>145</v>
      </c>
      <c r="J5" s="62">
        <v>6259</v>
      </c>
      <c r="K5" s="62">
        <v>1524</v>
      </c>
      <c r="L5" s="62">
        <v>57006</v>
      </c>
      <c r="M5" s="62"/>
      <c r="N5" s="62">
        <v>6</v>
      </c>
      <c r="O5" s="93">
        <f>SUM(C5:N5)</f>
        <v>103136</v>
      </c>
      <c r="P5" s="52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</row>
    <row r="6" spans="1:192" s="49" customFormat="1" ht="20.7" customHeight="1">
      <c r="A6" s="176"/>
      <c r="B6" s="42" t="s">
        <v>176</v>
      </c>
      <c r="C6" s="62">
        <v>5593</v>
      </c>
      <c r="D6" s="62">
        <v>14119</v>
      </c>
      <c r="E6" s="62">
        <v>7469</v>
      </c>
      <c r="F6" s="62">
        <v>427</v>
      </c>
      <c r="G6" s="62"/>
      <c r="H6" s="62">
        <v>2700</v>
      </c>
      <c r="I6" s="62">
        <v>117</v>
      </c>
      <c r="J6" s="62">
        <v>8766</v>
      </c>
      <c r="K6" s="62">
        <v>341</v>
      </c>
      <c r="L6" s="62">
        <v>2704</v>
      </c>
      <c r="M6" s="62"/>
      <c r="N6" s="62">
        <v>5</v>
      </c>
      <c r="O6" s="93">
        <f>SUM(C6:N6)</f>
        <v>42241</v>
      </c>
      <c r="P6" s="52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</row>
    <row r="7" spans="1:192" s="49" customFormat="1" ht="20.7" customHeight="1">
      <c r="A7" s="177"/>
      <c r="B7" s="42" t="s">
        <v>371</v>
      </c>
      <c r="C7" s="62">
        <v>7827</v>
      </c>
      <c r="D7" s="62">
        <v>23743</v>
      </c>
      <c r="E7" s="62">
        <v>8024</v>
      </c>
      <c r="F7" s="62">
        <v>427</v>
      </c>
      <c r="G7" s="62"/>
      <c r="H7" s="62">
        <v>4170</v>
      </c>
      <c r="I7" s="62">
        <v>159</v>
      </c>
      <c r="J7" s="62">
        <v>12884</v>
      </c>
      <c r="K7" s="62">
        <v>453</v>
      </c>
      <c r="L7" s="62">
        <v>2704</v>
      </c>
      <c r="M7" s="62"/>
      <c r="N7" s="62">
        <v>10</v>
      </c>
      <c r="O7" s="93">
        <f>SUM(C7:N7)</f>
        <v>60401</v>
      </c>
      <c r="P7" s="52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</row>
    <row r="8" spans="1:192" ht="2.85" customHeight="1">
      <c r="A8" s="260"/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2"/>
      <c r="P8" s="52"/>
    </row>
    <row r="9" spans="1:192" s="49" customFormat="1" ht="20.7" customHeight="1">
      <c r="A9" s="175" t="s">
        <v>2</v>
      </c>
      <c r="B9" s="42" t="s">
        <v>174</v>
      </c>
      <c r="C9" s="62">
        <v>7405</v>
      </c>
      <c r="D9" s="62">
        <v>7827</v>
      </c>
      <c r="E9" s="62">
        <v>8228</v>
      </c>
      <c r="F9" s="62">
        <v>29</v>
      </c>
      <c r="G9" s="62"/>
      <c r="H9" s="62">
        <v>5027</v>
      </c>
      <c r="I9" s="62">
        <v>78</v>
      </c>
      <c r="J9" s="62">
        <v>1000</v>
      </c>
      <c r="K9" s="62">
        <v>1211</v>
      </c>
      <c r="L9" s="62">
        <v>12368</v>
      </c>
      <c r="M9" s="62"/>
      <c r="N9" s="62">
        <v>1</v>
      </c>
      <c r="O9" s="93">
        <f>SUM(C9:N9)</f>
        <v>43174</v>
      </c>
      <c r="P9" s="52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</row>
    <row r="10" spans="1:192" s="49" customFormat="1" ht="20.7" customHeight="1">
      <c r="A10" s="176"/>
      <c r="B10" s="42" t="s">
        <v>175</v>
      </c>
      <c r="C10" s="62">
        <v>7615</v>
      </c>
      <c r="D10" s="62">
        <v>8052</v>
      </c>
      <c r="E10" s="62">
        <v>9238</v>
      </c>
      <c r="F10" s="62">
        <v>147</v>
      </c>
      <c r="G10" s="62"/>
      <c r="H10" s="62">
        <v>5002</v>
      </c>
      <c r="I10" s="62">
        <v>83</v>
      </c>
      <c r="J10" s="62">
        <v>1460</v>
      </c>
      <c r="K10" s="62">
        <v>1209</v>
      </c>
      <c r="L10" s="62">
        <v>15668</v>
      </c>
      <c r="M10" s="62"/>
      <c r="N10" s="62">
        <v>2</v>
      </c>
      <c r="O10" s="93">
        <f>SUM(C10:N10)</f>
        <v>48476</v>
      </c>
      <c r="P10" s="52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</row>
    <row r="11" spans="1:192" s="49" customFormat="1" ht="20.7" customHeight="1">
      <c r="A11" s="176"/>
      <c r="B11" s="42" t="s">
        <v>370</v>
      </c>
      <c r="C11" s="62">
        <v>7541</v>
      </c>
      <c r="D11" s="62">
        <v>8456</v>
      </c>
      <c r="E11" s="62">
        <v>9238</v>
      </c>
      <c r="F11" s="62">
        <v>147</v>
      </c>
      <c r="G11" s="62"/>
      <c r="H11" s="62">
        <v>5049</v>
      </c>
      <c r="I11" s="62">
        <v>80</v>
      </c>
      <c r="J11" s="62">
        <v>1368</v>
      </c>
      <c r="K11" s="62">
        <v>1188</v>
      </c>
      <c r="L11" s="62">
        <v>15668</v>
      </c>
      <c r="M11" s="62"/>
      <c r="N11" s="62">
        <v>2</v>
      </c>
      <c r="O11" s="93">
        <f>SUM(C11:N11)</f>
        <v>48737</v>
      </c>
      <c r="P11" s="52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</row>
    <row r="12" spans="1:192" s="49" customFormat="1" ht="20.7" customHeight="1">
      <c r="A12" s="176"/>
      <c r="B12" s="42" t="s">
        <v>176</v>
      </c>
      <c r="C12" s="62">
        <v>2982</v>
      </c>
      <c r="D12" s="62">
        <v>3315</v>
      </c>
      <c r="E12" s="62">
        <v>4875</v>
      </c>
      <c r="F12" s="62">
        <v>108</v>
      </c>
      <c r="G12" s="62"/>
      <c r="H12" s="62">
        <v>1740</v>
      </c>
      <c r="I12" s="62">
        <v>54</v>
      </c>
      <c r="J12" s="62">
        <v>1242</v>
      </c>
      <c r="K12" s="62">
        <v>125</v>
      </c>
      <c r="L12" s="62">
        <v>459</v>
      </c>
      <c r="M12" s="62"/>
      <c r="N12" s="62">
        <v>0</v>
      </c>
      <c r="O12" s="93">
        <f>SUM(C12:N12)</f>
        <v>14900</v>
      </c>
      <c r="P12" s="5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</row>
    <row r="13" spans="1:192" s="49" customFormat="1" ht="20.7" customHeight="1">
      <c r="A13" s="177"/>
      <c r="B13" s="42" t="s">
        <v>371</v>
      </c>
      <c r="C13" s="62">
        <v>4626</v>
      </c>
      <c r="D13" s="62">
        <v>6099</v>
      </c>
      <c r="E13" s="62">
        <v>5215</v>
      </c>
      <c r="F13" s="62">
        <v>108</v>
      </c>
      <c r="G13" s="62"/>
      <c r="H13" s="62">
        <v>2206</v>
      </c>
      <c r="I13" s="62">
        <v>76</v>
      </c>
      <c r="J13" s="62">
        <v>1847</v>
      </c>
      <c r="K13" s="62">
        <v>187</v>
      </c>
      <c r="L13" s="62">
        <v>459</v>
      </c>
      <c r="M13" s="62"/>
      <c r="N13" s="62">
        <v>0</v>
      </c>
      <c r="O13" s="93">
        <f>SUM(C13:N13)</f>
        <v>20823</v>
      </c>
      <c r="P13" s="52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</row>
    <row r="14" spans="1:192" ht="2.85" customHeight="1">
      <c r="A14" s="260"/>
      <c r="B14" s="261"/>
      <c r="C14" s="261"/>
      <c r="D14" s="261"/>
      <c r="E14" s="261"/>
      <c r="F14" s="261"/>
      <c r="G14" s="261"/>
      <c r="H14" s="261"/>
      <c r="I14" s="261"/>
      <c r="J14" s="261"/>
      <c r="K14" s="261"/>
      <c r="L14" s="261"/>
      <c r="M14" s="261"/>
      <c r="N14" s="261"/>
      <c r="O14" s="262"/>
      <c r="P14" s="52"/>
    </row>
    <row r="15" spans="1:192" s="49" customFormat="1" ht="20.7" customHeight="1">
      <c r="A15" s="175" t="s">
        <v>3</v>
      </c>
      <c r="B15" s="42" t="s">
        <v>174</v>
      </c>
      <c r="C15" s="62">
        <v>6694</v>
      </c>
      <c r="D15" s="62">
        <v>5658</v>
      </c>
      <c r="E15" s="62">
        <v>8315</v>
      </c>
      <c r="F15" s="62">
        <v>27</v>
      </c>
      <c r="G15" s="62"/>
      <c r="H15" s="62">
        <v>4820</v>
      </c>
      <c r="I15" s="62">
        <v>71</v>
      </c>
      <c r="J15" s="62">
        <v>760</v>
      </c>
      <c r="K15" s="62">
        <v>1012</v>
      </c>
      <c r="L15" s="62">
        <v>10242</v>
      </c>
      <c r="M15" s="62"/>
      <c r="N15" s="62">
        <v>3</v>
      </c>
      <c r="O15" s="93">
        <f>SUM(C15:N15)</f>
        <v>37602</v>
      </c>
      <c r="P15" s="52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</row>
    <row r="16" spans="1:192" s="49" customFormat="1" ht="20.7" customHeight="1">
      <c r="A16" s="176"/>
      <c r="B16" s="42" t="s">
        <v>175</v>
      </c>
      <c r="C16" s="62">
        <v>6622</v>
      </c>
      <c r="D16" s="62">
        <v>5917</v>
      </c>
      <c r="E16" s="62">
        <v>8719</v>
      </c>
      <c r="F16" s="62">
        <v>28</v>
      </c>
      <c r="G16" s="62"/>
      <c r="H16" s="62">
        <v>4843</v>
      </c>
      <c r="I16" s="62">
        <v>76</v>
      </c>
      <c r="J16" s="62">
        <v>854</v>
      </c>
      <c r="K16" s="62">
        <v>1013</v>
      </c>
      <c r="L16" s="62">
        <v>14025</v>
      </c>
      <c r="M16" s="62"/>
      <c r="N16" s="62">
        <v>5</v>
      </c>
      <c r="O16" s="93">
        <f>SUM(C16:N16)</f>
        <v>42102</v>
      </c>
      <c r="P16" s="52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</row>
    <row r="17" spans="1:192" s="49" customFormat="1" ht="20.7" customHeight="1">
      <c r="A17" s="176"/>
      <c r="B17" s="42" t="s">
        <v>370</v>
      </c>
      <c r="C17" s="62">
        <v>6553</v>
      </c>
      <c r="D17" s="62">
        <v>5996</v>
      </c>
      <c r="E17" s="62">
        <v>8587</v>
      </c>
      <c r="F17" s="62">
        <v>28</v>
      </c>
      <c r="G17" s="62"/>
      <c r="H17" s="62">
        <v>4815</v>
      </c>
      <c r="I17" s="62">
        <v>63</v>
      </c>
      <c r="J17" s="62">
        <v>888</v>
      </c>
      <c r="K17" s="62">
        <v>1015</v>
      </c>
      <c r="L17" s="62">
        <v>14025</v>
      </c>
      <c r="M17" s="62"/>
      <c r="N17" s="62">
        <v>3</v>
      </c>
      <c r="O17" s="93">
        <f>SUM(C17:N17)</f>
        <v>41973</v>
      </c>
      <c r="P17" s="52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</row>
    <row r="18" spans="1:192" s="49" customFormat="1" ht="20.7" customHeight="1">
      <c r="A18" s="176"/>
      <c r="B18" s="42" t="s">
        <v>176</v>
      </c>
      <c r="C18" s="62">
        <v>2668</v>
      </c>
      <c r="D18" s="62">
        <v>2688</v>
      </c>
      <c r="E18" s="62">
        <v>4824</v>
      </c>
      <c r="F18" s="62">
        <v>5</v>
      </c>
      <c r="G18" s="62"/>
      <c r="H18" s="62">
        <v>1344</v>
      </c>
      <c r="I18" s="62">
        <v>57</v>
      </c>
      <c r="J18" s="62">
        <v>476</v>
      </c>
      <c r="K18" s="62">
        <v>65</v>
      </c>
      <c r="L18" s="62">
        <v>494</v>
      </c>
      <c r="M18" s="62"/>
      <c r="N18" s="62">
        <v>1</v>
      </c>
      <c r="O18" s="93">
        <f>SUM(C18:N18)</f>
        <v>12622</v>
      </c>
      <c r="P18" s="52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</row>
    <row r="19" spans="1:192" s="49" customFormat="1" ht="20.7" customHeight="1">
      <c r="A19" s="177"/>
      <c r="B19" s="42" t="s">
        <v>371</v>
      </c>
      <c r="C19" s="62">
        <v>3455</v>
      </c>
      <c r="D19" s="62">
        <v>4652</v>
      </c>
      <c r="E19" s="62">
        <v>5325</v>
      </c>
      <c r="F19" s="62">
        <v>5</v>
      </c>
      <c r="G19" s="62"/>
      <c r="H19" s="62">
        <v>1878</v>
      </c>
      <c r="I19" s="62">
        <v>78</v>
      </c>
      <c r="J19" s="62">
        <v>828</v>
      </c>
      <c r="K19" s="62">
        <v>113</v>
      </c>
      <c r="L19" s="62">
        <v>494</v>
      </c>
      <c r="M19" s="62"/>
      <c r="N19" s="62">
        <v>3</v>
      </c>
      <c r="O19" s="93">
        <f>SUM(C19:N19)</f>
        <v>16831</v>
      </c>
      <c r="P19" s="52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</row>
    <row r="20" spans="1:192" ht="2.85" customHeight="1">
      <c r="A20" s="260"/>
      <c r="B20" s="261"/>
      <c r="C20" s="261"/>
      <c r="D20" s="261"/>
      <c r="E20" s="261"/>
      <c r="F20" s="261"/>
      <c r="G20" s="261"/>
      <c r="H20" s="261"/>
      <c r="I20" s="261"/>
      <c r="J20" s="261"/>
      <c r="K20" s="261"/>
      <c r="L20" s="261"/>
      <c r="M20" s="261"/>
      <c r="N20" s="261"/>
      <c r="O20" s="262"/>
      <c r="P20" s="52"/>
    </row>
    <row r="21" spans="1:192" s="49" customFormat="1" ht="20.7" customHeight="1">
      <c r="A21" s="178" t="s">
        <v>4</v>
      </c>
      <c r="B21" s="42" t="s">
        <v>174</v>
      </c>
      <c r="C21" s="62">
        <v>6643</v>
      </c>
      <c r="D21" s="62">
        <v>8584</v>
      </c>
      <c r="E21" s="62">
        <v>9934</v>
      </c>
      <c r="F21" s="62">
        <v>34</v>
      </c>
      <c r="G21" s="62"/>
      <c r="H21" s="62">
        <v>5085</v>
      </c>
      <c r="I21" s="62">
        <v>63</v>
      </c>
      <c r="J21" s="62">
        <v>1506</v>
      </c>
      <c r="K21" s="62">
        <v>1572</v>
      </c>
      <c r="L21" s="62">
        <v>14791</v>
      </c>
      <c r="M21" s="62"/>
      <c r="N21" s="62">
        <v>0</v>
      </c>
      <c r="O21" s="93">
        <f>SUM(C21:N21)</f>
        <v>48212</v>
      </c>
      <c r="P21" s="52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</row>
    <row r="22" spans="1:192" s="49" customFormat="1" ht="20.7" customHeight="1">
      <c r="A22" s="178"/>
      <c r="B22" s="42" t="s">
        <v>175</v>
      </c>
      <c r="C22" s="62">
        <v>6573</v>
      </c>
      <c r="D22" s="62">
        <v>8788</v>
      </c>
      <c r="E22" s="62">
        <v>10778</v>
      </c>
      <c r="F22" s="62">
        <v>54</v>
      </c>
      <c r="G22" s="62"/>
      <c r="H22" s="62">
        <v>5195</v>
      </c>
      <c r="I22" s="62">
        <v>69</v>
      </c>
      <c r="J22" s="62">
        <v>1416</v>
      </c>
      <c r="K22" s="62">
        <v>1574</v>
      </c>
      <c r="L22" s="62">
        <v>15402</v>
      </c>
      <c r="M22" s="62"/>
      <c r="N22" s="62">
        <v>0</v>
      </c>
      <c r="O22" s="93">
        <f>SUM(C22:N22)</f>
        <v>49849</v>
      </c>
      <c r="P22" s="5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</row>
    <row r="23" spans="1:192" s="49" customFormat="1" ht="20.7" customHeight="1">
      <c r="A23" s="178"/>
      <c r="B23" s="42" t="s">
        <v>370</v>
      </c>
      <c r="C23" s="62">
        <v>6619</v>
      </c>
      <c r="D23" s="62">
        <v>9046</v>
      </c>
      <c r="E23" s="62">
        <v>10799</v>
      </c>
      <c r="F23" s="62">
        <v>54</v>
      </c>
      <c r="G23" s="62"/>
      <c r="H23" s="62">
        <v>5114</v>
      </c>
      <c r="I23" s="62">
        <v>59</v>
      </c>
      <c r="J23" s="62">
        <v>1422</v>
      </c>
      <c r="K23" s="62">
        <v>1546</v>
      </c>
      <c r="L23" s="62">
        <v>15435</v>
      </c>
      <c r="M23" s="62"/>
      <c r="N23" s="62">
        <v>0</v>
      </c>
      <c r="O23" s="93">
        <f>SUM(C23:N23)</f>
        <v>50094</v>
      </c>
      <c r="P23" s="52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</row>
    <row r="24" spans="1:192" s="49" customFormat="1" ht="20.7" customHeight="1">
      <c r="A24" s="178"/>
      <c r="B24" s="42" t="s">
        <v>176</v>
      </c>
      <c r="C24" s="62">
        <v>2420</v>
      </c>
      <c r="D24" s="62">
        <v>2099</v>
      </c>
      <c r="E24" s="62">
        <v>6163</v>
      </c>
      <c r="F24" s="62">
        <v>14</v>
      </c>
      <c r="G24" s="62"/>
      <c r="H24" s="62">
        <v>1390</v>
      </c>
      <c r="I24" s="62">
        <v>33</v>
      </c>
      <c r="J24" s="62">
        <v>744</v>
      </c>
      <c r="K24" s="62">
        <v>61</v>
      </c>
      <c r="L24" s="62">
        <v>206</v>
      </c>
      <c r="M24" s="62"/>
      <c r="N24" s="62">
        <v>0</v>
      </c>
      <c r="O24" s="93">
        <f>SUM(C24:N24)</f>
        <v>13130</v>
      </c>
      <c r="P24" s="52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</row>
    <row r="25" spans="1:192" s="49" customFormat="1" ht="20.7" customHeight="1">
      <c r="A25" s="178"/>
      <c r="B25" s="42" t="s">
        <v>371</v>
      </c>
      <c r="C25" s="62">
        <v>2940</v>
      </c>
      <c r="D25" s="62">
        <v>4683</v>
      </c>
      <c r="E25" s="62">
        <v>6248</v>
      </c>
      <c r="F25" s="62">
        <v>14</v>
      </c>
      <c r="G25" s="62"/>
      <c r="H25" s="62">
        <v>1960</v>
      </c>
      <c r="I25" s="62">
        <v>55</v>
      </c>
      <c r="J25" s="62">
        <v>1168</v>
      </c>
      <c r="K25" s="62">
        <v>221</v>
      </c>
      <c r="L25" s="62">
        <v>260</v>
      </c>
      <c r="M25" s="62"/>
      <c r="N25" s="62">
        <v>0</v>
      </c>
      <c r="O25" s="93">
        <f>SUM(C25:N25)</f>
        <v>17549</v>
      </c>
      <c r="P25" s="52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</row>
    <row r="26" spans="1:192" ht="2.85" customHeight="1">
      <c r="A26" s="260"/>
      <c r="B26" s="261"/>
      <c r="C26" s="261"/>
      <c r="D26" s="261"/>
      <c r="E26" s="261"/>
      <c r="F26" s="261"/>
      <c r="G26" s="261"/>
      <c r="H26" s="261"/>
      <c r="I26" s="261"/>
      <c r="J26" s="261"/>
      <c r="K26" s="261"/>
      <c r="L26" s="261"/>
      <c r="M26" s="261"/>
      <c r="N26" s="261"/>
      <c r="O26" s="262"/>
      <c r="P26" s="52"/>
    </row>
    <row r="27" spans="1:192" s="49" customFormat="1" ht="20.7" customHeight="1">
      <c r="A27" s="175" t="s">
        <v>5</v>
      </c>
      <c r="B27" s="42" t="s">
        <v>174</v>
      </c>
      <c r="C27" s="62">
        <v>6737</v>
      </c>
      <c r="D27" s="62">
        <v>7412</v>
      </c>
      <c r="E27" s="62">
        <v>10578</v>
      </c>
      <c r="F27" s="62">
        <v>39</v>
      </c>
      <c r="G27" s="62"/>
      <c r="H27" s="62">
        <v>5196</v>
      </c>
      <c r="I27" s="62">
        <v>51</v>
      </c>
      <c r="J27" s="62">
        <v>1195</v>
      </c>
      <c r="K27" s="62">
        <v>913</v>
      </c>
      <c r="L27" s="62">
        <v>15215</v>
      </c>
      <c r="M27" s="62">
        <v>14380</v>
      </c>
      <c r="N27" s="62">
        <v>0</v>
      </c>
      <c r="O27" s="93">
        <f>SUM(C27:N27)</f>
        <v>61716</v>
      </c>
      <c r="P27" s="52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</row>
    <row r="28" spans="1:192" s="49" customFormat="1" ht="20.7" customHeight="1">
      <c r="A28" s="176"/>
      <c r="B28" s="42" t="s">
        <v>175</v>
      </c>
      <c r="C28" s="62">
        <v>6907</v>
      </c>
      <c r="D28" s="62">
        <v>7641</v>
      </c>
      <c r="E28" s="62">
        <v>11208</v>
      </c>
      <c r="F28" s="62">
        <v>387</v>
      </c>
      <c r="G28" s="62"/>
      <c r="H28" s="62">
        <v>5177</v>
      </c>
      <c r="I28" s="62">
        <v>63</v>
      </c>
      <c r="J28" s="62">
        <v>1143</v>
      </c>
      <c r="K28" s="62">
        <v>941</v>
      </c>
      <c r="L28" s="62">
        <v>15152</v>
      </c>
      <c r="M28" s="62">
        <v>14317</v>
      </c>
      <c r="N28" s="62">
        <v>0</v>
      </c>
      <c r="O28" s="93">
        <f>SUM(C28:N28)</f>
        <v>62936</v>
      </c>
      <c r="P28" s="52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</row>
    <row r="29" spans="1:192" s="49" customFormat="1" ht="20.7" customHeight="1">
      <c r="A29" s="176"/>
      <c r="B29" s="42" t="s">
        <v>370</v>
      </c>
      <c r="C29" s="62">
        <v>6954</v>
      </c>
      <c r="D29" s="62">
        <v>7867</v>
      </c>
      <c r="E29" s="62">
        <v>11196</v>
      </c>
      <c r="F29" s="62">
        <v>387</v>
      </c>
      <c r="G29" s="62"/>
      <c r="H29" s="62">
        <v>5262</v>
      </c>
      <c r="I29" s="62">
        <v>64</v>
      </c>
      <c r="J29" s="62">
        <v>1258</v>
      </c>
      <c r="K29" s="62">
        <v>954</v>
      </c>
      <c r="L29" s="62">
        <v>15155</v>
      </c>
      <c r="M29" s="62">
        <v>14320</v>
      </c>
      <c r="N29" s="62">
        <v>0</v>
      </c>
      <c r="O29" s="93">
        <f>SUM(C29:N29)</f>
        <v>63417</v>
      </c>
      <c r="P29" s="52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</row>
    <row r="30" spans="1:192" s="49" customFormat="1" ht="20.7" customHeight="1">
      <c r="A30" s="176"/>
      <c r="B30" s="42" t="s">
        <v>176</v>
      </c>
      <c r="C30" s="62">
        <v>2259</v>
      </c>
      <c r="D30" s="62">
        <v>3582</v>
      </c>
      <c r="E30" s="62">
        <v>8289</v>
      </c>
      <c r="F30" s="62">
        <v>281</v>
      </c>
      <c r="G30" s="62"/>
      <c r="H30" s="62">
        <v>1858</v>
      </c>
      <c r="I30" s="62">
        <v>35</v>
      </c>
      <c r="J30" s="62">
        <v>675</v>
      </c>
      <c r="K30" s="62">
        <v>112</v>
      </c>
      <c r="L30" s="62">
        <v>499</v>
      </c>
      <c r="M30" s="62">
        <v>259</v>
      </c>
      <c r="N30" s="62">
        <v>0</v>
      </c>
      <c r="O30" s="93">
        <f>SUM(C30:N30)</f>
        <v>17849</v>
      </c>
      <c r="P30" s="52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</row>
    <row r="31" spans="1:192" s="49" customFormat="1" ht="20.7" customHeight="1">
      <c r="A31" s="177"/>
      <c r="B31" s="42" t="s">
        <v>371</v>
      </c>
      <c r="C31" s="62">
        <v>3112</v>
      </c>
      <c r="D31" s="62">
        <v>6158</v>
      </c>
      <c r="E31" s="62">
        <v>8479</v>
      </c>
      <c r="F31" s="62">
        <v>281</v>
      </c>
      <c r="G31" s="62"/>
      <c r="H31" s="62">
        <v>2506</v>
      </c>
      <c r="I31" s="62">
        <v>47</v>
      </c>
      <c r="J31" s="62">
        <v>952</v>
      </c>
      <c r="K31" s="62">
        <v>132</v>
      </c>
      <c r="L31" s="62">
        <v>510</v>
      </c>
      <c r="M31" s="62">
        <v>260</v>
      </c>
      <c r="N31" s="62">
        <v>0</v>
      </c>
      <c r="O31" s="93">
        <f>SUM(C31:N31)</f>
        <v>22437</v>
      </c>
      <c r="P31" s="52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</row>
    <row r="32" spans="1:192" ht="2.7" customHeight="1">
      <c r="A32" s="260"/>
      <c r="B32" s="261"/>
      <c r="C32" s="261"/>
      <c r="D32" s="261"/>
      <c r="E32" s="261"/>
      <c r="F32" s="261"/>
      <c r="G32" s="261"/>
      <c r="H32" s="261"/>
      <c r="I32" s="261"/>
      <c r="J32" s="261"/>
      <c r="K32" s="261"/>
      <c r="L32" s="261"/>
      <c r="M32" s="261"/>
      <c r="N32" s="261"/>
      <c r="O32" s="262"/>
      <c r="P32" s="52"/>
    </row>
    <row r="33" spans="1:192" s="49" customFormat="1" ht="20.7" customHeight="1">
      <c r="A33" s="175" t="s">
        <v>6</v>
      </c>
      <c r="B33" s="42" t="s">
        <v>174</v>
      </c>
      <c r="C33" s="62">
        <v>8817</v>
      </c>
      <c r="D33" s="62">
        <v>12400</v>
      </c>
      <c r="E33" s="62">
        <v>9917</v>
      </c>
      <c r="F33" s="62">
        <v>195413</v>
      </c>
      <c r="G33" s="62">
        <v>67951</v>
      </c>
      <c r="H33" s="62">
        <v>5943</v>
      </c>
      <c r="I33" s="62">
        <v>66</v>
      </c>
      <c r="J33" s="62">
        <v>1541</v>
      </c>
      <c r="K33" s="62">
        <v>1612</v>
      </c>
      <c r="L33" s="62">
        <v>12289</v>
      </c>
      <c r="M33" s="62"/>
      <c r="N33" s="62">
        <v>0</v>
      </c>
      <c r="O33" s="93">
        <f>SUM(C33:N33)</f>
        <v>315949</v>
      </c>
      <c r="P33" s="52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</row>
    <row r="34" spans="1:192" s="49" customFormat="1" ht="20.7" customHeight="1">
      <c r="A34" s="176"/>
      <c r="B34" s="42" t="s">
        <v>175</v>
      </c>
      <c r="C34" s="62">
        <v>8789</v>
      </c>
      <c r="D34" s="62">
        <v>12369</v>
      </c>
      <c r="E34" s="62">
        <v>10550</v>
      </c>
      <c r="F34" s="62">
        <v>193078</v>
      </c>
      <c r="G34" s="62">
        <v>71583</v>
      </c>
      <c r="H34" s="62">
        <v>6030</v>
      </c>
      <c r="I34" s="62">
        <v>67</v>
      </c>
      <c r="J34" s="62">
        <v>1667</v>
      </c>
      <c r="K34" s="62">
        <v>1585</v>
      </c>
      <c r="L34" s="62">
        <v>12465</v>
      </c>
      <c r="M34" s="62"/>
      <c r="N34" s="62">
        <v>1</v>
      </c>
      <c r="O34" s="93">
        <f>SUM(C34:N34)</f>
        <v>318184</v>
      </c>
      <c r="P34" s="52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</row>
    <row r="35" spans="1:192" s="49" customFormat="1" ht="20.7" customHeight="1">
      <c r="A35" s="176"/>
      <c r="B35" s="42" t="s">
        <v>370</v>
      </c>
      <c r="C35" s="62">
        <v>8834</v>
      </c>
      <c r="D35" s="62">
        <v>12832</v>
      </c>
      <c r="E35" s="62">
        <v>10551</v>
      </c>
      <c r="F35" s="62">
        <v>192457</v>
      </c>
      <c r="G35" s="62">
        <v>77263</v>
      </c>
      <c r="H35" s="62">
        <v>6040</v>
      </c>
      <c r="I35" s="62">
        <v>71</v>
      </c>
      <c r="J35" s="62">
        <v>1656</v>
      </c>
      <c r="K35" s="62">
        <v>1602</v>
      </c>
      <c r="L35" s="62">
        <v>12462</v>
      </c>
      <c r="M35" s="62"/>
      <c r="N35" s="62">
        <v>1</v>
      </c>
      <c r="O35" s="93">
        <f>SUM(C35:N35)</f>
        <v>323769</v>
      </c>
      <c r="P35" s="52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</row>
    <row r="36" spans="1:192" s="49" customFormat="1" ht="20.7" customHeight="1">
      <c r="A36" s="176"/>
      <c r="B36" s="42" t="s">
        <v>176</v>
      </c>
      <c r="C36" s="62">
        <v>2445</v>
      </c>
      <c r="D36" s="62">
        <v>2694</v>
      </c>
      <c r="E36" s="62">
        <v>6032</v>
      </c>
      <c r="F36" s="62">
        <v>4138</v>
      </c>
      <c r="G36" s="62">
        <v>2129</v>
      </c>
      <c r="H36" s="62">
        <v>1376</v>
      </c>
      <c r="I36" s="62">
        <v>32</v>
      </c>
      <c r="J36" s="62">
        <v>1115</v>
      </c>
      <c r="K36" s="62">
        <v>247</v>
      </c>
      <c r="L36" s="62">
        <v>315</v>
      </c>
      <c r="M36" s="62"/>
      <c r="N36" s="62">
        <v>0</v>
      </c>
      <c r="O36" s="93">
        <f>SUM(C36:N36)</f>
        <v>20523</v>
      </c>
      <c r="P36" s="52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</row>
    <row r="37" spans="1:192" s="49" customFormat="1" ht="20.7" customHeight="1">
      <c r="A37" s="177"/>
      <c r="B37" s="42" t="s">
        <v>371</v>
      </c>
      <c r="C37" s="62">
        <v>3118</v>
      </c>
      <c r="D37" s="62">
        <v>5266</v>
      </c>
      <c r="E37" s="62">
        <v>6153</v>
      </c>
      <c r="F37" s="62">
        <v>8665</v>
      </c>
      <c r="G37" s="62">
        <v>12965</v>
      </c>
      <c r="H37" s="62">
        <v>1973</v>
      </c>
      <c r="I37" s="62">
        <v>43</v>
      </c>
      <c r="J37" s="62">
        <v>1730</v>
      </c>
      <c r="K37" s="62">
        <v>351</v>
      </c>
      <c r="L37" s="62">
        <v>319</v>
      </c>
      <c r="M37" s="62"/>
      <c r="N37" s="62">
        <v>0</v>
      </c>
      <c r="O37" s="93">
        <f>SUM(C37:N37)</f>
        <v>40583</v>
      </c>
      <c r="P37" s="52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</row>
    <row r="38" spans="1:192" ht="2.7" customHeight="1">
      <c r="A38" s="260"/>
      <c r="B38" s="261"/>
      <c r="C38" s="261"/>
      <c r="D38" s="261"/>
      <c r="E38" s="261"/>
      <c r="F38" s="261"/>
      <c r="G38" s="261"/>
      <c r="H38" s="261"/>
      <c r="I38" s="261"/>
      <c r="J38" s="261"/>
      <c r="K38" s="261"/>
      <c r="L38" s="261"/>
      <c r="M38" s="261"/>
      <c r="N38" s="261"/>
      <c r="O38" s="262"/>
      <c r="P38" s="52"/>
    </row>
    <row r="39" spans="1:192" s="49" customFormat="1" ht="20.7" customHeight="1">
      <c r="A39" s="175" t="s">
        <v>7</v>
      </c>
      <c r="B39" s="42" t="s">
        <v>174</v>
      </c>
      <c r="C39" s="62">
        <v>7277</v>
      </c>
      <c r="D39" s="62">
        <v>9908</v>
      </c>
      <c r="E39" s="62">
        <v>8542</v>
      </c>
      <c r="F39" s="62">
        <v>90</v>
      </c>
      <c r="G39" s="62"/>
      <c r="H39" s="62">
        <v>6520</v>
      </c>
      <c r="I39" s="62">
        <v>63</v>
      </c>
      <c r="J39" s="62">
        <v>1729</v>
      </c>
      <c r="K39" s="62">
        <v>1873</v>
      </c>
      <c r="L39" s="62">
        <v>10174</v>
      </c>
      <c r="M39" s="62"/>
      <c r="N39" s="62">
        <v>6</v>
      </c>
      <c r="O39" s="93">
        <f>SUM(C39:N39)</f>
        <v>46182</v>
      </c>
      <c r="P39" s="52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</row>
    <row r="40" spans="1:192" s="49" customFormat="1" ht="20.7" customHeight="1">
      <c r="A40" s="176"/>
      <c r="B40" s="42" t="s">
        <v>175</v>
      </c>
      <c r="C40" s="62">
        <v>7208</v>
      </c>
      <c r="D40" s="62">
        <v>10769</v>
      </c>
      <c r="E40" s="62">
        <v>9279</v>
      </c>
      <c r="F40" s="62">
        <v>476</v>
      </c>
      <c r="G40" s="62"/>
      <c r="H40" s="62">
        <v>6706</v>
      </c>
      <c r="I40" s="62">
        <v>88</v>
      </c>
      <c r="J40" s="62">
        <v>1432</v>
      </c>
      <c r="K40" s="62">
        <v>1843</v>
      </c>
      <c r="L40" s="62">
        <v>10701</v>
      </c>
      <c r="M40" s="62"/>
      <c r="N40" s="62">
        <v>10</v>
      </c>
      <c r="O40" s="93">
        <f>SUM(C40:N40)</f>
        <v>48512</v>
      </c>
      <c r="P40" s="52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</row>
    <row r="41" spans="1:192" s="49" customFormat="1" ht="20.7" customHeight="1">
      <c r="A41" s="176"/>
      <c r="B41" s="42" t="s">
        <v>370</v>
      </c>
      <c r="C41" s="62">
        <v>7295</v>
      </c>
      <c r="D41" s="62">
        <v>11156</v>
      </c>
      <c r="E41" s="62">
        <v>9272</v>
      </c>
      <c r="F41" s="62">
        <v>486</v>
      </c>
      <c r="G41" s="62"/>
      <c r="H41" s="62">
        <v>6721</v>
      </c>
      <c r="I41" s="62">
        <v>90</v>
      </c>
      <c r="J41" s="62">
        <v>1582</v>
      </c>
      <c r="K41" s="62">
        <v>1860</v>
      </c>
      <c r="L41" s="62">
        <v>10701</v>
      </c>
      <c r="M41" s="62"/>
      <c r="N41" s="62">
        <v>11</v>
      </c>
      <c r="O41" s="93">
        <f>SUM(C41:N41)</f>
        <v>49174</v>
      </c>
      <c r="P41" s="52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</row>
    <row r="42" spans="1:192" s="49" customFormat="1" ht="20.7" customHeight="1">
      <c r="A42" s="176"/>
      <c r="B42" s="42" t="s">
        <v>176</v>
      </c>
      <c r="C42" s="62">
        <v>2664</v>
      </c>
      <c r="D42" s="62">
        <v>3989</v>
      </c>
      <c r="E42" s="62">
        <v>4384</v>
      </c>
      <c r="F42" s="62">
        <v>110</v>
      </c>
      <c r="G42" s="62"/>
      <c r="H42" s="62">
        <v>1604</v>
      </c>
      <c r="I42" s="62">
        <v>44</v>
      </c>
      <c r="J42" s="62">
        <v>1317</v>
      </c>
      <c r="K42" s="62">
        <v>178</v>
      </c>
      <c r="L42" s="62">
        <v>854</v>
      </c>
      <c r="M42" s="62"/>
      <c r="N42" s="62">
        <v>2</v>
      </c>
      <c r="O42" s="93">
        <f>SUM(C42:N42)</f>
        <v>15146</v>
      </c>
      <c r="P42" s="5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</row>
    <row r="43" spans="1:192" s="49" customFormat="1" ht="20.7" customHeight="1">
      <c r="A43" s="177"/>
      <c r="B43" s="42" t="s">
        <v>371</v>
      </c>
      <c r="C43" s="62">
        <v>3517</v>
      </c>
      <c r="D43" s="62">
        <v>7310</v>
      </c>
      <c r="E43" s="62">
        <v>4570</v>
      </c>
      <c r="F43" s="62">
        <v>118</v>
      </c>
      <c r="G43" s="62"/>
      <c r="H43" s="62">
        <v>2301</v>
      </c>
      <c r="I43" s="62">
        <v>61</v>
      </c>
      <c r="J43" s="62">
        <v>1810</v>
      </c>
      <c r="K43" s="62">
        <v>257</v>
      </c>
      <c r="L43" s="62">
        <v>854</v>
      </c>
      <c r="M43" s="62"/>
      <c r="N43" s="62">
        <v>3</v>
      </c>
      <c r="O43" s="93">
        <f>SUM(C43:N43)</f>
        <v>20801</v>
      </c>
      <c r="P43" s="52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</row>
    <row r="44" spans="1:192" ht="2.85" customHeight="1">
      <c r="A44" s="260"/>
      <c r="B44" s="261"/>
      <c r="C44" s="261"/>
      <c r="D44" s="261"/>
      <c r="E44" s="261"/>
      <c r="F44" s="261"/>
      <c r="G44" s="261"/>
      <c r="H44" s="261"/>
      <c r="I44" s="261"/>
      <c r="J44" s="261"/>
      <c r="K44" s="261"/>
      <c r="L44" s="261"/>
      <c r="M44" s="261"/>
      <c r="N44" s="261"/>
      <c r="O44" s="262"/>
      <c r="P44" s="52"/>
    </row>
    <row r="45" spans="1:192" s="49" customFormat="1" ht="20.7" customHeight="1">
      <c r="A45" s="175" t="s">
        <v>8</v>
      </c>
      <c r="B45" s="42" t="s">
        <v>174</v>
      </c>
      <c r="C45" s="62">
        <v>9733</v>
      </c>
      <c r="D45" s="62">
        <v>19798</v>
      </c>
      <c r="E45" s="62">
        <v>11920</v>
      </c>
      <c r="F45" s="62">
        <v>30</v>
      </c>
      <c r="G45" s="62"/>
      <c r="H45" s="62">
        <v>7234</v>
      </c>
      <c r="I45" s="62">
        <v>66</v>
      </c>
      <c r="J45" s="62">
        <v>1506</v>
      </c>
      <c r="K45" s="62">
        <v>1581</v>
      </c>
      <c r="L45" s="62">
        <v>14213</v>
      </c>
      <c r="M45" s="62"/>
      <c r="N45" s="62">
        <v>1</v>
      </c>
      <c r="O45" s="93">
        <f>SUM(C45:N45)</f>
        <v>66082</v>
      </c>
      <c r="P45" s="52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</row>
    <row r="46" spans="1:192" s="49" customFormat="1" ht="20.7" customHeight="1">
      <c r="A46" s="176"/>
      <c r="B46" s="42" t="s">
        <v>175</v>
      </c>
      <c r="C46" s="62">
        <v>9720</v>
      </c>
      <c r="D46" s="62">
        <v>20558</v>
      </c>
      <c r="E46" s="62">
        <v>14407</v>
      </c>
      <c r="F46" s="62">
        <v>33</v>
      </c>
      <c r="G46" s="62"/>
      <c r="H46" s="62">
        <v>7360</v>
      </c>
      <c r="I46" s="62">
        <v>66</v>
      </c>
      <c r="J46" s="62">
        <v>1749</v>
      </c>
      <c r="K46" s="62">
        <v>1598</v>
      </c>
      <c r="L46" s="62">
        <v>16279</v>
      </c>
      <c r="M46" s="62"/>
      <c r="N46" s="62">
        <v>1</v>
      </c>
      <c r="O46" s="93">
        <f>SUM(C46:N46)</f>
        <v>71771</v>
      </c>
      <c r="P46" s="52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</row>
    <row r="47" spans="1:192" s="49" customFormat="1" ht="20.7" customHeight="1">
      <c r="A47" s="176"/>
      <c r="B47" s="42" t="s">
        <v>370</v>
      </c>
      <c r="C47" s="62">
        <v>9769</v>
      </c>
      <c r="D47" s="62">
        <v>21489</v>
      </c>
      <c r="E47" s="62">
        <v>14405</v>
      </c>
      <c r="F47" s="62">
        <v>33</v>
      </c>
      <c r="G47" s="62"/>
      <c r="H47" s="62">
        <v>7273</v>
      </c>
      <c r="I47" s="62">
        <v>62</v>
      </c>
      <c r="J47" s="62">
        <v>1930</v>
      </c>
      <c r="K47" s="62">
        <v>1512</v>
      </c>
      <c r="L47" s="62">
        <v>16279</v>
      </c>
      <c r="M47" s="62"/>
      <c r="N47" s="62">
        <v>1</v>
      </c>
      <c r="O47" s="93">
        <f>SUM(C47:N47)</f>
        <v>72753</v>
      </c>
      <c r="P47" s="52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</row>
    <row r="48" spans="1:192" s="49" customFormat="1" ht="20.7" customHeight="1">
      <c r="A48" s="176"/>
      <c r="B48" s="42" t="s">
        <v>176</v>
      </c>
      <c r="C48" s="62">
        <v>2775</v>
      </c>
      <c r="D48" s="62">
        <v>6130</v>
      </c>
      <c r="E48" s="62">
        <v>6584</v>
      </c>
      <c r="F48" s="62">
        <v>16</v>
      </c>
      <c r="G48" s="62"/>
      <c r="H48" s="62">
        <v>2392</v>
      </c>
      <c r="I48" s="62">
        <v>61</v>
      </c>
      <c r="J48" s="62">
        <v>953</v>
      </c>
      <c r="K48" s="62">
        <v>151</v>
      </c>
      <c r="L48" s="62">
        <v>282</v>
      </c>
      <c r="M48" s="62"/>
      <c r="N48" s="62">
        <v>0</v>
      </c>
      <c r="O48" s="93">
        <f>SUM(C48:N48)</f>
        <v>19344</v>
      </c>
      <c r="P48" s="52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</row>
    <row r="49" spans="1:192" s="49" customFormat="1" ht="20.7" customHeight="1">
      <c r="A49" s="177"/>
      <c r="B49" s="42" t="s">
        <v>371</v>
      </c>
      <c r="C49" s="62">
        <v>3705</v>
      </c>
      <c r="D49" s="62">
        <v>11994</v>
      </c>
      <c r="E49" s="62">
        <v>6665</v>
      </c>
      <c r="F49" s="62">
        <v>17</v>
      </c>
      <c r="G49" s="62"/>
      <c r="H49" s="62">
        <v>3415</v>
      </c>
      <c r="I49" s="62">
        <v>79</v>
      </c>
      <c r="J49" s="62">
        <v>1722</v>
      </c>
      <c r="K49" s="62">
        <v>461</v>
      </c>
      <c r="L49" s="62">
        <v>282</v>
      </c>
      <c r="M49" s="62"/>
      <c r="N49" s="62">
        <v>0</v>
      </c>
      <c r="O49" s="93">
        <f>SUM(C49:N49)</f>
        <v>28340</v>
      </c>
      <c r="P49" s="52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</row>
    <row r="50" spans="1:192" ht="2.85" customHeight="1">
      <c r="A50" s="260"/>
      <c r="B50" s="261"/>
      <c r="C50" s="261"/>
      <c r="D50" s="261"/>
      <c r="E50" s="261"/>
      <c r="F50" s="261"/>
      <c r="G50" s="261"/>
      <c r="H50" s="261"/>
      <c r="I50" s="261"/>
      <c r="J50" s="261"/>
      <c r="K50" s="261"/>
      <c r="L50" s="261"/>
      <c r="M50" s="261"/>
      <c r="N50" s="261"/>
      <c r="O50" s="262"/>
      <c r="P50" s="52"/>
    </row>
    <row r="51" spans="1:192" s="49" customFormat="1" ht="20.7" customHeight="1">
      <c r="A51" s="175" t="s">
        <v>9</v>
      </c>
      <c r="B51" s="42" t="s">
        <v>174</v>
      </c>
      <c r="C51" s="93">
        <f>C3+C9+C15+C21+C27+C33+C39+C45</f>
        <v>63079</v>
      </c>
      <c r="D51" s="93">
        <f t="shared" ref="D51:M51" si="0">D3+D9+D15+D21+D27+D33+D39+D45</f>
        <v>86403</v>
      </c>
      <c r="E51" s="93">
        <f>E3+E9+E15+E21+E27+E33+E39+E45</f>
        <v>75973</v>
      </c>
      <c r="F51" s="93">
        <f>F3+F9+F15+F21+F27+F33+F39+F45</f>
        <v>195694</v>
      </c>
      <c r="G51" s="93">
        <f>G3+G9+G15+G21+G27+G33+G39+G45</f>
        <v>67951</v>
      </c>
      <c r="H51" s="93">
        <f>H3+H9+H15+H21+H27+H33+H39+H45</f>
        <v>46789</v>
      </c>
      <c r="I51" s="93">
        <f>I3+I9+I15+I21+I27+I33+I39+I45</f>
        <v>583</v>
      </c>
      <c r="J51" s="93">
        <f t="shared" si="0"/>
        <v>13945</v>
      </c>
      <c r="K51" s="93">
        <f t="shared" si="0"/>
        <v>11262</v>
      </c>
      <c r="L51" s="93">
        <f t="shared" si="0"/>
        <v>135676</v>
      </c>
      <c r="M51" s="93">
        <f t="shared" si="0"/>
        <v>14380</v>
      </c>
      <c r="N51" s="93">
        <f>N3+N9+N15+N21+N27+N33+N39+N45</f>
        <v>15</v>
      </c>
      <c r="O51" s="93">
        <f>SUM(C51:N51)</f>
        <v>711750</v>
      </c>
      <c r="P51" s="206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</row>
    <row r="52" spans="1:192" s="49" customFormat="1" ht="20.7" customHeight="1">
      <c r="A52" s="176"/>
      <c r="B52" s="42" t="s">
        <v>175</v>
      </c>
      <c r="C52" s="93">
        <f>C4+C10+C16+C22+C28+C34+C40+C46</f>
        <v>62822</v>
      </c>
      <c r="D52" s="93">
        <f t="shared" ref="D52:M52" si="1">D4+D10+D16+D22+D28+D34+D40+D46</f>
        <v>88233</v>
      </c>
      <c r="E52" s="93">
        <f t="shared" ref="E52:F55" si="2">E4+E10+E16+E22+E28+E34+E40+E46</f>
        <v>82082</v>
      </c>
      <c r="F52" s="93">
        <f t="shared" si="2"/>
        <v>194321</v>
      </c>
      <c r="G52" s="93">
        <f t="shared" ref="G52:G55" si="3">G4+G10+G16+G22+G28+G34+G40+G46</f>
        <v>71583</v>
      </c>
      <c r="H52" s="93">
        <f t="shared" ref="H52:I55" si="4">H4+H10+H16+H22+H28+H34+H40+H46</f>
        <v>47388</v>
      </c>
      <c r="I52" s="93">
        <f t="shared" si="4"/>
        <v>663</v>
      </c>
      <c r="J52" s="93">
        <f t="shared" si="1"/>
        <v>16485</v>
      </c>
      <c r="K52" s="93">
        <f t="shared" si="1"/>
        <v>11294</v>
      </c>
      <c r="L52" s="93">
        <f t="shared" si="1"/>
        <v>156698</v>
      </c>
      <c r="M52" s="93">
        <f t="shared" si="1"/>
        <v>14317</v>
      </c>
      <c r="N52" s="93">
        <f>N4+N10+N16+N22+N28+N34+N40+N46</f>
        <v>24</v>
      </c>
      <c r="O52" s="93">
        <f>SUM(C52:N52)</f>
        <v>745910</v>
      </c>
      <c r="P52" s="206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</row>
    <row r="53" spans="1:192" s="49" customFormat="1" ht="20.7" customHeight="1">
      <c r="A53" s="176"/>
      <c r="B53" s="42" t="s">
        <v>370</v>
      </c>
      <c r="C53" s="93">
        <f>C5+C11+C17+C23+C29+C35+C41+C47</f>
        <v>62783</v>
      </c>
      <c r="D53" s="93">
        <f t="shared" ref="D53:M53" si="5">D5+D11+D17+D23+D29+D35+D41+D47</f>
        <v>90389</v>
      </c>
      <c r="E53" s="93">
        <f t="shared" si="2"/>
        <v>81918</v>
      </c>
      <c r="F53" s="93">
        <f t="shared" si="2"/>
        <v>193710</v>
      </c>
      <c r="G53" s="93">
        <f t="shared" si="3"/>
        <v>77263</v>
      </c>
      <c r="H53" s="93">
        <f t="shared" si="4"/>
        <v>47717</v>
      </c>
      <c r="I53" s="93">
        <f t="shared" si="4"/>
        <v>634</v>
      </c>
      <c r="J53" s="93">
        <f t="shared" si="5"/>
        <v>16363</v>
      </c>
      <c r="K53" s="93">
        <f t="shared" si="5"/>
        <v>11201</v>
      </c>
      <c r="L53" s="93">
        <f t="shared" si="5"/>
        <v>156731</v>
      </c>
      <c r="M53" s="93">
        <f t="shared" si="5"/>
        <v>14320</v>
      </c>
      <c r="N53" s="93">
        <f>N5+N11+N17+N23+N29+N35+N41+N47</f>
        <v>24</v>
      </c>
      <c r="O53" s="93">
        <f>SUM(C53:N53)</f>
        <v>753053</v>
      </c>
      <c r="P53" s="206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</row>
    <row r="54" spans="1:192" s="49" customFormat="1" ht="20.7" customHeight="1">
      <c r="A54" s="176"/>
      <c r="B54" s="42" t="s">
        <v>176</v>
      </c>
      <c r="C54" s="93">
        <f>C6+C12+C18+C24+C30+C36+C42+C48</f>
        <v>23806</v>
      </c>
      <c r="D54" s="93">
        <f t="shared" ref="D54:M54" si="6">D6+D12+D18+D24+D30+D36+D42+D48</f>
        <v>38616</v>
      </c>
      <c r="E54" s="93">
        <f t="shared" si="2"/>
        <v>48620</v>
      </c>
      <c r="F54" s="93">
        <f t="shared" si="2"/>
        <v>5099</v>
      </c>
      <c r="G54" s="93">
        <f t="shared" si="3"/>
        <v>2129</v>
      </c>
      <c r="H54" s="93">
        <f t="shared" si="4"/>
        <v>14404</v>
      </c>
      <c r="I54" s="93">
        <f t="shared" si="4"/>
        <v>433</v>
      </c>
      <c r="J54" s="93">
        <f t="shared" si="6"/>
        <v>15288</v>
      </c>
      <c r="K54" s="93">
        <f t="shared" si="6"/>
        <v>1280</v>
      </c>
      <c r="L54" s="93">
        <f t="shared" si="6"/>
        <v>5813</v>
      </c>
      <c r="M54" s="93">
        <f t="shared" si="6"/>
        <v>259</v>
      </c>
      <c r="N54" s="93">
        <f>N6+N12+N18+N24+N30+N36+N42+N48</f>
        <v>8</v>
      </c>
      <c r="O54" s="93">
        <f>SUM(C54:N54)</f>
        <v>155755</v>
      </c>
      <c r="P54" s="206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</row>
    <row r="55" spans="1:192" s="49" customFormat="1" ht="20.7" customHeight="1">
      <c r="A55" s="176"/>
      <c r="B55" s="42" t="s">
        <v>371</v>
      </c>
      <c r="C55" s="93">
        <f>C7+C13+C19+C25+C31+C37+C43+C49</f>
        <v>32300</v>
      </c>
      <c r="D55" s="93">
        <f t="shared" ref="D55:M55" si="7">D7+D13+D19+D25+D31+D37+D43+D49</f>
        <v>69905</v>
      </c>
      <c r="E55" s="93">
        <f t="shared" si="2"/>
        <v>50679</v>
      </c>
      <c r="F55" s="93">
        <f t="shared" si="2"/>
        <v>9635</v>
      </c>
      <c r="G55" s="93">
        <f t="shared" si="3"/>
        <v>12965</v>
      </c>
      <c r="H55" s="93">
        <f t="shared" si="4"/>
        <v>20409</v>
      </c>
      <c r="I55" s="93">
        <f t="shared" si="4"/>
        <v>598</v>
      </c>
      <c r="J55" s="93">
        <f t="shared" si="7"/>
        <v>22941</v>
      </c>
      <c r="K55" s="93">
        <f t="shared" si="7"/>
        <v>2175</v>
      </c>
      <c r="L55" s="93">
        <f t="shared" si="7"/>
        <v>5882</v>
      </c>
      <c r="M55" s="93">
        <f t="shared" si="7"/>
        <v>260</v>
      </c>
      <c r="N55" s="93">
        <f>N7+N13+N19+N25+N31+N37+N43+N49</f>
        <v>16</v>
      </c>
      <c r="O55" s="93">
        <f>SUM(C55:N55)</f>
        <v>227765</v>
      </c>
      <c r="P55" s="206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</row>
    <row r="56" spans="1:192" ht="4.5" customHeight="1">
      <c r="A56" s="177"/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206"/>
    </row>
  </sheetData>
  <mergeCells count="19">
    <mergeCell ref="P51:P56"/>
    <mergeCell ref="A8:O8"/>
    <mergeCell ref="A14:O14"/>
    <mergeCell ref="A20:O20"/>
    <mergeCell ref="A26:O26"/>
    <mergeCell ref="A32:O32"/>
    <mergeCell ref="A38:O38"/>
    <mergeCell ref="A44:O44"/>
    <mergeCell ref="A50:O50"/>
    <mergeCell ref="A1:O1"/>
    <mergeCell ref="A21:A25"/>
    <mergeCell ref="A15:A19"/>
    <mergeCell ref="A3:A7"/>
    <mergeCell ref="A9:A13"/>
    <mergeCell ref="A51:A56"/>
    <mergeCell ref="A33:A37"/>
    <mergeCell ref="A27:A31"/>
    <mergeCell ref="A39:A43"/>
    <mergeCell ref="A45:A49"/>
  </mergeCells>
  <pageMargins left="0.7" right="0.7" top="0.75" bottom="0.75" header="0.3" footer="0.3"/>
  <pageSetup paperSize="9" scale="49" orientation="landscape" r:id="rId1"/>
  <rowBreaks count="1" manualBreakCount="1">
    <brk id="33" max="1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51"/>
  <sheetViews>
    <sheetView showGridLines="0" zoomScale="70" zoomScaleNormal="70" zoomScaleSheetLayoutView="70" zoomScalePageLayoutView="30" workbookViewId="0">
      <selection sqref="A1:O1"/>
    </sheetView>
  </sheetViews>
  <sheetFormatPr defaultRowHeight="13.2"/>
  <cols>
    <col min="1" max="1" width="8" customWidth="1"/>
    <col min="2" max="2" width="20.6640625" customWidth="1"/>
    <col min="3" max="14" width="14.6640625" customWidth="1"/>
    <col min="15" max="15" width="13.6640625" customWidth="1"/>
    <col min="16" max="16" width="0.6640625" customWidth="1"/>
  </cols>
  <sheetData>
    <row r="1" spans="1:41" ht="30" customHeight="1">
      <c r="A1" s="210" t="s">
        <v>576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101"/>
    </row>
    <row r="2" spans="1:41" ht="20.100000000000001" customHeight="1">
      <c r="A2" s="181" t="s">
        <v>385</v>
      </c>
      <c r="B2" s="175"/>
      <c r="C2" s="179" t="s">
        <v>382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00"/>
    </row>
    <row r="3" spans="1:41" ht="20.100000000000001" customHeight="1">
      <c r="A3" s="241"/>
      <c r="B3" s="177"/>
      <c r="C3" s="51" t="s">
        <v>240</v>
      </c>
      <c r="D3" s="51" t="s">
        <v>241</v>
      </c>
      <c r="E3" s="51" t="s">
        <v>238</v>
      </c>
      <c r="F3" s="51" t="s">
        <v>234</v>
      </c>
      <c r="G3" s="51" t="s">
        <v>19</v>
      </c>
      <c r="H3" s="51" t="s">
        <v>11</v>
      </c>
      <c r="I3" s="51" t="s">
        <v>18</v>
      </c>
      <c r="J3" s="51" t="s">
        <v>239</v>
      </c>
      <c r="K3" s="51" t="s">
        <v>237</v>
      </c>
      <c r="L3" s="51" t="s">
        <v>236</v>
      </c>
      <c r="M3" s="51" t="s">
        <v>233</v>
      </c>
      <c r="N3" s="51" t="s">
        <v>480</v>
      </c>
      <c r="O3" s="73" t="s">
        <v>17</v>
      </c>
      <c r="P3" s="44"/>
    </row>
    <row r="4" spans="1:41" s="49" customFormat="1" ht="19.2" customHeight="1">
      <c r="A4" s="263" t="s">
        <v>1</v>
      </c>
      <c r="B4" s="42" t="s">
        <v>174</v>
      </c>
      <c r="C4" s="62">
        <v>3336</v>
      </c>
      <c r="D4" s="62">
        <v>6</v>
      </c>
      <c r="E4" s="62">
        <v>15</v>
      </c>
      <c r="F4" s="62">
        <v>776</v>
      </c>
      <c r="G4" s="62">
        <v>985</v>
      </c>
      <c r="H4" s="62">
        <v>351</v>
      </c>
      <c r="I4" s="62">
        <v>95</v>
      </c>
      <c r="J4" s="62">
        <v>2037</v>
      </c>
      <c r="K4" s="62">
        <v>1174</v>
      </c>
      <c r="L4" s="62">
        <v>965</v>
      </c>
      <c r="M4" s="62">
        <v>33</v>
      </c>
      <c r="N4" s="62">
        <v>0</v>
      </c>
      <c r="O4" s="94">
        <f>SUM(C4:N4)</f>
        <v>9773</v>
      </c>
      <c r="P4" s="52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</row>
    <row r="5" spans="1:41" s="49" customFormat="1" ht="19.2" customHeight="1">
      <c r="A5" s="264"/>
      <c r="B5" s="42" t="s">
        <v>175</v>
      </c>
      <c r="C5" s="62">
        <v>3311</v>
      </c>
      <c r="D5" s="62">
        <v>6</v>
      </c>
      <c r="E5" s="62">
        <v>17</v>
      </c>
      <c r="F5" s="62">
        <v>758</v>
      </c>
      <c r="G5" s="62">
        <v>1053</v>
      </c>
      <c r="H5" s="62">
        <v>367</v>
      </c>
      <c r="I5" s="62">
        <v>78</v>
      </c>
      <c r="J5" s="62">
        <v>1990</v>
      </c>
      <c r="K5" s="62">
        <v>915</v>
      </c>
      <c r="L5" s="62">
        <v>863</v>
      </c>
      <c r="M5" s="62">
        <v>30</v>
      </c>
      <c r="N5" s="62">
        <v>0</v>
      </c>
      <c r="O5" s="94">
        <f t="shared" ref="O5:O8" si="0">SUM(C5:N5)</f>
        <v>9388</v>
      </c>
      <c r="P5" s="52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41" s="49" customFormat="1" ht="19.2" customHeight="1">
      <c r="A6" s="264"/>
      <c r="B6" s="42" t="s">
        <v>370</v>
      </c>
      <c r="C6" s="62">
        <v>3062</v>
      </c>
      <c r="D6" s="62">
        <v>7</v>
      </c>
      <c r="E6" s="62">
        <v>11</v>
      </c>
      <c r="F6" s="62">
        <v>758</v>
      </c>
      <c r="G6" s="62">
        <v>1053</v>
      </c>
      <c r="H6" s="62">
        <v>367</v>
      </c>
      <c r="I6" s="62">
        <v>78</v>
      </c>
      <c r="J6" s="62">
        <v>2074</v>
      </c>
      <c r="K6" s="62">
        <v>915</v>
      </c>
      <c r="L6" s="62">
        <v>863</v>
      </c>
      <c r="M6" s="62">
        <v>30</v>
      </c>
      <c r="N6" s="62">
        <v>0</v>
      </c>
      <c r="O6" s="94">
        <f>SUM(C6:N6)</f>
        <v>9218</v>
      </c>
      <c r="P6" s="52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</row>
    <row r="7" spans="1:41" s="49" customFormat="1" ht="19.2" customHeight="1">
      <c r="A7" s="264"/>
      <c r="B7" s="42" t="s">
        <v>176</v>
      </c>
      <c r="C7" s="62">
        <v>1024</v>
      </c>
      <c r="D7" s="62">
        <v>5</v>
      </c>
      <c r="E7" s="62">
        <v>43</v>
      </c>
      <c r="F7" s="62">
        <v>20</v>
      </c>
      <c r="G7" s="62">
        <v>457</v>
      </c>
      <c r="H7" s="62">
        <v>44</v>
      </c>
      <c r="I7" s="62">
        <v>22</v>
      </c>
      <c r="J7" s="62">
        <v>67</v>
      </c>
      <c r="K7" s="62">
        <v>1788</v>
      </c>
      <c r="L7" s="62">
        <v>2114</v>
      </c>
      <c r="M7" s="62">
        <v>9</v>
      </c>
      <c r="N7" s="62">
        <v>0</v>
      </c>
      <c r="O7" s="94">
        <f t="shared" si="0"/>
        <v>5593</v>
      </c>
      <c r="P7" s="52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</row>
    <row r="8" spans="1:41" s="49" customFormat="1" ht="19.2" customHeight="1">
      <c r="A8" s="264"/>
      <c r="B8" s="42" t="s">
        <v>371</v>
      </c>
      <c r="C8" s="62">
        <v>3003</v>
      </c>
      <c r="D8" s="62">
        <v>10</v>
      </c>
      <c r="E8" s="62">
        <v>59</v>
      </c>
      <c r="F8" s="62">
        <v>20</v>
      </c>
      <c r="G8" s="62">
        <v>597</v>
      </c>
      <c r="H8" s="62">
        <v>44</v>
      </c>
      <c r="I8" s="62">
        <v>22</v>
      </c>
      <c r="J8" s="62">
        <v>161</v>
      </c>
      <c r="K8" s="62">
        <v>1788</v>
      </c>
      <c r="L8" s="62">
        <v>2114</v>
      </c>
      <c r="M8" s="62">
        <v>9</v>
      </c>
      <c r="N8" s="62">
        <v>0</v>
      </c>
      <c r="O8" s="94">
        <f t="shared" si="0"/>
        <v>7827</v>
      </c>
      <c r="P8" s="52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</row>
    <row r="9" spans="1:41" ht="2.85" customHeight="1">
      <c r="A9" s="265"/>
      <c r="B9" s="266"/>
      <c r="C9" s="267"/>
      <c r="D9" s="267"/>
      <c r="E9" s="267"/>
      <c r="F9" s="267"/>
      <c r="G9" s="267"/>
      <c r="H9" s="267"/>
      <c r="I9" s="267"/>
      <c r="J9" s="267"/>
      <c r="K9" s="267"/>
      <c r="L9" s="267"/>
      <c r="M9" s="267"/>
      <c r="N9" s="267"/>
      <c r="O9" s="267"/>
      <c r="P9" s="52"/>
    </row>
    <row r="10" spans="1:41" s="49" customFormat="1" ht="19.2" customHeight="1">
      <c r="A10" s="180" t="s">
        <v>2</v>
      </c>
      <c r="B10" s="42" t="s">
        <v>174</v>
      </c>
      <c r="C10" s="62">
        <v>2526</v>
      </c>
      <c r="D10" s="62">
        <v>0</v>
      </c>
      <c r="E10" s="62">
        <v>16</v>
      </c>
      <c r="F10" s="62">
        <v>460</v>
      </c>
      <c r="G10" s="62">
        <v>1291</v>
      </c>
      <c r="H10" s="62">
        <v>841</v>
      </c>
      <c r="I10" s="62">
        <v>12</v>
      </c>
      <c r="J10" s="62">
        <v>1341</v>
      </c>
      <c r="K10" s="62">
        <v>37</v>
      </c>
      <c r="L10" s="62">
        <v>863</v>
      </c>
      <c r="M10" s="62">
        <v>18</v>
      </c>
      <c r="N10" s="62">
        <v>0</v>
      </c>
      <c r="O10" s="94">
        <f>SUM(C10:N10)</f>
        <v>7405</v>
      </c>
      <c r="P10" s="52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</row>
    <row r="11" spans="1:41" s="49" customFormat="1" ht="19.2" customHeight="1">
      <c r="A11" s="180"/>
      <c r="B11" s="42" t="s">
        <v>175</v>
      </c>
      <c r="C11" s="62">
        <v>2688</v>
      </c>
      <c r="D11" s="62">
        <v>0</v>
      </c>
      <c r="E11" s="62">
        <v>17</v>
      </c>
      <c r="F11" s="62">
        <v>460</v>
      </c>
      <c r="G11" s="62">
        <v>1355</v>
      </c>
      <c r="H11" s="62">
        <v>864</v>
      </c>
      <c r="I11" s="62">
        <v>13</v>
      </c>
      <c r="J11" s="62">
        <v>1342</v>
      </c>
      <c r="K11" s="62">
        <v>41</v>
      </c>
      <c r="L11" s="62">
        <v>820</v>
      </c>
      <c r="M11" s="62">
        <v>15</v>
      </c>
      <c r="N11" s="62">
        <v>0</v>
      </c>
      <c r="O11" s="94">
        <f t="shared" ref="O11:O14" si="1">SUM(C11:N11)</f>
        <v>7615</v>
      </c>
      <c r="P11" s="52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</row>
    <row r="12" spans="1:41" s="49" customFormat="1" ht="19.2" customHeight="1">
      <c r="A12" s="180"/>
      <c r="B12" s="42" t="s">
        <v>370</v>
      </c>
      <c r="C12" s="62">
        <v>2590</v>
      </c>
      <c r="D12" s="62">
        <v>0</v>
      </c>
      <c r="E12" s="62">
        <v>10</v>
      </c>
      <c r="F12" s="62">
        <v>460</v>
      </c>
      <c r="G12" s="62">
        <v>1376</v>
      </c>
      <c r="H12" s="62">
        <v>880</v>
      </c>
      <c r="I12" s="62">
        <v>13</v>
      </c>
      <c r="J12" s="62">
        <v>1336</v>
      </c>
      <c r="K12" s="62">
        <v>41</v>
      </c>
      <c r="L12" s="62">
        <v>820</v>
      </c>
      <c r="M12" s="62">
        <v>15</v>
      </c>
      <c r="N12" s="62">
        <v>0</v>
      </c>
      <c r="O12" s="94">
        <f t="shared" si="1"/>
        <v>7541</v>
      </c>
      <c r="P12" s="5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</row>
    <row r="13" spans="1:41" s="49" customFormat="1" ht="19.2" customHeight="1">
      <c r="A13" s="180"/>
      <c r="B13" s="42" t="s">
        <v>176</v>
      </c>
      <c r="C13" s="62">
        <v>643</v>
      </c>
      <c r="D13" s="62">
        <v>0</v>
      </c>
      <c r="E13" s="62">
        <v>27</v>
      </c>
      <c r="F13" s="62">
        <v>0</v>
      </c>
      <c r="G13" s="62">
        <v>367</v>
      </c>
      <c r="H13" s="62">
        <v>74</v>
      </c>
      <c r="I13" s="62">
        <v>1</v>
      </c>
      <c r="J13" s="62">
        <v>7</v>
      </c>
      <c r="K13" s="62">
        <v>5</v>
      </c>
      <c r="L13" s="62">
        <v>1854</v>
      </c>
      <c r="M13" s="62">
        <v>4</v>
      </c>
      <c r="N13" s="62">
        <v>0</v>
      </c>
      <c r="O13" s="94">
        <f t="shared" si="1"/>
        <v>2982</v>
      </c>
      <c r="P13" s="52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</row>
    <row r="14" spans="1:41" s="49" customFormat="1" ht="19.2" customHeight="1">
      <c r="A14" s="180"/>
      <c r="B14" s="42" t="s">
        <v>371</v>
      </c>
      <c r="C14" s="62">
        <v>2055</v>
      </c>
      <c r="D14" s="62">
        <v>0</v>
      </c>
      <c r="E14" s="62">
        <v>45</v>
      </c>
      <c r="F14" s="62">
        <v>0</v>
      </c>
      <c r="G14" s="62">
        <v>457</v>
      </c>
      <c r="H14" s="62">
        <v>133</v>
      </c>
      <c r="I14" s="62">
        <v>1</v>
      </c>
      <c r="J14" s="62">
        <v>72</v>
      </c>
      <c r="K14" s="62">
        <v>5</v>
      </c>
      <c r="L14" s="62">
        <v>1854</v>
      </c>
      <c r="M14" s="62">
        <v>4</v>
      </c>
      <c r="N14" s="62">
        <v>0</v>
      </c>
      <c r="O14" s="94">
        <f t="shared" si="1"/>
        <v>4626</v>
      </c>
      <c r="P14" s="52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</row>
    <row r="15" spans="1:41" ht="2.85" customHeight="1">
      <c r="A15" s="180"/>
      <c r="B15" s="266"/>
      <c r="C15" s="267"/>
      <c r="D15" s="267"/>
      <c r="E15" s="267"/>
      <c r="F15" s="267"/>
      <c r="G15" s="267"/>
      <c r="H15" s="267"/>
      <c r="I15" s="267"/>
      <c r="J15" s="267"/>
      <c r="K15" s="267"/>
      <c r="L15" s="267"/>
      <c r="M15" s="267"/>
      <c r="N15" s="267"/>
      <c r="O15" s="267"/>
      <c r="P15" s="52"/>
    </row>
    <row r="16" spans="1:41" s="49" customFormat="1" ht="19.2" customHeight="1">
      <c r="A16" s="180" t="s">
        <v>3</v>
      </c>
      <c r="B16" s="42" t="s">
        <v>174</v>
      </c>
      <c r="C16" s="62">
        <v>2014</v>
      </c>
      <c r="D16" s="62">
        <v>0</v>
      </c>
      <c r="E16" s="62">
        <v>7</v>
      </c>
      <c r="F16" s="62">
        <v>530</v>
      </c>
      <c r="G16" s="62">
        <v>998</v>
      </c>
      <c r="H16" s="62">
        <v>446</v>
      </c>
      <c r="I16" s="62">
        <v>22</v>
      </c>
      <c r="J16" s="62">
        <v>1859</v>
      </c>
      <c r="K16" s="62">
        <v>21</v>
      </c>
      <c r="L16" s="62">
        <v>741</v>
      </c>
      <c r="M16" s="62">
        <v>56</v>
      </c>
      <c r="N16" s="62">
        <v>0</v>
      </c>
      <c r="O16" s="94">
        <f>SUM(C16:N16)</f>
        <v>6694</v>
      </c>
      <c r="P16" s="52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s="49" customFormat="1" ht="19.2" customHeight="1">
      <c r="A17" s="180"/>
      <c r="B17" s="42" t="s">
        <v>175</v>
      </c>
      <c r="C17" s="62">
        <v>2011</v>
      </c>
      <c r="D17" s="62">
        <v>0</v>
      </c>
      <c r="E17" s="62">
        <v>11</v>
      </c>
      <c r="F17" s="62">
        <v>530</v>
      </c>
      <c r="G17" s="62">
        <v>955</v>
      </c>
      <c r="H17" s="62">
        <v>418</v>
      </c>
      <c r="I17" s="62">
        <v>17</v>
      </c>
      <c r="J17" s="62">
        <v>1856</v>
      </c>
      <c r="K17" s="62">
        <v>19</v>
      </c>
      <c r="L17" s="62">
        <v>750</v>
      </c>
      <c r="M17" s="62">
        <v>55</v>
      </c>
      <c r="N17" s="62">
        <v>0</v>
      </c>
      <c r="O17" s="94">
        <f t="shared" ref="O17:O20" si="2">SUM(C17:N17)</f>
        <v>6622</v>
      </c>
      <c r="P17" s="52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41" s="49" customFormat="1" ht="19.2" customHeight="1">
      <c r="A18" s="180"/>
      <c r="B18" s="42" t="s">
        <v>370</v>
      </c>
      <c r="C18" s="62">
        <v>1999</v>
      </c>
      <c r="D18" s="62">
        <v>0</v>
      </c>
      <c r="E18" s="62">
        <v>6</v>
      </c>
      <c r="F18" s="62">
        <v>530</v>
      </c>
      <c r="G18" s="62">
        <v>942</v>
      </c>
      <c r="H18" s="62">
        <v>391</v>
      </c>
      <c r="I18" s="62">
        <v>17</v>
      </c>
      <c r="J18" s="62">
        <v>1844</v>
      </c>
      <c r="K18" s="62">
        <v>19</v>
      </c>
      <c r="L18" s="62">
        <v>750</v>
      </c>
      <c r="M18" s="62">
        <v>55</v>
      </c>
      <c r="N18" s="62">
        <v>0</v>
      </c>
      <c r="O18" s="94">
        <f t="shared" si="2"/>
        <v>6553</v>
      </c>
      <c r="P18" s="52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49" customFormat="1" ht="19.2" customHeight="1">
      <c r="A19" s="180"/>
      <c r="B19" s="42" t="s">
        <v>176</v>
      </c>
      <c r="C19" s="62">
        <v>442</v>
      </c>
      <c r="D19" s="62">
        <v>0</v>
      </c>
      <c r="E19" s="62">
        <v>8</v>
      </c>
      <c r="F19" s="62">
        <v>0</v>
      </c>
      <c r="G19" s="62">
        <v>437</v>
      </c>
      <c r="H19" s="62">
        <v>97</v>
      </c>
      <c r="I19" s="62">
        <v>8</v>
      </c>
      <c r="J19" s="62">
        <v>20</v>
      </c>
      <c r="K19" s="62">
        <v>12</v>
      </c>
      <c r="L19" s="62">
        <v>1628</v>
      </c>
      <c r="M19" s="62">
        <v>16</v>
      </c>
      <c r="N19" s="62">
        <v>0</v>
      </c>
      <c r="O19" s="94">
        <f t="shared" si="2"/>
        <v>2668</v>
      </c>
      <c r="P19" s="52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49" customFormat="1" ht="19.2" customHeight="1">
      <c r="A20" s="180"/>
      <c r="B20" s="42" t="s">
        <v>371</v>
      </c>
      <c r="C20" s="62">
        <v>1095</v>
      </c>
      <c r="D20" s="62">
        <v>0</v>
      </c>
      <c r="E20" s="62">
        <v>23</v>
      </c>
      <c r="F20" s="62">
        <v>0</v>
      </c>
      <c r="G20" s="62">
        <v>487</v>
      </c>
      <c r="H20" s="62">
        <v>124</v>
      </c>
      <c r="I20" s="62">
        <v>8</v>
      </c>
      <c r="J20" s="62">
        <v>62</v>
      </c>
      <c r="K20" s="62">
        <v>12</v>
      </c>
      <c r="L20" s="62">
        <v>1628</v>
      </c>
      <c r="M20" s="62">
        <v>16</v>
      </c>
      <c r="N20" s="62">
        <v>0</v>
      </c>
      <c r="O20" s="94">
        <f t="shared" si="2"/>
        <v>3455</v>
      </c>
      <c r="P20" s="52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ht="2.85" customHeight="1">
      <c r="A21" s="180"/>
      <c r="B21" s="266"/>
      <c r="C21" s="267"/>
      <c r="D21" s="267"/>
      <c r="E21" s="267"/>
      <c r="F21" s="267"/>
      <c r="G21" s="267"/>
      <c r="H21" s="267"/>
      <c r="I21" s="267"/>
      <c r="J21" s="267"/>
      <c r="K21" s="267"/>
      <c r="L21" s="267"/>
      <c r="M21" s="267"/>
      <c r="N21" s="267"/>
      <c r="O21" s="267"/>
      <c r="P21" s="52"/>
    </row>
    <row r="22" spans="1:41" s="49" customFormat="1" ht="19.2" customHeight="1">
      <c r="A22" s="180" t="s">
        <v>4</v>
      </c>
      <c r="B22" s="42" t="s">
        <v>174</v>
      </c>
      <c r="C22" s="62">
        <v>2468</v>
      </c>
      <c r="D22" s="62">
        <v>51</v>
      </c>
      <c r="E22" s="62">
        <v>7</v>
      </c>
      <c r="F22" s="62">
        <v>217</v>
      </c>
      <c r="G22" s="62">
        <v>916</v>
      </c>
      <c r="H22" s="62">
        <v>423</v>
      </c>
      <c r="I22" s="62">
        <v>8</v>
      </c>
      <c r="J22" s="62">
        <v>1661</v>
      </c>
      <c r="K22" s="62">
        <v>14</v>
      </c>
      <c r="L22" s="62">
        <v>837</v>
      </c>
      <c r="M22" s="62">
        <v>33</v>
      </c>
      <c r="N22" s="62">
        <v>8</v>
      </c>
      <c r="O22" s="94">
        <f>SUM(C22:N22)</f>
        <v>6643</v>
      </c>
      <c r="P22" s="5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49" customFormat="1" ht="19.2" customHeight="1">
      <c r="A23" s="180"/>
      <c r="B23" s="42" t="s">
        <v>175</v>
      </c>
      <c r="C23" s="62">
        <v>2433</v>
      </c>
      <c r="D23" s="62">
        <v>49</v>
      </c>
      <c r="E23" s="62">
        <v>15</v>
      </c>
      <c r="F23" s="62">
        <v>217</v>
      </c>
      <c r="G23" s="62">
        <v>908</v>
      </c>
      <c r="H23" s="62">
        <v>421</v>
      </c>
      <c r="I23" s="62">
        <v>10</v>
      </c>
      <c r="J23" s="62">
        <v>1663</v>
      </c>
      <c r="K23" s="62">
        <v>15</v>
      </c>
      <c r="L23" s="62">
        <v>806</v>
      </c>
      <c r="M23" s="62">
        <v>29</v>
      </c>
      <c r="N23" s="62">
        <v>7</v>
      </c>
      <c r="O23" s="94">
        <f t="shared" ref="O23:O26" si="3">SUM(C23:N23)</f>
        <v>6573</v>
      </c>
      <c r="P23" s="52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s="49" customFormat="1" ht="19.2" customHeight="1">
      <c r="A24" s="180"/>
      <c r="B24" s="42" t="s">
        <v>370</v>
      </c>
      <c r="C24" s="62">
        <v>2456</v>
      </c>
      <c r="D24" s="62">
        <v>49</v>
      </c>
      <c r="E24" s="62">
        <v>10</v>
      </c>
      <c r="F24" s="62">
        <v>217</v>
      </c>
      <c r="G24" s="62">
        <v>924</v>
      </c>
      <c r="H24" s="62">
        <v>425</v>
      </c>
      <c r="I24" s="62">
        <v>10</v>
      </c>
      <c r="J24" s="62">
        <v>1671</v>
      </c>
      <c r="K24" s="62">
        <v>15</v>
      </c>
      <c r="L24" s="62">
        <v>806</v>
      </c>
      <c r="M24" s="62">
        <v>29</v>
      </c>
      <c r="N24" s="62">
        <v>7</v>
      </c>
      <c r="O24" s="94">
        <f t="shared" si="3"/>
        <v>6619</v>
      </c>
      <c r="P24" s="52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</row>
    <row r="25" spans="1:41" s="49" customFormat="1" ht="19.2" customHeight="1">
      <c r="A25" s="180"/>
      <c r="B25" s="42" t="s">
        <v>176</v>
      </c>
      <c r="C25" s="62">
        <v>394</v>
      </c>
      <c r="D25" s="62">
        <v>2</v>
      </c>
      <c r="E25" s="62">
        <v>26</v>
      </c>
      <c r="F25" s="62">
        <v>0</v>
      </c>
      <c r="G25" s="62">
        <v>197</v>
      </c>
      <c r="H25" s="62">
        <v>52</v>
      </c>
      <c r="I25" s="62">
        <v>0</v>
      </c>
      <c r="J25" s="62">
        <v>17</v>
      </c>
      <c r="K25" s="62">
        <v>4</v>
      </c>
      <c r="L25" s="62">
        <v>1718</v>
      </c>
      <c r="M25" s="62">
        <v>7</v>
      </c>
      <c r="N25" s="62">
        <v>3</v>
      </c>
      <c r="O25" s="94">
        <f t="shared" si="3"/>
        <v>2420</v>
      </c>
      <c r="P25" s="52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</row>
    <row r="26" spans="1:41" s="49" customFormat="1" ht="19.2" customHeight="1">
      <c r="A26" s="180"/>
      <c r="B26" s="42" t="s">
        <v>371</v>
      </c>
      <c r="C26" s="62">
        <v>859</v>
      </c>
      <c r="D26" s="62">
        <v>2</v>
      </c>
      <c r="E26" s="62">
        <v>37</v>
      </c>
      <c r="F26" s="62">
        <v>0</v>
      </c>
      <c r="G26" s="62">
        <v>211</v>
      </c>
      <c r="H26" s="62">
        <v>59</v>
      </c>
      <c r="I26" s="62">
        <v>0</v>
      </c>
      <c r="J26" s="62">
        <v>40</v>
      </c>
      <c r="K26" s="62">
        <v>4</v>
      </c>
      <c r="L26" s="62">
        <v>1718</v>
      </c>
      <c r="M26" s="62">
        <v>7</v>
      </c>
      <c r="N26" s="62">
        <v>3</v>
      </c>
      <c r="O26" s="94">
        <f t="shared" si="3"/>
        <v>2940</v>
      </c>
      <c r="P26" s="52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</row>
    <row r="27" spans="1:41" ht="2.85" customHeight="1">
      <c r="A27" s="180"/>
      <c r="B27" s="266"/>
      <c r="C27" s="267"/>
      <c r="D27" s="267"/>
      <c r="E27" s="267"/>
      <c r="F27" s="267"/>
      <c r="G27" s="267"/>
      <c r="H27" s="267"/>
      <c r="I27" s="267"/>
      <c r="J27" s="267"/>
      <c r="K27" s="267"/>
      <c r="L27" s="267"/>
      <c r="M27" s="267"/>
      <c r="N27" s="267"/>
      <c r="O27" s="267"/>
      <c r="P27" s="52"/>
    </row>
    <row r="28" spans="1:41" s="49" customFormat="1" ht="19.2" customHeight="1">
      <c r="A28" s="180" t="s">
        <v>5</v>
      </c>
      <c r="B28" s="42" t="s">
        <v>174</v>
      </c>
      <c r="C28" s="62">
        <v>2550</v>
      </c>
      <c r="D28" s="62">
        <v>0</v>
      </c>
      <c r="E28" s="62">
        <v>11</v>
      </c>
      <c r="F28" s="62">
        <v>158</v>
      </c>
      <c r="G28" s="62">
        <v>831</v>
      </c>
      <c r="H28" s="62">
        <v>449</v>
      </c>
      <c r="I28" s="62">
        <v>44</v>
      </c>
      <c r="J28" s="62">
        <v>1581</v>
      </c>
      <c r="K28" s="62">
        <v>42</v>
      </c>
      <c r="L28" s="62">
        <v>725</v>
      </c>
      <c r="M28" s="62">
        <v>346</v>
      </c>
      <c r="N28" s="62">
        <v>0</v>
      </c>
      <c r="O28" s="94">
        <f>SUM(C28:N28)</f>
        <v>6737</v>
      </c>
      <c r="P28" s="52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</row>
    <row r="29" spans="1:41" s="49" customFormat="1" ht="19.2" customHeight="1">
      <c r="A29" s="180"/>
      <c r="B29" s="42" t="s">
        <v>175</v>
      </c>
      <c r="C29" s="62">
        <v>2629</v>
      </c>
      <c r="D29" s="62">
        <v>0</v>
      </c>
      <c r="E29" s="62">
        <v>13</v>
      </c>
      <c r="F29" s="62">
        <v>158</v>
      </c>
      <c r="G29" s="62">
        <v>870</v>
      </c>
      <c r="H29" s="62">
        <v>463</v>
      </c>
      <c r="I29" s="62">
        <v>45</v>
      </c>
      <c r="J29" s="62">
        <v>1583</v>
      </c>
      <c r="K29" s="62">
        <v>46</v>
      </c>
      <c r="L29" s="62">
        <v>751</v>
      </c>
      <c r="M29" s="62">
        <v>349</v>
      </c>
      <c r="N29" s="62">
        <v>0</v>
      </c>
      <c r="O29" s="94">
        <f t="shared" ref="O29:O32" si="4">SUM(C29:N29)</f>
        <v>6907</v>
      </c>
      <c r="P29" s="52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</row>
    <row r="30" spans="1:41" s="49" customFormat="1" ht="19.2" customHeight="1">
      <c r="A30" s="180"/>
      <c r="B30" s="42" t="s">
        <v>370</v>
      </c>
      <c r="C30" s="62">
        <v>2703</v>
      </c>
      <c r="D30" s="62">
        <v>0</v>
      </c>
      <c r="E30" s="62">
        <v>11</v>
      </c>
      <c r="F30" s="62">
        <v>158</v>
      </c>
      <c r="G30" s="62">
        <v>846</v>
      </c>
      <c r="H30" s="62">
        <v>464</v>
      </c>
      <c r="I30" s="62">
        <v>45</v>
      </c>
      <c r="J30" s="62">
        <v>1581</v>
      </c>
      <c r="K30" s="62">
        <v>46</v>
      </c>
      <c r="L30" s="62">
        <v>751</v>
      </c>
      <c r="M30" s="62">
        <v>349</v>
      </c>
      <c r="N30" s="62">
        <v>0</v>
      </c>
      <c r="O30" s="94">
        <f t="shared" si="4"/>
        <v>6954</v>
      </c>
      <c r="P30" s="52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</row>
    <row r="31" spans="1:41" s="49" customFormat="1" ht="19.2" customHeight="1">
      <c r="A31" s="180"/>
      <c r="B31" s="42" t="s">
        <v>176</v>
      </c>
      <c r="C31" s="62">
        <v>498</v>
      </c>
      <c r="D31" s="62">
        <v>0</v>
      </c>
      <c r="E31" s="62">
        <v>16</v>
      </c>
      <c r="F31" s="62">
        <v>0</v>
      </c>
      <c r="G31" s="62">
        <v>275</v>
      </c>
      <c r="H31" s="62">
        <v>47</v>
      </c>
      <c r="I31" s="62">
        <v>2</v>
      </c>
      <c r="J31" s="62">
        <v>2</v>
      </c>
      <c r="K31" s="62">
        <v>6</v>
      </c>
      <c r="L31" s="62">
        <v>1364</v>
      </c>
      <c r="M31" s="62">
        <v>49</v>
      </c>
      <c r="N31" s="62">
        <v>0</v>
      </c>
      <c r="O31" s="94">
        <f t="shared" si="4"/>
        <v>2259</v>
      </c>
      <c r="P31" s="52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</row>
    <row r="32" spans="1:41" s="49" customFormat="1" ht="19.2" customHeight="1">
      <c r="A32" s="180"/>
      <c r="B32" s="42" t="s">
        <v>371</v>
      </c>
      <c r="C32" s="62">
        <v>1289</v>
      </c>
      <c r="D32" s="62">
        <v>0</v>
      </c>
      <c r="E32" s="62">
        <v>23</v>
      </c>
      <c r="F32" s="62">
        <v>0</v>
      </c>
      <c r="G32" s="62">
        <v>320</v>
      </c>
      <c r="H32" s="62">
        <v>49</v>
      </c>
      <c r="I32" s="62">
        <v>2</v>
      </c>
      <c r="J32" s="62">
        <v>10</v>
      </c>
      <c r="K32" s="62">
        <v>6</v>
      </c>
      <c r="L32" s="62">
        <v>1364</v>
      </c>
      <c r="M32" s="62">
        <v>49</v>
      </c>
      <c r="N32" s="62">
        <v>0</v>
      </c>
      <c r="O32" s="94">
        <f t="shared" si="4"/>
        <v>3112</v>
      </c>
      <c r="P32" s="5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</row>
    <row r="33" spans="1:41" ht="2.85" customHeight="1">
      <c r="A33" s="180"/>
      <c r="B33" s="266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67"/>
      <c r="P33" s="52"/>
    </row>
    <row r="34" spans="1:41" s="49" customFormat="1" ht="19.2" customHeight="1">
      <c r="A34" s="180" t="s">
        <v>6</v>
      </c>
      <c r="B34" s="42" t="s">
        <v>174</v>
      </c>
      <c r="C34" s="62">
        <v>3420</v>
      </c>
      <c r="D34" s="62">
        <v>6</v>
      </c>
      <c r="E34" s="62">
        <v>6</v>
      </c>
      <c r="F34" s="62">
        <v>322</v>
      </c>
      <c r="G34" s="62">
        <v>996</v>
      </c>
      <c r="H34" s="62">
        <v>404</v>
      </c>
      <c r="I34" s="62">
        <v>8</v>
      </c>
      <c r="J34" s="62">
        <v>2287</v>
      </c>
      <c r="K34" s="62">
        <v>36</v>
      </c>
      <c r="L34" s="62">
        <v>1242</v>
      </c>
      <c r="M34" s="62">
        <v>90</v>
      </c>
      <c r="N34" s="62">
        <v>0</v>
      </c>
      <c r="O34" s="94">
        <f>SUM(C34:N34)</f>
        <v>8817</v>
      </c>
      <c r="P34" s="52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</row>
    <row r="35" spans="1:41" s="49" customFormat="1" ht="19.2" customHeight="1">
      <c r="A35" s="180"/>
      <c r="B35" s="42" t="s">
        <v>175</v>
      </c>
      <c r="C35" s="62">
        <v>3449</v>
      </c>
      <c r="D35" s="62">
        <v>7</v>
      </c>
      <c r="E35" s="62">
        <v>10</v>
      </c>
      <c r="F35" s="62">
        <v>322</v>
      </c>
      <c r="G35" s="62">
        <v>1016</v>
      </c>
      <c r="H35" s="62">
        <v>404</v>
      </c>
      <c r="I35" s="62">
        <v>10</v>
      </c>
      <c r="J35" s="62">
        <v>2282</v>
      </c>
      <c r="K35" s="62">
        <v>38</v>
      </c>
      <c r="L35" s="62">
        <v>1164</v>
      </c>
      <c r="M35" s="62">
        <v>87</v>
      </c>
      <c r="N35" s="62">
        <v>0</v>
      </c>
      <c r="O35" s="94">
        <f t="shared" ref="O35:O38" si="5">SUM(C35:N35)</f>
        <v>8789</v>
      </c>
      <c r="P35" s="52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</row>
    <row r="36" spans="1:41" s="49" customFormat="1" ht="19.2" customHeight="1">
      <c r="A36" s="180"/>
      <c r="B36" s="42" t="s">
        <v>370</v>
      </c>
      <c r="C36" s="62">
        <v>3475</v>
      </c>
      <c r="D36" s="62">
        <v>9</v>
      </c>
      <c r="E36" s="62">
        <v>9</v>
      </c>
      <c r="F36" s="62">
        <v>322</v>
      </c>
      <c r="G36" s="62">
        <v>1033</v>
      </c>
      <c r="H36" s="62">
        <v>403</v>
      </c>
      <c r="I36" s="62">
        <v>10</v>
      </c>
      <c r="J36" s="62">
        <v>2284</v>
      </c>
      <c r="K36" s="62">
        <v>38</v>
      </c>
      <c r="L36" s="62">
        <v>1164</v>
      </c>
      <c r="M36" s="62">
        <v>87</v>
      </c>
      <c r="N36" s="62">
        <v>0</v>
      </c>
      <c r="O36" s="94">
        <f t="shared" si="5"/>
        <v>8834</v>
      </c>
      <c r="P36" s="52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</row>
    <row r="37" spans="1:41" s="49" customFormat="1" ht="19.2" customHeight="1">
      <c r="A37" s="180"/>
      <c r="B37" s="42" t="s">
        <v>176</v>
      </c>
      <c r="C37" s="62">
        <v>373</v>
      </c>
      <c r="D37" s="62">
        <v>1</v>
      </c>
      <c r="E37" s="62">
        <v>9</v>
      </c>
      <c r="F37" s="62">
        <v>0</v>
      </c>
      <c r="G37" s="62">
        <v>170</v>
      </c>
      <c r="H37" s="62">
        <v>45</v>
      </c>
      <c r="I37" s="62">
        <v>1</v>
      </c>
      <c r="J37" s="62">
        <v>11</v>
      </c>
      <c r="K37" s="62">
        <v>4</v>
      </c>
      <c r="L37" s="62">
        <v>1822</v>
      </c>
      <c r="M37" s="62">
        <v>9</v>
      </c>
      <c r="N37" s="62">
        <v>0</v>
      </c>
      <c r="O37" s="94">
        <f t="shared" si="5"/>
        <v>2445</v>
      </c>
      <c r="P37" s="52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</row>
    <row r="38" spans="1:41" s="49" customFormat="1" ht="19.2" customHeight="1">
      <c r="A38" s="180"/>
      <c r="B38" s="42" t="s">
        <v>371</v>
      </c>
      <c r="C38" s="62">
        <v>987</v>
      </c>
      <c r="D38" s="62">
        <v>3</v>
      </c>
      <c r="E38" s="62">
        <v>17</v>
      </c>
      <c r="F38" s="62">
        <v>0</v>
      </c>
      <c r="G38" s="62">
        <v>201</v>
      </c>
      <c r="H38" s="62">
        <v>54</v>
      </c>
      <c r="I38" s="62">
        <v>1</v>
      </c>
      <c r="J38" s="62">
        <v>20</v>
      </c>
      <c r="K38" s="62">
        <v>4</v>
      </c>
      <c r="L38" s="62">
        <v>1822</v>
      </c>
      <c r="M38" s="62">
        <v>9</v>
      </c>
      <c r="N38" s="62">
        <v>0</v>
      </c>
      <c r="O38" s="94">
        <f t="shared" si="5"/>
        <v>3118</v>
      </c>
      <c r="P38" s="52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</row>
    <row r="39" spans="1:41" ht="2.85" customHeight="1">
      <c r="A39" s="180"/>
      <c r="B39" s="266"/>
      <c r="C39" s="267"/>
      <c r="D39" s="267"/>
      <c r="E39" s="267"/>
      <c r="F39" s="267"/>
      <c r="G39" s="267"/>
      <c r="H39" s="267"/>
      <c r="I39" s="267"/>
      <c r="J39" s="267"/>
      <c r="K39" s="267"/>
      <c r="L39" s="267"/>
      <c r="M39" s="267"/>
      <c r="N39" s="267"/>
      <c r="O39" s="267"/>
      <c r="P39" s="52"/>
    </row>
    <row r="40" spans="1:41" s="49" customFormat="1" ht="19.2" customHeight="1">
      <c r="A40" s="180" t="s">
        <v>7</v>
      </c>
      <c r="B40" s="42" t="s">
        <v>174</v>
      </c>
      <c r="C40" s="62">
        <v>2821</v>
      </c>
      <c r="D40" s="62">
        <v>5</v>
      </c>
      <c r="E40" s="62">
        <v>12</v>
      </c>
      <c r="F40" s="62">
        <v>96</v>
      </c>
      <c r="G40" s="62">
        <v>387</v>
      </c>
      <c r="H40" s="62">
        <v>390</v>
      </c>
      <c r="I40" s="62">
        <v>19</v>
      </c>
      <c r="J40" s="62">
        <v>2086</v>
      </c>
      <c r="K40" s="62">
        <v>30</v>
      </c>
      <c r="L40" s="62">
        <v>1222</v>
      </c>
      <c r="M40" s="62">
        <v>209</v>
      </c>
      <c r="N40" s="62">
        <v>0</v>
      </c>
      <c r="O40" s="94">
        <f>SUM(C40:N40)</f>
        <v>7277</v>
      </c>
      <c r="P40" s="52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</row>
    <row r="41" spans="1:41" s="49" customFormat="1" ht="19.2" customHeight="1">
      <c r="A41" s="180"/>
      <c r="B41" s="42" t="s">
        <v>175</v>
      </c>
      <c r="C41" s="62">
        <v>2878</v>
      </c>
      <c r="D41" s="62">
        <v>10</v>
      </c>
      <c r="E41" s="62">
        <v>8</v>
      </c>
      <c r="F41" s="62">
        <v>96</v>
      </c>
      <c r="G41" s="62">
        <v>389</v>
      </c>
      <c r="H41" s="62">
        <v>382</v>
      </c>
      <c r="I41" s="62">
        <v>19</v>
      </c>
      <c r="J41" s="62">
        <v>2084</v>
      </c>
      <c r="K41" s="62">
        <v>34</v>
      </c>
      <c r="L41" s="62">
        <v>1108</v>
      </c>
      <c r="M41" s="62">
        <v>200</v>
      </c>
      <c r="N41" s="62">
        <v>0</v>
      </c>
      <c r="O41" s="94">
        <f t="shared" ref="O41:O44" si="6">SUM(C41:N41)</f>
        <v>7208</v>
      </c>
      <c r="P41" s="52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</row>
    <row r="42" spans="1:41" s="49" customFormat="1" ht="19.2" customHeight="1">
      <c r="A42" s="180"/>
      <c r="B42" s="42" t="s">
        <v>370</v>
      </c>
      <c r="C42" s="62">
        <v>2963</v>
      </c>
      <c r="D42" s="62">
        <v>7</v>
      </c>
      <c r="E42" s="62">
        <v>8</v>
      </c>
      <c r="F42" s="62">
        <v>96</v>
      </c>
      <c r="G42" s="62">
        <v>390</v>
      </c>
      <c r="H42" s="62">
        <v>383</v>
      </c>
      <c r="I42" s="62">
        <v>19</v>
      </c>
      <c r="J42" s="62">
        <v>2087</v>
      </c>
      <c r="K42" s="62">
        <v>34</v>
      </c>
      <c r="L42" s="62">
        <v>1108</v>
      </c>
      <c r="M42" s="62">
        <v>200</v>
      </c>
      <c r="N42" s="62">
        <v>0</v>
      </c>
      <c r="O42" s="94">
        <f t="shared" si="6"/>
        <v>7295</v>
      </c>
      <c r="P42" s="5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</row>
    <row r="43" spans="1:41" s="49" customFormat="1" ht="19.2" customHeight="1">
      <c r="A43" s="180"/>
      <c r="B43" s="42" t="s">
        <v>176</v>
      </c>
      <c r="C43" s="62">
        <v>822</v>
      </c>
      <c r="D43" s="62">
        <v>1</v>
      </c>
      <c r="E43" s="62">
        <v>20</v>
      </c>
      <c r="F43" s="62">
        <v>0</v>
      </c>
      <c r="G43" s="62">
        <v>150</v>
      </c>
      <c r="H43" s="62">
        <v>44</v>
      </c>
      <c r="I43" s="62">
        <v>2</v>
      </c>
      <c r="J43" s="62">
        <v>6</v>
      </c>
      <c r="K43" s="62">
        <v>7</v>
      </c>
      <c r="L43" s="62">
        <v>1589</v>
      </c>
      <c r="M43" s="62">
        <v>23</v>
      </c>
      <c r="N43" s="62">
        <v>0</v>
      </c>
      <c r="O43" s="94">
        <f t="shared" si="6"/>
        <v>2664</v>
      </c>
      <c r="P43" s="52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</row>
    <row r="44" spans="1:41" s="49" customFormat="1" ht="19.2" customHeight="1">
      <c r="A44" s="180"/>
      <c r="B44" s="42" t="s">
        <v>371</v>
      </c>
      <c r="C44" s="62">
        <v>1589</v>
      </c>
      <c r="D44" s="62">
        <v>7</v>
      </c>
      <c r="E44" s="62">
        <v>24</v>
      </c>
      <c r="F44" s="62">
        <v>0</v>
      </c>
      <c r="G44" s="62">
        <v>189</v>
      </c>
      <c r="H44" s="62">
        <v>54</v>
      </c>
      <c r="I44" s="62">
        <v>2</v>
      </c>
      <c r="J44" s="62">
        <v>33</v>
      </c>
      <c r="K44" s="62">
        <v>7</v>
      </c>
      <c r="L44" s="62">
        <v>1589</v>
      </c>
      <c r="M44" s="62">
        <v>23</v>
      </c>
      <c r="N44" s="62">
        <v>0</v>
      </c>
      <c r="O44" s="94">
        <f t="shared" si="6"/>
        <v>3517</v>
      </c>
      <c r="P44" s="52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</row>
    <row r="45" spans="1:41" ht="2.85" customHeight="1">
      <c r="A45" s="180"/>
      <c r="B45" s="266"/>
      <c r="C45" s="267"/>
      <c r="D45" s="267"/>
      <c r="E45" s="267"/>
      <c r="F45" s="267"/>
      <c r="G45" s="267"/>
      <c r="H45" s="267"/>
      <c r="I45" s="267"/>
      <c r="J45" s="267"/>
      <c r="K45" s="267"/>
      <c r="L45" s="267"/>
      <c r="M45" s="267"/>
      <c r="N45" s="267"/>
      <c r="O45" s="267"/>
      <c r="P45" s="52"/>
    </row>
    <row r="46" spans="1:41" s="49" customFormat="1" ht="19.2" customHeight="1">
      <c r="A46" s="180" t="s">
        <v>8</v>
      </c>
      <c r="B46" s="42" t="s">
        <v>174</v>
      </c>
      <c r="C46" s="62">
        <v>3713</v>
      </c>
      <c r="D46" s="62">
        <v>0</v>
      </c>
      <c r="E46" s="62">
        <v>14</v>
      </c>
      <c r="F46" s="62">
        <v>340</v>
      </c>
      <c r="G46" s="62">
        <v>827</v>
      </c>
      <c r="H46" s="62">
        <v>1000</v>
      </c>
      <c r="I46" s="62">
        <v>26</v>
      </c>
      <c r="J46" s="62">
        <v>2329</v>
      </c>
      <c r="K46" s="62">
        <v>28</v>
      </c>
      <c r="L46" s="62">
        <v>1263</v>
      </c>
      <c r="M46" s="62">
        <v>193</v>
      </c>
      <c r="N46" s="62">
        <v>0</v>
      </c>
      <c r="O46" s="94">
        <f>SUM(C46:N46)</f>
        <v>9733</v>
      </c>
      <c r="P46" s="52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</row>
    <row r="47" spans="1:41" s="49" customFormat="1" ht="19.2" customHeight="1">
      <c r="A47" s="180"/>
      <c r="B47" s="42" t="s">
        <v>175</v>
      </c>
      <c r="C47" s="62">
        <v>3666</v>
      </c>
      <c r="D47" s="62">
        <v>0</v>
      </c>
      <c r="E47" s="62">
        <v>20</v>
      </c>
      <c r="F47" s="62">
        <v>338</v>
      </c>
      <c r="G47" s="62">
        <v>890</v>
      </c>
      <c r="H47" s="62">
        <v>1035</v>
      </c>
      <c r="I47" s="62">
        <v>27</v>
      </c>
      <c r="J47" s="62">
        <v>2329</v>
      </c>
      <c r="K47" s="62">
        <v>38</v>
      </c>
      <c r="L47" s="62">
        <v>1183</v>
      </c>
      <c r="M47" s="62">
        <v>194</v>
      </c>
      <c r="N47" s="62">
        <v>0</v>
      </c>
      <c r="O47" s="94">
        <f t="shared" ref="O47:O50" si="7">SUM(C47:N47)</f>
        <v>9720</v>
      </c>
      <c r="P47" s="52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</row>
    <row r="48" spans="1:41" s="49" customFormat="1" ht="19.2" customHeight="1">
      <c r="A48" s="180"/>
      <c r="B48" s="42" t="s">
        <v>370</v>
      </c>
      <c r="C48" s="62">
        <v>3793</v>
      </c>
      <c r="D48" s="62">
        <v>0</v>
      </c>
      <c r="E48" s="62">
        <v>13</v>
      </c>
      <c r="F48" s="62">
        <v>338</v>
      </c>
      <c r="G48" s="62">
        <v>882</v>
      </c>
      <c r="H48" s="62">
        <v>993</v>
      </c>
      <c r="I48" s="62">
        <v>27</v>
      </c>
      <c r="J48" s="62">
        <v>2308</v>
      </c>
      <c r="K48" s="62">
        <v>38</v>
      </c>
      <c r="L48" s="62">
        <v>1183</v>
      </c>
      <c r="M48" s="62">
        <v>194</v>
      </c>
      <c r="N48" s="62">
        <v>0</v>
      </c>
      <c r="O48" s="94">
        <f t="shared" si="7"/>
        <v>9769</v>
      </c>
      <c r="P48" s="52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</row>
    <row r="49" spans="1:41" s="49" customFormat="1" ht="19.2" customHeight="1">
      <c r="A49" s="180"/>
      <c r="B49" s="42" t="s">
        <v>176</v>
      </c>
      <c r="C49" s="62">
        <v>675</v>
      </c>
      <c r="D49" s="62">
        <v>0</v>
      </c>
      <c r="E49" s="62">
        <v>31</v>
      </c>
      <c r="F49" s="62">
        <v>2</v>
      </c>
      <c r="G49" s="62">
        <v>200</v>
      </c>
      <c r="H49" s="62">
        <v>97</v>
      </c>
      <c r="I49" s="62">
        <v>5</v>
      </c>
      <c r="J49" s="62">
        <v>5</v>
      </c>
      <c r="K49" s="62">
        <v>2</v>
      </c>
      <c r="L49" s="62">
        <v>1732</v>
      </c>
      <c r="M49" s="62">
        <v>26</v>
      </c>
      <c r="N49" s="62">
        <v>0</v>
      </c>
      <c r="O49" s="94">
        <f t="shared" si="7"/>
        <v>2775</v>
      </c>
      <c r="P49" s="52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41" s="49" customFormat="1" ht="19.2" customHeight="1">
      <c r="A50" s="180"/>
      <c r="B50" s="42" t="s">
        <v>371</v>
      </c>
      <c r="C50" s="62">
        <v>1475</v>
      </c>
      <c r="D50" s="62">
        <v>0</v>
      </c>
      <c r="E50" s="62">
        <v>48</v>
      </c>
      <c r="F50" s="62">
        <v>2</v>
      </c>
      <c r="G50" s="62">
        <v>225</v>
      </c>
      <c r="H50" s="62">
        <v>141</v>
      </c>
      <c r="I50" s="62">
        <v>5</v>
      </c>
      <c r="J50" s="62">
        <v>49</v>
      </c>
      <c r="K50" s="62">
        <v>2</v>
      </c>
      <c r="L50" s="62">
        <v>1732</v>
      </c>
      <c r="M50" s="62">
        <v>26</v>
      </c>
      <c r="N50" s="62">
        <v>0</v>
      </c>
      <c r="O50" s="94">
        <f t="shared" si="7"/>
        <v>3705</v>
      </c>
      <c r="P50" s="52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41" ht="2.85" customHeight="1">
      <c r="A51" s="180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44"/>
    </row>
  </sheetData>
  <mergeCells count="19">
    <mergeCell ref="B27:O27"/>
    <mergeCell ref="B39:O39"/>
    <mergeCell ref="B33:O33"/>
    <mergeCell ref="B45:O45"/>
    <mergeCell ref="A1:O1"/>
    <mergeCell ref="C2:O2"/>
    <mergeCell ref="A46:A51"/>
    <mergeCell ref="A10:A15"/>
    <mergeCell ref="A16:A21"/>
    <mergeCell ref="A34:A39"/>
    <mergeCell ref="A22:A27"/>
    <mergeCell ref="A28:A33"/>
    <mergeCell ref="A40:A45"/>
    <mergeCell ref="A4:A9"/>
    <mergeCell ref="A2:A3"/>
    <mergeCell ref="B2:B3"/>
    <mergeCell ref="B9:O9"/>
    <mergeCell ref="B15:O15"/>
    <mergeCell ref="B21:O21"/>
  </mergeCells>
  <printOptions horizontalCentered="1" verticalCentered="1"/>
  <pageMargins left="0.7" right="0.7" top="0.76" bottom="0.65" header="0.3" footer="0.3"/>
  <pageSetup paperSize="9" scale="61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showGridLines="0" zoomScale="70" zoomScaleNormal="70" zoomScaleSheetLayoutView="70" zoomScalePageLayoutView="60" workbookViewId="0">
      <selection sqref="A1:P1"/>
    </sheetView>
  </sheetViews>
  <sheetFormatPr defaultRowHeight="13.2"/>
  <cols>
    <col min="1" max="1" width="7.6640625" customWidth="1"/>
    <col min="2" max="2" width="20.6640625" customWidth="1"/>
    <col min="3" max="15" width="13.6640625" customWidth="1"/>
    <col min="16" max="16" width="18.5546875" customWidth="1"/>
    <col min="17" max="17" width="0.88671875" customWidth="1"/>
  </cols>
  <sheetData>
    <row r="1" spans="1:17" ht="30" customHeight="1">
      <c r="A1" s="184" t="s">
        <v>575</v>
      </c>
      <c r="B1" s="185"/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01"/>
    </row>
    <row r="2" spans="1:17" ht="20.100000000000001" customHeight="1">
      <c r="A2" s="181" t="s">
        <v>385</v>
      </c>
      <c r="B2" s="175"/>
      <c r="C2" s="242" t="s">
        <v>372</v>
      </c>
      <c r="D2" s="243"/>
      <c r="E2" s="243"/>
      <c r="F2" s="243"/>
      <c r="G2" s="243"/>
      <c r="H2" s="243"/>
      <c r="I2" s="243"/>
      <c r="J2" s="243"/>
      <c r="K2" s="243"/>
      <c r="L2" s="243"/>
      <c r="M2" s="243"/>
      <c r="N2" s="243"/>
      <c r="O2" s="243"/>
      <c r="P2" s="244"/>
      <c r="Q2" s="181"/>
    </row>
    <row r="3" spans="1:17" ht="20.100000000000001" customHeight="1">
      <c r="A3" s="241"/>
      <c r="B3" s="177"/>
      <c r="C3" s="45" t="s">
        <v>12</v>
      </c>
      <c r="D3" s="45" t="s">
        <v>75</v>
      </c>
      <c r="E3" s="45" t="s">
        <v>188</v>
      </c>
      <c r="F3" s="45" t="s">
        <v>191</v>
      </c>
      <c r="G3" s="45" t="s">
        <v>190</v>
      </c>
      <c r="H3" s="45" t="s">
        <v>192</v>
      </c>
      <c r="I3" s="45" t="s">
        <v>23</v>
      </c>
      <c r="J3" s="45" t="s">
        <v>189</v>
      </c>
      <c r="K3" s="141" t="s">
        <v>495</v>
      </c>
      <c r="L3" s="55" t="s">
        <v>242</v>
      </c>
      <c r="M3" s="55" t="s">
        <v>243</v>
      </c>
      <c r="N3" s="55" t="s">
        <v>21</v>
      </c>
      <c r="O3" s="55" t="s">
        <v>534</v>
      </c>
      <c r="P3" s="157" t="s">
        <v>17</v>
      </c>
      <c r="Q3" s="186"/>
    </row>
    <row r="4" spans="1:17" ht="19.2" customHeight="1">
      <c r="A4" s="177" t="s">
        <v>1</v>
      </c>
      <c r="B4" s="41" t="s">
        <v>174</v>
      </c>
      <c r="C4" s="96">
        <v>7360</v>
      </c>
      <c r="D4" s="96">
        <v>308</v>
      </c>
      <c r="E4" s="96">
        <v>462</v>
      </c>
      <c r="F4" s="96">
        <v>6091</v>
      </c>
      <c r="G4" s="96">
        <v>32</v>
      </c>
      <c r="H4" s="96">
        <v>1</v>
      </c>
      <c r="I4" s="96">
        <v>18</v>
      </c>
      <c r="J4" s="96">
        <v>249</v>
      </c>
      <c r="K4" s="96">
        <v>39</v>
      </c>
      <c r="L4" s="96">
        <v>75</v>
      </c>
      <c r="M4" s="96">
        <v>9</v>
      </c>
      <c r="N4" s="62">
        <v>0</v>
      </c>
      <c r="O4" s="62">
        <v>172</v>
      </c>
      <c r="P4" s="97">
        <f>SUM(C4:O4)</f>
        <v>14816</v>
      </c>
      <c r="Q4" s="186"/>
    </row>
    <row r="5" spans="1:17" ht="19.2" customHeight="1">
      <c r="A5" s="178"/>
      <c r="B5" s="42" t="s">
        <v>175</v>
      </c>
      <c r="C5" s="62">
        <v>6892</v>
      </c>
      <c r="D5" s="62">
        <v>266</v>
      </c>
      <c r="E5" s="62">
        <v>313</v>
      </c>
      <c r="F5" s="62">
        <v>6151</v>
      </c>
      <c r="G5" s="62">
        <v>52</v>
      </c>
      <c r="H5" s="62">
        <v>7</v>
      </c>
      <c r="I5" s="62">
        <v>15</v>
      </c>
      <c r="J5" s="62">
        <v>221</v>
      </c>
      <c r="K5" s="96">
        <v>26</v>
      </c>
      <c r="L5" s="96">
        <v>62</v>
      </c>
      <c r="M5" s="96">
        <v>7</v>
      </c>
      <c r="N5" s="62">
        <v>0</v>
      </c>
      <c r="O5" s="62">
        <v>127</v>
      </c>
      <c r="P5" s="97">
        <f>SUM(C5:O5)</f>
        <v>14139</v>
      </c>
      <c r="Q5" s="186"/>
    </row>
    <row r="6" spans="1:17" ht="19.2" customHeight="1">
      <c r="A6" s="178"/>
      <c r="B6" s="42" t="s">
        <v>370</v>
      </c>
      <c r="C6" s="62">
        <v>6397</v>
      </c>
      <c r="D6" s="62">
        <v>230</v>
      </c>
      <c r="E6" s="62">
        <v>306</v>
      </c>
      <c r="F6" s="62">
        <v>6075</v>
      </c>
      <c r="G6" s="62">
        <v>70</v>
      </c>
      <c r="H6" s="62">
        <v>10</v>
      </c>
      <c r="I6" s="62">
        <v>15</v>
      </c>
      <c r="J6" s="62">
        <v>221</v>
      </c>
      <c r="K6" s="96">
        <v>17</v>
      </c>
      <c r="L6" s="96">
        <v>82</v>
      </c>
      <c r="M6" s="96">
        <v>6</v>
      </c>
      <c r="N6" s="62">
        <v>0</v>
      </c>
      <c r="O6" s="62">
        <v>118</v>
      </c>
      <c r="P6" s="97">
        <f>SUM(C6:O6)</f>
        <v>13547</v>
      </c>
      <c r="Q6" s="186"/>
    </row>
    <row r="7" spans="1:17" ht="19.2" customHeight="1">
      <c r="A7" s="178"/>
      <c r="B7" s="42" t="s">
        <v>176</v>
      </c>
      <c r="C7" s="62">
        <v>7463</v>
      </c>
      <c r="D7" s="62">
        <v>680</v>
      </c>
      <c r="E7" s="62">
        <v>336</v>
      </c>
      <c r="F7" s="62">
        <v>4773</v>
      </c>
      <c r="G7" s="62">
        <v>132</v>
      </c>
      <c r="H7" s="62">
        <v>8</v>
      </c>
      <c r="I7" s="62">
        <v>10</v>
      </c>
      <c r="J7" s="62">
        <v>138</v>
      </c>
      <c r="K7" s="96">
        <v>48</v>
      </c>
      <c r="L7" s="96">
        <v>476</v>
      </c>
      <c r="M7" s="96">
        <v>10</v>
      </c>
      <c r="N7" s="62">
        <v>0</v>
      </c>
      <c r="O7" s="62">
        <v>45</v>
      </c>
      <c r="P7" s="97">
        <f>SUM(C7:O7)</f>
        <v>14119</v>
      </c>
      <c r="Q7" s="186"/>
    </row>
    <row r="8" spans="1:17" ht="19.2" customHeight="1">
      <c r="A8" s="178"/>
      <c r="B8" s="42" t="s">
        <v>371</v>
      </c>
      <c r="C8" s="62">
        <v>13089</v>
      </c>
      <c r="D8" s="62">
        <v>1076</v>
      </c>
      <c r="E8" s="62">
        <v>496</v>
      </c>
      <c r="F8" s="62">
        <v>7996</v>
      </c>
      <c r="G8" s="62">
        <v>196</v>
      </c>
      <c r="H8" s="62">
        <v>17</v>
      </c>
      <c r="I8" s="62">
        <v>10</v>
      </c>
      <c r="J8" s="62">
        <v>138</v>
      </c>
      <c r="K8" s="96">
        <v>61</v>
      </c>
      <c r="L8" s="96">
        <v>598</v>
      </c>
      <c r="M8" s="96">
        <v>11</v>
      </c>
      <c r="N8" s="62">
        <v>1</v>
      </c>
      <c r="O8" s="62">
        <v>54</v>
      </c>
      <c r="P8" s="97">
        <f>SUM(C8:O8)</f>
        <v>23743</v>
      </c>
      <c r="Q8" s="186"/>
    </row>
    <row r="9" spans="1:17" ht="2.85" customHeight="1">
      <c r="A9" s="178"/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271"/>
      <c r="Q9" s="52"/>
    </row>
    <row r="10" spans="1:17" ht="19.2" customHeight="1">
      <c r="A10" s="178" t="s">
        <v>2</v>
      </c>
      <c r="B10" s="42" t="s">
        <v>174</v>
      </c>
      <c r="C10" s="62">
        <v>3647</v>
      </c>
      <c r="D10" s="62">
        <v>65</v>
      </c>
      <c r="E10" s="62">
        <v>0</v>
      </c>
      <c r="F10" s="62">
        <v>3865</v>
      </c>
      <c r="G10" s="62">
        <v>0</v>
      </c>
      <c r="H10" s="62">
        <v>2</v>
      </c>
      <c r="I10" s="62">
        <v>6</v>
      </c>
      <c r="J10" s="62">
        <v>182</v>
      </c>
      <c r="K10" s="96">
        <v>28</v>
      </c>
      <c r="L10" s="96">
        <v>0</v>
      </c>
      <c r="M10" s="96">
        <v>2</v>
      </c>
      <c r="N10" s="62">
        <v>0</v>
      </c>
      <c r="O10" s="62">
        <v>30</v>
      </c>
      <c r="P10" s="97">
        <f>SUM(C10:O10)</f>
        <v>7827</v>
      </c>
      <c r="Q10" s="52"/>
    </row>
    <row r="11" spans="1:17" ht="19.2" customHeight="1">
      <c r="A11" s="178"/>
      <c r="B11" s="42" t="s">
        <v>175</v>
      </c>
      <c r="C11" s="62">
        <v>3718</v>
      </c>
      <c r="D11" s="62">
        <v>63</v>
      </c>
      <c r="E11" s="62">
        <v>0</v>
      </c>
      <c r="F11" s="62">
        <v>3976</v>
      </c>
      <c r="G11" s="62">
        <v>0</v>
      </c>
      <c r="H11" s="62">
        <v>4</v>
      </c>
      <c r="I11" s="62">
        <v>5</v>
      </c>
      <c r="J11" s="62">
        <v>179</v>
      </c>
      <c r="K11" s="96">
        <v>27</v>
      </c>
      <c r="L11" s="96">
        <v>57</v>
      </c>
      <c r="M11" s="96">
        <v>3</v>
      </c>
      <c r="N11" s="62">
        <v>0</v>
      </c>
      <c r="O11" s="62">
        <v>20</v>
      </c>
      <c r="P11" s="97">
        <f>SUM(C11:O11)</f>
        <v>8052</v>
      </c>
      <c r="Q11" s="52"/>
    </row>
    <row r="12" spans="1:17" ht="19.2" customHeight="1">
      <c r="A12" s="178"/>
      <c r="B12" s="42" t="s">
        <v>370</v>
      </c>
      <c r="C12" s="62">
        <v>3825</v>
      </c>
      <c r="D12" s="62">
        <v>61</v>
      </c>
      <c r="E12" s="62">
        <v>0</v>
      </c>
      <c r="F12" s="62">
        <v>4242</v>
      </c>
      <c r="G12" s="62">
        <v>0</v>
      </c>
      <c r="H12" s="62">
        <v>4</v>
      </c>
      <c r="I12" s="62">
        <v>5</v>
      </c>
      <c r="J12" s="62">
        <v>179</v>
      </c>
      <c r="K12" s="96">
        <v>22</v>
      </c>
      <c r="L12" s="96">
        <v>95</v>
      </c>
      <c r="M12" s="96">
        <v>3</v>
      </c>
      <c r="N12" s="62">
        <v>0</v>
      </c>
      <c r="O12" s="62">
        <v>20</v>
      </c>
      <c r="P12" s="97">
        <f>SUM(C12:O12)</f>
        <v>8456</v>
      </c>
      <c r="Q12" s="52"/>
    </row>
    <row r="13" spans="1:17" ht="19.2" customHeight="1">
      <c r="A13" s="178"/>
      <c r="B13" s="42" t="s">
        <v>176</v>
      </c>
      <c r="C13" s="62">
        <v>1773</v>
      </c>
      <c r="D13" s="62">
        <v>115</v>
      </c>
      <c r="E13" s="62">
        <v>0</v>
      </c>
      <c r="F13" s="62">
        <v>1271</v>
      </c>
      <c r="G13" s="62">
        <v>0</v>
      </c>
      <c r="H13" s="62">
        <v>10</v>
      </c>
      <c r="I13" s="62">
        <v>2</v>
      </c>
      <c r="J13" s="62">
        <v>69</v>
      </c>
      <c r="K13" s="96">
        <v>29</v>
      </c>
      <c r="L13" s="96">
        <v>28</v>
      </c>
      <c r="M13" s="96">
        <v>5</v>
      </c>
      <c r="N13" s="62">
        <v>3</v>
      </c>
      <c r="O13" s="62">
        <v>10</v>
      </c>
      <c r="P13" s="97">
        <f>SUM(C13:O13)</f>
        <v>3315</v>
      </c>
      <c r="Q13" s="52"/>
    </row>
    <row r="14" spans="1:17" ht="19.2" customHeight="1">
      <c r="A14" s="178"/>
      <c r="B14" s="42" t="s">
        <v>371</v>
      </c>
      <c r="C14" s="62">
        <v>3238</v>
      </c>
      <c r="D14" s="62">
        <v>175</v>
      </c>
      <c r="E14" s="62">
        <v>0</v>
      </c>
      <c r="F14" s="62">
        <v>2511</v>
      </c>
      <c r="G14" s="62">
        <v>0</v>
      </c>
      <c r="H14" s="62">
        <v>11</v>
      </c>
      <c r="I14" s="62">
        <v>2</v>
      </c>
      <c r="J14" s="62">
        <v>69</v>
      </c>
      <c r="K14" s="96">
        <v>43</v>
      </c>
      <c r="L14" s="96">
        <v>31</v>
      </c>
      <c r="M14" s="96">
        <v>5</v>
      </c>
      <c r="N14" s="62">
        <v>4</v>
      </c>
      <c r="O14" s="62">
        <v>10</v>
      </c>
      <c r="P14" s="97">
        <f>SUM(C14:O14)</f>
        <v>6099</v>
      </c>
      <c r="Q14" s="52"/>
    </row>
    <row r="15" spans="1:17" ht="2.85" customHeight="1">
      <c r="A15" s="178"/>
      <c r="B15" s="269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271"/>
      <c r="Q15" s="52"/>
    </row>
    <row r="16" spans="1:17" ht="19.2" customHeight="1">
      <c r="A16" s="178" t="s">
        <v>3</v>
      </c>
      <c r="B16" s="42" t="s">
        <v>174</v>
      </c>
      <c r="C16" s="62">
        <v>3018</v>
      </c>
      <c r="D16" s="62">
        <v>72</v>
      </c>
      <c r="E16" s="62">
        <v>0</v>
      </c>
      <c r="F16" s="62">
        <v>2321</v>
      </c>
      <c r="G16" s="62">
        <v>1</v>
      </c>
      <c r="H16" s="62">
        <v>1</v>
      </c>
      <c r="I16" s="62">
        <v>10</v>
      </c>
      <c r="J16" s="62">
        <v>194</v>
      </c>
      <c r="K16" s="96">
        <v>39</v>
      </c>
      <c r="L16" s="96">
        <v>2</v>
      </c>
      <c r="M16" s="96">
        <v>0</v>
      </c>
      <c r="N16" s="62">
        <v>0</v>
      </c>
      <c r="O16" s="62">
        <v>0</v>
      </c>
      <c r="P16" s="97">
        <f>SUM(C16:O16)</f>
        <v>5658</v>
      </c>
      <c r="Q16" s="52"/>
    </row>
    <row r="17" spans="1:17" ht="19.2" customHeight="1">
      <c r="A17" s="178"/>
      <c r="B17" s="42" t="s">
        <v>175</v>
      </c>
      <c r="C17" s="62">
        <v>3048</v>
      </c>
      <c r="D17" s="62">
        <v>93</v>
      </c>
      <c r="E17" s="62">
        <v>0</v>
      </c>
      <c r="F17" s="62">
        <v>2493</v>
      </c>
      <c r="G17" s="62">
        <v>0</v>
      </c>
      <c r="H17" s="62">
        <v>7</v>
      </c>
      <c r="I17" s="62">
        <v>12</v>
      </c>
      <c r="J17" s="62">
        <v>201</v>
      </c>
      <c r="K17" s="96">
        <v>41</v>
      </c>
      <c r="L17" s="96">
        <v>21</v>
      </c>
      <c r="M17" s="96">
        <v>1</v>
      </c>
      <c r="N17" s="62">
        <v>0</v>
      </c>
      <c r="O17" s="62">
        <v>0</v>
      </c>
      <c r="P17" s="97">
        <f>SUM(C17:O17)</f>
        <v>5917</v>
      </c>
      <c r="Q17" s="52"/>
    </row>
    <row r="18" spans="1:17" ht="19.2" customHeight="1">
      <c r="A18" s="178"/>
      <c r="B18" s="42" t="s">
        <v>370</v>
      </c>
      <c r="C18" s="62">
        <v>3016</v>
      </c>
      <c r="D18" s="62">
        <v>93</v>
      </c>
      <c r="E18" s="62">
        <v>0</v>
      </c>
      <c r="F18" s="62">
        <v>2611</v>
      </c>
      <c r="G18" s="62">
        <v>0</v>
      </c>
      <c r="H18" s="62">
        <v>7</v>
      </c>
      <c r="I18" s="62">
        <v>12</v>
      </c>
      <c r="J18" s="62">
        <v>201</v>
      </c>
      <c r="K18" s="96">
        <v>34</v>
      </c>
      <c r="L18" s="96">
        <v>21</v>
      </c>
      <c r="M18" s="96">
        <v>1</v>
      </c>
      <c r="N18" s="62">
        <v>0</v>
      </c>
      <c r="O18" s="62">
        <v>0</v>
      </c>
      <c r="P18" s="97">
        <f>SUM(C18:O18)</f>
        <v>5996</v>
      </c>
      <c r="Q18" s="52"/>
    </row>
    <row r="19" spans="1:17" ht="19.2" customHeight="1">
      <c r="A19" s="178"/>
      <c r="B19" s="42" t="s">
        <v>176</v>
      </c>
      <c r="C19" s="62">
        <v>1602</v>
      </c>
      <c r="D19" s="62">
        <v>58</v>
      </c>
      <c r="E19" s="62">
        <v>0</v>
      </c>
      <c r="F19" s="62">
        <v>812</v>
      </c>
      <c r="G19" s="62">
        <v>1</v>
      </c>
      <c r="H19" s="62">
        <v>3</v>
      </c>
      <c r="I19" s="62">
        <v>1</v>
      </c>
      <c r="J19" s="62">
        <v>41</v>
      </c>
      <c r="K19" s="96">
        <v>36</v>
      </c>
      <c r="L19" s="96">
        <v>134</v>
      </c>
      <c r="M19" s="96">
        <v>0</v>
      </c>
      <c r="N19" s="62">
        <v>0</v>
      </c>
      <c r="O19" s="62">
        <v>0</v>
      </c>
      <c r="P19" s="97">
        <f>SUM(C19:O19)</f>
        <v>2688</v>
      </c>
      <c r="Q19" s="52"/>
    </row>
    <row r="20" spans="1:17" ht="19.2" customHeight="1">
      <c r="A20" s="178"/>
      <c r="B20" s="42" t="s">
        <v>371</v>
      </c>
      <c r="C20" s="62">
        <v>2744</v>
      </c>
      <c r="D20" s="62">
        <v>101</v>
      </c>
      <c r="E20" s="62">
        <v>0</v>
      </c>
      <c r="F20" s="62">
        <v>1568</v>
      </c>
      <c r="G20" s="62">
        <v>1</v>
      </c>
      <c r="H20" s="62">
        <v>8</v>
      </c>
      <c r="I20" s="62">
        <v>1</v>
      </c>
      <c r="J20" s="62">
        <v>41</v>
      </c>
      <c r="K20" s="96">
        <v>50</v>
      </c>
      <c r="L20" s="96">
        <v>138</v>
      </c>
      <c r="M20" s="96">
        <v>0</v>
      </c>
      <c r="N20" s="62">
        <v>0</v>
      </c>
      <c r="O20" s="62">
        <v>0</v>
      </c>
      <c r="P20" s="97">
        <f>SUM(C20:O20)</f>
        <v>4652</v>
      </c>
      <c r="Q20" s="52"/>
    </row>
    <row r="21" spans="1:17" ht="2.85" customHeight="1">
      <c r="A21" s="178"/>
      <c r="B21" s="269"/>
      <c r="C21" s="270"/>
      <c r="D21" s="270"/>
      <c r="E21" s="270"/>
      <c r="F21" s="270"/>
      <c r="G21" s="270"/>
      <c r="H21" s="270"/>
      <c r="I21" s="270"/>
      <c r="J21" s="270"/>
      <c r="K21" s="270"/>
      <c r="L21" s="270"/>
      <c r="M21" s="270"/>
      <c r="N21" s="270"/>
      <c r="O21" s="270"/>
      <c r="P21" s="271"/>
      <c r="Q21" s="52"/>
    </row>
    <row r="22" spans="1:17" ht="19.2" customHeight="1">
      <c r="A22" s="178" t="s">
        <v>4</v>
      </c>
      <c r="B22" s="42" t="s">
        <v>174</v>
      </c>
      <c r="C22" s="62">
        <v>3448</v>
      </c>
      <c r="D22" s="62">
        <v>61</v>
      </c>
      <c r="E22" s="62">
        <v>0</v>
      </c>
      <c r="F22" s="62">
        <v>4651</v>
      </c>
      <c r="G22" s="62">
        <v>5</v>
      </c>
      <c r="H22" s="62">
        <v>3</v>
      </c>
      <c r="I22" s="62">
        <v>7</v>
      </c>
      <c r="J22" s="62">
        <v>256</v>
      </c>
      <c r="K22" s="96">
        <v>59</v>
      </c>
      <c r="L22" s="96">
        <v>2</v>
      </c>
      <c r="M22" s="96">
        <v>0</v>
      </c>
      <c r="N22" s="62">
        <v>0</v>
      </c>
      <c r="O22" s="62">
        <v>92</v>
      </c>
      <c r="P22" s="97">
        <f>SUM(C22:O22)</f>
        <v>8584</v>
      </c>
      <c r="Q22" s="52"/>
    </row>
    <row r="23" spans="1:17" ht="19.2" customHeight="1">
      <c r="A23" s="178"/>
      <c r="B23" s="42" t="s">
        <v>175</v>
      </c>
      <c r="C23" s="62">
        <v>3525</v>
      </c>
      <c r="D23" s="62">
        <v>61</v>
      </c>
      <c r="E23" s="62">
        <v>0</v>
      </c>
      <c r="F23" s="62">
        <v>4804</v>
      </c>
      <c r="G23" s="62">
        <v>2</v>
      </c>
      <c r="H23" s="62">
        <v>1</v>
      </c>
      <c r="I23" s="62">
        <v>9</v>
      </c>
      <c r="J23" s="62">
        <v>246</v>
      </c>
      <c r="K23" s="96">
        <v>59</v>
      </c>
      <c r="L23" s="96">
        <v>7</v>
      </c>
      <c r="M23" s="96">
        <v>1</v>
      </c>
      <c r="N23" s="62">
        <v>0</v>
      </c>
      <c r="O23" s="62">
        <v>73</v>
      </c>
      <c r="P23" s="97">
        <f>SUM(C23:O23)</f>
        <v>8788</v>
      </c>
      <c r="Q23" s="52"/>
    </row>
    <row r="24" spans="1:17" ht="19.2" customHeight="1">
      <c r="A24" s="178"/>
      <c r="B24" s="42" t="s">
        <v>370</v>
      </c>
      <c r="C24" s="62">
        <v>3680</v>
      </c>
      <c r="D24" s="62">
        <v>74</v>
      </c>
      <c r="E24" s="62">
        <v>0</v>
      </c>
      <c r="F24" s="62">
        <v>4906</v>
      </c>
      <c r="G24" s="62">
        <v>2</v>
      </c>
      <c r="H24" s="62">
        <v>1</v>
      </c>
      <c r="I24" s="62">
        <v>9</v>
      </c>
      <c r="J24" s="62">
        <v>246</v>
      </c>
      <c r="K24" s="96">
        <v>47</v>
      </c>
      <c r="L24" s="96">
        <v>8</v>
      </c>
      <c r="M24" s="96">
        <v>1</v>
      </c>
      <c r="N24" s="62">
        <v>0</v>
      </c>
      <c r="O24" s="62">
        <v>72</v>
      </c>
      <c r="P24" s="97">
        <f>SUM(C24:O24)</f>
        <v>9046</v>
      </c>
      <c r="Q24" s="52"/>
    </row>
    <row r="25" spans="1:17" ht="19.2" customHeight="1">
      <c r="A25" s="178"/>
      <c r="B25" s="42" t="s">
        <v>176</v>
      </c>
      <c r="C25" s="62">
        <v>1108</v>
      </c>
      <c r="D25" s="62">
        <v>47</v>
      </c>
      <c r="E25" s="62">
        <v>0</v>
      </c>
      <c r="F25" s="62">
        <v>809</v>
      </c>
      <c r="G25" s="62">
        <v>3</v>
      </c>
      <c r="H25" s="62">
        <v>3</v>
      </c>
      <c r="I25" s="62">
        <v>0</v>
      </c>
      <c r="J25" s="62">
        <v>52</v>
      </c>
      <c r="K25" s="96">
        <v>56</v>
      </c>
      <c r="L25" s="96">
        <v>1</v>
      </c>
      <c r="M25" s="96">
        <v>1</v>
      </c>
      <c r="N25" s="62">
        <v>0</v>
      </c>
      <c r="O25" s="62">
        <v>19</v>
      </c>
      <c r="P25" s="97">
        <f>SUM(C25:O25)</f>
        <v>2099</v>
      </c>
      <c r="Q25" s="52"/>
    </row>
    <row r="26" spans="1:17" ht="19.2" customHeight="1">
      <c r="A26" s="178"/>
      <c r="B26" s="42" t="s">
        <v>371</v>
      </c>
      <c r="C26" s="62">
        <v>2417</v>
      </c>
      <c r="D26" s="62">
        <v>88</v>
      </c>
      <c r="E26" s="62">
        <v>0</v>
      </c>
      <c r="F26" s="62">
        <v>2009</v>
      </c>
      <c r="G26" s="62">
        <v>4</v>
      </c>
      <c r="H26" s="62">
        <v>3</v>
      </c>
      <c r="I26" s="62">
        <v>0</v>
      </c>
      <c r="J26" s="62">
        <v>52</v>
      </c>
      <c r="K26" s="96">
        <v>82</v>
      </c>
      <c r="L26" s="96">
        <v>4</v>
      </c>
      <c r="M26" s="96">
        <v>1</v>
      </c>
      <c r="N26" s="62">
        <v>3</v>
      </c>
      <c r="O26" s="62">
        <v>20</v>
      </c>
      <c r="P26" s="97">
        <f>SUM(C26:O26)</f>
        <v>4683</v>
      </c>
      <c r="Q26" s="52"/>
    </row>
    <row r="27" spans="1:17" ht="2.85" customHeight="1">
      <c r="A27" s="178"/>
      <c r="B27" s="269"/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271"/>
      <c r="Q27" s="52"/>
    </row>
    <row r="28" spans="1:17" ht="19.2" customHeight="1">
      <c r="A28" s="178" t="s">
        <v>5</v>
      </c>
      <c r="B28" s="42" t="s">
        <v>174</v>
      </c>
      <c r="C28" s="62">
        <v>4442</v>
      </c>
      <c r="D28" s="62">
        <v>109</v>
      </c>
      <c r="E28" s="62">
        <v>0</v>
      </c>
      <c r="F28" s="62">
        <v>2422</v>
      </c>
      <c r="G28" s="62">
        <v>2</v>
      </c>
      <c r="H28" s="62">
        <v>1</v>
      </c>
      <c r="I28" s="62">
        <v>41</v>
      </c>
      <c r="J28" s="62">
        <v>267</v>
      </c>
      <c r="K28" s="96">
        <v>51</v>
      </c>
      <c r="L28" s="96">
        <v>16</v>
      </c>
      <c r="M28" s="96">
        <v>1</v>
      </c>
      <c r="N28" s="62">
        <v>0</v>
      </c>
      <c r="O28" s="62">
        <v>60</v>
      </c>
      <c r="P28" s="97">
        <f>SUM(C28:O28)</f>
        <v>7412</v>
      </c>
      <c r="Q28" s="52"/>
    </row>
    <row r="29" spans="1:17" ht="19.2" customHeight="1">
      <c r="A29" s="178"/>
      <c r="B29" s="42" t="s">
        <v>175</v>
      </c>
      <c r="C29" s="62">
        <v>4476</v>
      </c>
      <c r="D29" s="62">
        <v>88</v>
      </c>
      <c r="E29" s="62">
        <v>0</v>
      </c>
      <c r="F29" s="62">
        <v>2576</v>
      </c>
      <c r="G29" s="62">
        <v>1</v>
      </c>
      <c r="H29" s="62">
        <v>6</v>
      </c>
      <c r="I29" s="62">
        <v>46</v>
      </c>
      <c r="J29" s="62">
        <v>265</v>
      </c>
      <c r="K29" s="96">
        <v>51</v>
      </c>
      <c r="L29" s="96">
        <v>78</v>
      </c>
      <c r="M29" s="96">
        <v>4</v>
      </c>
      <c r="N29" s="62">
        <v>0</v>
      </c>
      <c r="O29" s="62">
        <v>50</v>
      </c>
      <c r="P29" s="97">
        <f>SUM(C29:O29)</f>
        <v>7641</v>
      </c>
      <c r="Q29" s="52"/>
    </row>
    <row r="30" spans="1:17" ht="19.2" customHeight="1">
      <c r="A30" s="178"/>
      <c r="B30" s="42" t="s">
        <v>370</v>
      </c>
      <c r="C30" s="62">
        <v>4533</v>
      </c>
      <c r="D30" s="62">
        <v>113</v>
      </c>
      <c r="E30" s="62">
        <v>0</v>
      </c>
      <c r="F30" s="62">
        <v>2721</v>
      </c>
      <c r="G30" s="62">
        <v>1</v>
      </c>
      <c r="H30" s="62">
        <v>7</v>
      </c>
      <c r="I30" s="62">
        <v>46</v>
      </c>
      <c r="J30" s="62">
        <v>265</v>
      </c>
      <c r="K30" s="96">
        <v>47</v>
      </c>
      <c r="L30" s="96">
        <v>80</v>
      </c>
      <c r="M30" s="96">
        <v>4</v>
      </c>
      <c r="N30" s="62">
        <v>0</v>
      </c>
      <c r="O30" s="62">
        <v>50</v>
      </c>
      <c r="P30" s="97">
        <f>SUM(C30:O30)</f>
        <v>7867</v>
      </c>
      <c r="Q30" s="52"/>
    </row>
    <row r="31" spans="1:17" ht="19.2" customHeight="1">
      <c r="A31" s="178"/>
      <c r="B31" s="42" t="s">
        <v>176</v>
      </c>
      <c r="C31" s="62">
        <v>2487</v>
      </c>
      <c r="D31" s="62">
        <v>78</v>
      </c>
      <c r="E31" s="62">
        <v>0</v>
      </c>
      <c r="F31" s="62">
        <v>793</v>
      </c>
      <c r="G31" s="62">
        <v>1</v>
      </c>
      <c r="H31" s="62">
        <v>2</v>
      </c>
      <c r="I31" s="62">
        <v>3</v>
      </c>
      <c r="J31" s="62">
        <v>71</v>
      </c>
      <c r="K31" s="96">
        <v>42</v>
      </c>
      <c r="L31" s="96">
        <v>88</v>
      </c>
      <c r="M31" s="96">
        <v>7</v>
      </c>
      <c r="N31" s="62">
        <v>0</v>
      </c>
      <c r="O31" s="62">
        <v>10</v>
      </c>
      <c r="P31" s="97">
        <f>SUM(C31:O31)</f>
        <v>3582</v>
      </c>
      <c r="Q31" s="52"/>
    </row>
    <row r="32" spans="1:17" ht="19.2" customHeight="1">
      <c r="A32" s="178"/>
      <c r="B32" s="42" t="s">
        <v>371</v>
      </c>
      <c r="C32" s="62">
        <v>4202</v>
      </c>
      <c r="D32" s="62">
        <v>101</v>
      </c>
      <c r="E32" s="62">
        <v>0</v>
      </c>
      <c r="F32" s="62">
        <v>1598</v>
      </c>
      <c r="G32" s="62">
        <v>1</v>
      </c>
      <c r="H32" s="62">
        <v>5</v>
      </c>
      <c r="I32" s="62">
        <v>3</v>
      </c>
      <c r="J32" s="62">
        <v>71</v>
      </c>
      <c r="K32" s="96">
        <v>65</v>
      </c>
      <c r="L32" s="96">
        <v>95</v>
      </c>
      <c r="M32" s="96">
        <v>7</v>
      </c>
      <c r="N32" s="62">
        <v>0</v>
      </c>
      <c r="O32" s="62">
        <v>10</v>
      </c>
      <c r="P32" s="97">
        <f>SUM(C32:O32)</f>
        <v>6158</v>
      </c>
      <c r="Q32" s="52"/>
    </row>
    <row r="33" spans="1:17" ht="2.85" customHeight="1">
      <c r="A33" s="178"/>
      <c r="B33" s="269"/>
      <c r="C33" s="270"/>
      <c r="D33" s="270"/>
      <c r="E33" s="270"/>
      <c r="F33" s="270"/>
      <c r="G33" s="270"/>
      <c r="H33" s="270"/>
      <c r="I33" s="270"/>
      <c r="J33" s="270"/>
      <c r="K33" s="270"/>
      <c r="L33" s="270"/>
      <c r="M33" s="270"/>
      <c r="N33" s="270"/>
      <c r="O33" s="270"/>
      <c r="P33" s="271"/>
      <c r="Q33" s="52"/>
    </row>
    <row r="34" spans="1:17" ht="19.2" customHeight="1">
      <c r="A34" s="178" t="s">
        <v>6</v>
      </c>
      <c r="B34" s="42" t="s">
        <v>174</v>
      </c>
      <c r="C34" s="62">
        <v>4229</v>
      </c>
      <c r="D34" s="62">
        <v>153</v>
      </c>
      <c r="E34" s="62">
        <v>310</v>
      </c>
      <c r="F34" s="62">
        <v>5339</v>
      </c>
      <c r="G34" s="62">
        <v>22</v>
      </c>
      <c r="H34" s="62">
        <v>2</v>
      </c>
      <c r="I34" s="62">
        <v>24</v>
      </c>
      <c r="J34" s="62">
        <v>2213</v>
      </c>
      <c r="K34" s="96">
        <v>31</v>
      </c>
      <c r="L34" s="96">
        <v>1</v>
      </c>
      <c r="M34" s="96">
        <v>1</v>
      </c>
      <c r="N34" s="62">
        <v>0</v>
      </c>
      <c r="O34" s="62">
        <v>75</v>
      </c>
      <c r="P34" s="97">
        <f>SUM(C34:O34)</f>
        <v>12400</v>
      </c>
      <c r="Q34" s="52"/>
    </row>
    <row r="35" spans="1:17" ht="19.2" customHeight="1">
      <c r="A35" s="178"/>
      <c r="B35" s="42" t="s">
        <v>175</v>
      </c>
      <c r="C35" s="62">
        <v>4236</v>
      </c>
      <c r="D35" s="62">
        <v>116</v>
      </c>
      <c r="E35" s="62">
        <v>261</v>
      </c>
      <c r="F35" s="62">
        <v>5380</v>
      </c>
      <c r="G35" s="62">
        <v>27</v>
      </c>
      <c r="H35" s="62">
        <v>3</v>
      </c>
      <c r="I35" s="62">
        <v>22</v>
      </c>
      <c r="J35" s="62">
        <v>2220</v>
      </c>
      <c r="K35" s="96">
        <v>30</v>
      </c>
      <c r="L35" s="96">
        <v>3</v>
      </c>
      <c r="M35" s="96">
        <v>1</v>
      </c>
      <c r="N35" s="62">
        <v>0</v>
      </c>
      <c r="O35" s="62">
        <v>70</v>
      </c>
      <c r="P35" s="97">
        <f>SUM(C35:O35)</f>
        <v>12369</v>
      </c>
      <c r="Q35" s="52"/>
    </row>
    <row r="36" spans="1:17" ht="19.2" customHeight="1">
      <c r="A36" s="178"/>
      <c r="B36" s="42" t="s">
        <v>370</v>
      </c>
      <c r="C36" s="62">
        <v>4295</v>
      </c>
      <c r="D36" s="62">
        <v>137</v>
      </c>
      <c r="E36" s="62">
        <v>250</v>
      </c>
      <c r="F36" s="62">
        <v>5774</v>
      </c>
      <c r="G36" s="62">
        <v>26</v>
      </c>
      <c r="H36" s="62">
        <v>6</v>
      </c>
      <c r="I36" s="62">
        <v>22</v>
      </c>
      <c r="J36" s="62">
        <v>2220</v>
      </c>
      <c r="K36" s="96">
        <v>28</v>
      </c>
      <c r="L36" s="96">
        <v>5</v>
      </c>
      <c r="M36" s="96">
        <v>1</v>
      </c>
      <c r="N36" s="62">
        <v>0</v>
      </c>
      <c r="O36" s="62">
        <v>68</v>
      </c>
      <c r="P36" s="97">
        <f>SUM(C36:O36)</f>
        <v>12832</v>
      </c>
      <c r="Q36" s="52"/>
    </row>
    <row r="37" spans="1:17" ht="19.2" customHeight="1">
      <c r="A37" s="178"/>
      <c r="B37" s="42" t="s">
        <v>176</v>
      </c>
      <c r="C37" s="62">
        <v>1241</v>
      </c>
      <c r="D37" s="62">
        <v>77</v>
      </c>
      <c r="E37" s="62">
        <v>96</v>
      </c>
      <c r="F37" s="62">
        <v>1107</v>
      </c>
      <c r="G37" s="62">
        <v>35</v>
      </c>
      <c r="H37" s="62">
        <v>1</v>
      </c>
      <c r="I37" s="62">
        <v>8</v>
      </c>
      <c r="J37" s="62">
        <v>73</v>
      </c>
      <c r="K37" s="96">
        <v>22</v>
      </c>
      <c r="L37" s="96">
        <v>19</v>
      </c>
      <c r="M37" s="96">
        <v>10</v>
      </c>
      <c r="N37" s="62">
        <v>0</v>
      </c>
      <c r="O37" s="62">
        <v>5</v>
      </c>
      <c r="P37" s="97">
        <f>SUM(C37:O37)</f>
        <v>2694</v>
      </c>
      <c r="Q37" s="52"/>
    </row>
    <row r="38" spans="1:17" ht="19.2" customHeight="1">
      <c r="A38" s="178"/>
      <c r="B38" s="42" t="s">
        <v>371</v>
      </c>
      <c r="C38" s="62">
        <v>2567</v>
      </c>
      <c r="D38" s="62">
        <v>100</v>
      </c>
      <c r="E38" s="62">
        <v>169</v>
      </c>
      <c r="F38" s="62">
        <v>2231</v>
      </c>
      <c r="G38" s="62">
        <v>43</v>
      </c>
      <c r="H38" s="62">
        <v>1</v>
      </c>
      <c r="I38" s="62">
        <v>8</v>
      </c>
      <c r="J38" s="62">
        <v>73</v>
      </c>
      <c r="K38" s="96">
        <v>32</v>
      </c>
      <c r="L38" s="96">
        <v>25</v>
      </c>
      <c r="M38" s="96">
        <v>10</v>
      </c>
      <c r="N38" s="62">
        <v>0</v>
      </c>
      <c r="O38" s="62">
        <v>7</v>
      </c>
      <c r="P38" s="97">
        <f>SUM(C38:O38)</f>
        <v>5266</v>
      </c>
      <c r="Q38" s="52"/>
    </row>
    <row r="39" spans="1:17" ht="2.85" customHeight="1">
      <c r="A39" s="178"/>
      <c r="B39" s="269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  <c r="P39" s="271"/>
      <c r="Q39" s="52"/>
    </row>
    <row r="40" spans="1:17" ht="19.2" customHeight="1">
      <c r="A40" s="178" t="s">
        <v>7</v>
      </c>
      <c r="B40" s="42" t="s">
        <v>174</v>
      </c>
      <c r="C40" s="62">
        <v>4000</v>
      </c>
      <c r="D40" s="62">
        <v>262</v>
      </c>
      <c r="E40" s="62">
        <v>0</v>
      </c>
      <c r="F40" s="62">
        <v>5040</v>
      </c>
      <c r="G40" s="62">
        <v>6</v>
      </c>
      <c r="H40" s="62">
        <v>4</v>
      </c>
      <c r="I40" s="62">
        <v>9</v>
      </c>
      <c r="J40" s="62">
        <v>391</v>
      </c>
      <c r="K40" s="96">
        <v>39</v>
      </c>
      <c r="L40" s="96">
        <v>25</v>
      </c>
      <c r="M40" s="96">
        <v>0</v>
      </c>
      <c r="N40" s="62">
        <v>0</v>
      </c>
      <c r="O40" s="62">
        <v>132</v>
      </c>
      <c r="P40" s="97">
        <f>SUM(C40:O40)</f>
        <v>9908</v>
      </c>
      <c r="Q40" s="52"/>
    </row>
    <row r="41" spans="1:17" ht="19.2" customHeight="1">
      <c r="A41" s="178"/>
      <c r="B41" s="42" t="s">
        <v>175</v>
      </c>
      <c r="C41" s="62">
        <v>4291</v>
      </c>
      <c r="D41" s="62">
        <v>206</v>
      </c>
      <c r="E41" s="62">
        <v>0</v>
      </c>
      <c r="F41" s="62">
        <v>5640</v>
      </c>
      <c r="G41" s="62">
        <v>2</v>
      </c>
      <c r="H41" s="62">
        <v>10</v>
      </c>
      <c r="I41" s="62">
        <v>9</v>
      </c>
      <c r="J41" s="62">
        <v>395</v>
      </c>
      <c r="K41" s="96">
        <v>49</v>
      </c>
      <c r="L41" s="96">
        <v>60</v>
      </c>
      <c r="M41" s="96">
        <v>0</v>
      </c>
      <c r="N41" s="62">
        <v>0</v>
      </c>
      <c r="O41" s="62">
        <v>107</v>
      </c>
      <c r="P41" s="97">
        <f>SUM(C41:O41)</f>
        <v>10769</v>
      </c>
      <c r="Q41" s="52"/>
    </row>
    <row r="42" spans="1:17" ht="19.2" customHeight="1">
      <c r="A42" s="178"/>
      <c r="B42" s="42" t="s">
        <v>370</v>
      </c>
      <c r="C42" s="62">
        <v>4497</v>
      </c>
      <c r="D42" s="62">
        <v>251</v>
      </c>
      <c r="E42" s="62">
        <v>0</v>
      </c>
      <c r="F42" s="62">
        <v>5787</v>
      </c>
      <c r="G42" s="62">
        <v>0</v>
      </c>
      <c r="H42" s="62">
        <v>11</v>
      </c>
      <c r="I42" s="62">
        <v>9</v>
      </c>
      <c r="J42" s="62">
        <v>395</v>
      </c>
      <c r="K42" s="96">
        <v>42</v>
      </c>
      <c r="L42" s="96">
        <v>60</v>
      </c>
      <c r="M42" s="96">
        <v>0</v>
      </c>
      <c r="N42" s="62">
        <v>0</v>
      </c>
      <c r="O42" s="62">
        <v>104</v>
      </c>
      <c r="P42" s="97">
        <f>SUM(C42:O42)</f>
        <v>11156</v>
      </c>
      <c r="Q42" s="52"/>
    </row>
    <row r="43" spans="1:17" ht="19.2" customHeight="1">
      <c r="A43" s="178"/>
      <c r="B43" s="42" t="s">
        <v>176</v>
      </c>
      <c r="C43" s="62">
        <v>1815</v>
      </c>
      <c r="D43" s="62">
        <v>174</v>
      </c>
      <c r="E43" s="62">
        <v>0</v>
      </c>
      <c r="F43" s="62">
        <v>1808</v>
      </c>
      <c r="G43" s="62">
        <v>9</v>
      </c>
      <c r="H43" s="62">
        <v>4</v>
      </c>
      <c r="I43" s="62">
        <v>2</v>
      </c>
      <c r="J43" s="62">
        <v>78</v>
      </c>
      <c r="K43" s="96">
        <v>33</v>
      </c>
      <c r="L43" s="96">
        <v>40</v>
      </c>
      <c r="M43" s="96">
        <v>1</v>
      </c>
      <c r="N43" s="62">
        <v>0</v>
      </c>
      <c r="O43" s="62">
        <v>25</v>
      </c>
      <c r="P43" s="97">
        <f>SUM(C43:O43)</f>
        <v>3989</v>
      </c>
      <c r="Q43" s="52"/>
    </row>
    <row r="44" spans="1:17" ht="19.2" customHeight="1">
      <c r="A44" s="178"/>
      <c r="B44" s="42" t="s">
        <v>371</v>
      </c>
      <c r="C44" s="62">
        <v>3470</v>
      </c>
      <c r="D44" s="62">
        <v>213</v>
      </c>
      <c r="E44" s="62">
        <v>0</v>
      </c>
      <c r="F44" s="62">
        <v>3404</v>
      </c>
      <c r="G44" s="62">
        <v>11</v>
      </c>
      <c r="H44" s="62">
        <v>6</v>
      </c>
      <c r="I44" s="62">
        <v>2</v>
      </c>
      <c r="J44" s="62">
        <v>78</v>
      </c>
      <c r="K44" s="96">
        <v>45</v>
      </c>
      <c r="L44" s="96">
        <v>52</v>
      </c>
      <c r="M44" s="96">
        <v>1</v>
      </c>
      <c r="N44" s="62">
        <v>0</v>
      </c>
      <c r="O44" s="62">
        <v>28</v>
      </c>
      <c r="P44" s="97">
        <f>SUM(C44:O44)</f>
        <v>7310</v>
      </c>
      <c r="Q44" s="52"/>
    </row>
    <row r="45" spans="1:17" ht="2.85" customHeight="1">
      <c r="A45" s="178"/>
      <c r="B45" s="269"/>
      <c r="C45" s="270"/>
      <c r="D45" s="270"/>
      <c r="E45" s="270"/>
      <c r="F45" s="270"/>
      <c r="G45" s="270"/>
      <c r="H45" s="270"/>
      <c r="I45" s="270"/>
      <c r="J45" s="270"/>
      <c r="K45" s="270"/>
      <c r="L45" s="270"/>
      <c r="M45" s="270"/>
      <c r="N45" s="270"/>
      <c r="O45" s="270"/>
      <c r="P45" s="271"/>
      <c r="Q45" s="52"/>
    </row>
    <row r="46" spans="1:17" ht="19.2" customHeight="1">
      <c r="A46" s="178" t="s">
        <v>8</v>
      </c>
      <c r="B46" s="42" t="s">
        <v>174</v>
      </c>
      <c r="C46" s="62">
        <v>4032</v>
      </c>
      <c r="D46" s="62">
        <v>102</v>
      </c>
      <c r="E46" s="62">
        <v>143</v>
      </c>
      <c r="F46" s="62">
        <v>14773</v>
      </c>
      <c r="G46" s="62">
        <v>1</v>
      </c>
      <c r="H46" s="62">
        <v>3</v>
      </c>
      <c r="I46" s="62">
        <v>26</v>
      </c>
      <c r="J46" s="62">
        <v>436</v>
      </c>
      <c r="K46" s="96">
        <v>34</v>
      </c>
      <c r="L46" s="96">
        <v>183</v>
      </c>
      <c r="M46" s="96">
        <v>2</v>
      </c>
      <c r="N46" s="62">
        <v>0</v>
      </c>
      <c r="O46" s="62">
        <v>63</v>
      </c>
      <c r="P46" s="97">
        <f>SUM(C46:O46)</f>
        <v>19798</v>
      </c>
      <c r="Q46" s="52"/>
    </row>
    <row r="47" spans="1:17" ht="19.2" customHeight="1">
      <c r="A47" s="178"/>
      <c r="B47" s="42" t="s">
        <v>175</v>
      </c>
      <c r="C47" s="62">
        <v>4601</v>
      </c>
      <c r="D47" s="62">
        <v>137</v>
      </c>
      <c r="E47" s="62">
        <v>105</v>
      </c>
      <c r="F47" s="62">
        <v>14961</v>
      </c>
      <c r="G47" s="62">
        <v>1</v>
      </c>
      <c r="H47" s="62">
        <v>5</v>
      </c>
      <c r="I47" s="62">
        <v>26</v>
      </c>
      <c r="J47" s="62">
        <v>484</v>
      </c>
      <c r="K47" s="96">
        <v>36</v>
      </c>
      <c r="L47" s="96">
        <v>141</v>
      </c>
      <c r="M47" s="96">
        <v>4</v>
      </c>
      <c r="N47" s="62">
        <v>0</v>
      </c>
      <c r="O47" s="62">
        <v>57</v>
      </c>
      <c r="P47" s="97">
        <f>SUM(C47:O47)</f>
        <v>20558</v>
      </c>
      <c r="Q47" s="52"/>
    </row>
    <row r="48" spans="1:17" ht="19.2" customHeight="1">
      <c r="A48" s="178"/>
      <c r="B48" s="42" t="s">
        <v>370</v>
      </c>
      <c r="C48" s="62">
        <v>4921</v>
      </c>
      <c r="D48" s="62">
        <v>137</v>
      </c>
      <c r="E48" s="62">
        <v>98</v>
      </c>
      <c r="F48" s="62">
        <v>15531</v>
      </c>
      <c r="G48" s="62">
        <v>0</v>
      </c>
      <c r="H48" s="62">
        <v>4</v>
      </c>
      <c r="I48" s="62">
        <v>26</v>
      </c>
      <c r="J48" s="62">
        <v>484</v>
      </c>
      <c r="K48" s="96">
        <v>37</v>
      </c>
      <c r="L48" s="96">
        <v>173</v>
      </c>
      <c r="M48" s="96">
        <v>4</v>
      </c>
      <c r="N48" s="62">
        <v>21</v>
      </c>
      <c r="O48" s="62">
        <v>53</v>
      </c>
      <c r="P48" s="97">
        <f>SUM(C48:O48)</f>
        <v>21489</v>
      </c>
      <c r="Q48" s="52"/>
    </row>
    <row r="49" spans="1:17" ht="19.2" customHeight="1">
      <c r="A49" s="178"/>
      <c r="B49" s="42" t="s">
        <v>176</v>
      </c>
      <c r="C49" s="62">
        <v>2528</v>
      </c>
      <c r="D49" s="62">
        <v>141</v>
      </c>
      <c r="E49" s="62">
        <v>60</v>
      </c>
      <c r="F49" s="62">
        <v>2916</v>
      </c>
      <c r="G49" s="62">
        <v>1</v>
      </c>
      <c r="H49" s="62">
        <v>4</v>
      </c>
      <c r="I49" s="62">
        <v>5</v>
      </c>
      <c r="J49" s="62">
        <v>69</v>
      </c>
      <c r="K49" s="96">
        <v>27</v>
      </c>
      <c r="L49" s="96">
        <v>369</v>
      </c>
      <c r="M49" s="96">
        <v>4</v>
      </c>
      <c r="N49" s="62">
        <v>0</v>
      </c>
      <c r="O49" s="62">
        <v>6</v>
      </c>
      <c r="P49" s="97">
        <f>SUM(C49:O49)</f>
        <v>6130</v>
      </c>
      <c r="Q49" s="52"/>
    </row>
    <row r="50" spans="1:17" ht="19.2" customHeight="1">
      <c r="A50" s="178"/>
      <c r="B50" s="42" t="s">
        <v>371</v>
      </c>
      <c r="C50" s="62">
        <v>4913</v>
      </c>
      <c r="D50" s="62">
        <v>243</v>
      </c>
      <c r="E50" s="62">
        <v>99</v>
      </c>
      <c r="F50" s="62">
        <v>6222</v>
      </c>
      <c r="G50" s="62">
        <v>2</v>
      </c>
      <c r="H50" s="62">
        <v>10</v>
      </c>
      <c r="I50" s="62">
        <v>5</v>
      </c>
      <c r="J50" s="62">
        <v>69</v>
      </c>
      <c r="K50" s="96">
        <v>47</v>
      </c>
      <c r="L50" s="96">
        <v>370</v>
      </c>
      <c r="M50" s="96">
        <v>4</v>
      </c>
      <c r="N50" s="62">
        <v>0</v>
      </c>
      <c r="O50" s="62">
        <v>10</v>
      </c>
      <c r="P50" s="97">
        <f>SUM(C50:O50)</f>
        <v>11994</v>
      </c>
      <c r="Q50" s="52"/>
    </row>
    <row r="51" spans="1:17" ht="2.85" customHeight="1">
      <c r="A51" s="178"/>
      <c r="B51" s="269"/>
      <c r="C51" s="270"/>
      <c r="D51" s="270"/>
      <c r="E51" s="270"/>
      <c r="F51" s="270"/>
      <c r="G51" s="270"/>
      <c r="H51" s="270"/>
      <c r="I51" s="270"/>
      <c r="J51" s="270"/>
      <c r="K51" s="270"/>
      <c r="L51" s="270"/>
      <c r="M51" s="270"/>
      <c r="N51" s="270"/>
      <c r="O51" s="270"/>
      <c r="P51" s="271"/>
      <c r="Q51" s="44"/>
    </row>
    <row r="52" spans="1:17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</sheetData>
  <mergeCells count="21">
    <mergeCell ref="A1:P1"/>
    <mergeCell ref="Q2:Q8"/>
    <mergeCell ref="A28:A33"/>
    <mergeCell ref="A40:A45"/>
    <mergeCell ref="C2:P2"/>
    <mergeCell ref="A2:A3"/>
    <mergeCell ref="B2:B3"/>
    <mergeCell ref="B9:P9"/>
    <mergeCell ref="B15:P15"/>
    <mergeCell ref="B21:P21"/>
    <mergeCell ref="B27:P27"/>
    <mergeCell ref="B33:P33"/>
    <mergeCell ref="B39:P39"/>
    <mergeCell ref="A46:A51"/>
    <mergeCell ref="A4:A9"/>
    <mergeCell ref="A10:A15"/>
    <mergeCell ref="A16:A21"/>
    <mergeCell ref="A34:A39"/>
    <mergeCell ref="A22:A27"/>
    <mergeCell ref="B45:P45"/>
    <mergeCell ref="B51:P5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9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2"/>
  <sheetViews>
    <sheetView showGridLines="0" zoomScale="70" zoomScaleNormal="70" zoomScaleSheetLayoutView="50" zoomScalePageLayoutView="30" workbookViewId="0">
      <selection sqref="A1:R1"/>
    </sheetView>
  </sheetViews>
  <sheetFormatPr defaultRowHeight="13.2"/>
  <cols>
    <col min="1" max="1" width="8" customWidth="1"/>
    <col min="2" max="2" width="20.6640625" customWidth="1"/>
    <col min="3" max="5" width="16.77734375" customWidth="1"/>
    <col min="6" max="6" width="17.77734375" customWidth="1"/>
    <col min="7" max="7" width="0.6640625" customWidth="1"/>
    <col min="8" max="11" width="16.77734375" customWidth="1"/>
    <col min="12" max="12" width="17.77734375" customWidth="1"/>
    <col min="13" max="13" width="0.6640625" customWidth="1"/>
    <col min="14" max="14" width="16.77734375" customWidth="1"/>
    <col min="15" max="15" width="0.6640625" customWidth="1"/>
    <col min="16" max="17" width="16.77734375" customWidth="1"/>
    <col min="18" max="18" width="17.77734375" customWidth="1"/>
    <col min="19" max="19" width="0.6640625" customWidth="1"/>
  </cols>
  <sheetData>
    <row r="1" spans="1:19" ht="30" customHeight="1">
      <c r="A1" s="189" t="s">
        <v>574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87"/>
    </row>
    <row r="2" spans="1:19" ht="20.100000000000001" customHeight="1">
      <c r="A2" s="181" t="s">
        <v>385</v>
      </c>
      <c r="B2" s="175"/>
      <c r="C2" s="179" t="s">
        <v>374</v>
      </c>
      <c r="D2" s="179"/>
      <c r="E2" s="179"/>
      <c r="F2" s="179"/>
      <c r="G2" s="179"/>
      <c r="H2" s="179" t="s">
        <v>375</v>
      </c>
      <c r="I2" s="179"/>
      <c r="J2" s="179"/>
      <c r="K2" s="179"/>
      <c r="L2" s="179"/>
      <c r="M2" s="141"/>
      <c r="N2" s="141" t="s">
        <v>562</v>
      </c>
      <c r="O2" s="141"/>
      <c r="P2" s="188" t="s">
        <v>381</v>
      </c>
      <c r="Q2" s="188"/>
      <c r="R2" s="188"/>
      <c r="S2" s="187"/>
    </row>
    <row r="3" spans="1:19" ht="31.5" customHeight="1">
      <c r="A3" s="241"/>
      <c r="B3" s="177"/>
      <c r="C3" s="50" t="s">
        <v>16</v>
      </c>
      <c r="D3" s="50" t="s">
        <v>202</v>
      </c>
      <c r="E3" s="50" t="s">
        <v>201</v>
      </c>
      <c r="F3" s="53" t="s">
        <v>17</v>
      </c>
      <c r="G3" s="44"/>
      <c r="H3" s="50" t="s">
        <v>206</v>
      </c>
      <c r="I3" s="50" t="s">
        <v>203</v>
      </c>
      <c r="J3" s="50" t="s">
        <v>205</v>
      </c>
      <c r="K3" s="50" t="s">
        <v>204</v>
      </c>
      <c r="L3" s="53" t="s">
        <v>17</v>
      </c>
      <c r="M3" s="44"/>
      <c r="N3" s="55" t="s">
        <v>244</v>
      </c>
      <c r="O3" s="44"/>
      <c r="P3" s="55" t="s">
        <v>14</v>
      </c>
      <c r="Q3" s="55" t="s">
        <v>232</v>
      </c>
      <c r="R3" s="56" t="s">
        <v>17</v>
      </c>
      <c r="S3" s="187"/>
    </row>
    <row r="4" spans="1:19" s="38" customFormat="1" ht="21" customHeight="1">
      <c r="A4" s="178" t="s">
        <v>1</v>
      </c>
      <c r="B4" s="99" t="s">
        <v>174</v>
      </c>
      <c r="C4" s="62">
        <v>8059</v>
      </c>
      <c r="D4" s="62">
        <v>305</v>
      </c>
      <c r="E4" s="62">
        <v>175</v>
      </c>
      <c r="F4" s="94">
        <f>SUM(C4:E4)</f>
        <v>8539</v>
      </c>
      <c r="G4" s="98"/>
      <c r="H4" s="62">
        <v>18</v>
      </c>
      <c r="I4" s="62">
        <v>0</v>
      </c>
      <c r="J4" s="62">
        <v>0</v>
      </c>
      <c r="K4" s="62">
        <v>14</v>
      </c>
      <c r="L4" s="94">
        <f>SUM(H4:K4)</f>
        <v>32</v>
      </c>
      <c r="M4" s="98"/>
      <c r="N4" s="96">
        <v>0</v>
      </c>
      <c r="O4" s="98"/>
      <c r="P4" s="62">
        <v>4</v>
      </c>
      <c r="Q4" s="62">
        <v>0</v>
      </c>
      <c r="R4" s="94">
        <f>SUM(P4:Q4)</f>
        <v>4</v>
      </c>
      <c r="S4" s="102"/>
    </row>
    <row r="5" spans="1:19" s="38" customFormat="1" ht="21" customHeight="1">
      <c r="A5" s="178"/>
      <c r="B5" s="99" t="s">
        <v>175</v>
      </c>
      <c r="C5" s="62">
        <v>7415</v>
      </c>
      <c r="D5" s="62">
        <v>337</v>
      </c>
      <c r="E5" s="62">
        <v>151</v>
      </c>
      <c r="F5" s="94">
        <f t="shared" ref="F5:F8" si="0">SUM(C5:E5)</f>
        <v>7903</v>
      </c>
      <c r="G5" s="98"/>
      <c r="H5" s="62">
        <v>104</v>
      </c>
      <c r="I5" s="62">
        <v>0</v>
      </c>
      <c r="J5" s="62">
        <v>1</v>
      </c>
      <c r="K5" s="62">
        <v>13</v>
      </c>
      <c r="L5" s="94">
        <f t="shared" ref="L5:L8" si="1">SUM(H5:K5)</f>
        <v>118</v>
      </c>
      <c r="M5" s="98"/>
      <c r="N5" s="96">
        <v>0</v>
      </c>
      <c r="O5" s="98"/>
      <c r="P5" s="62">
        <v>5</v>
      </c>
      <c r="Q5" s="62">
        <v>0</v>
      </c>
      <c r="R5" s="94">
        <f>SUM(P5:Q5)</f>
        <v>5</v>
      </c>
      <c r="S5" s="102"/>
    </row>
    <row r="6" spans="1:19" s="38" customFormat="1" ht="21" customHeight="1">
      <c r="A6" s="178"/>
      <c r="B6" s="99" t="s">
        <v>370</v>
      </c>
      <c r="C6" s="62">
        <v>7382</v>
      </c>
      <c r="D6" s="62">
        <v>337</v>
      </c>
      <c r="E6" s="62">
        <v>151</v>
      </c>
      <c r="F6" s="94">
        <f t="shared" si="0"/>
        <v>7870</v>
      </c>
      <c r="G6" s="98"/>
      <c r="H6" s="62">
        <v>104</v>
      </c>
      <c r="I6" s="62">
        <v>0</v>
      </c>
      <c r="J6" s="62">
        <v>1</v>
      </c>
      <c r="K6" s="62">
        <v>13</v>
      </c>
      <c r="L6" s="94">
        <f t="shared" si="1"/>
        <v>118</v>
      </c>
      <c r="M6" s="98"/>
      <c r="N6" s="96">
        <v>0</v>
      </c>
      <c r="O6" s="98"/>
      <c r="P6" s="62">
        <v>6</v>
      </c>
      <c r="Q6" s="62">
        <v>0</v>
      </c>
      <c r="R6" s="94">
        <f>SUM(P6:Q6)</f>
        <v>6</v>
      </c>
      <c r="S6" s="102"/>
    </row>
    <row r="7" spans="1:19" s="38" customFormat="1" ht="21" customHeight="1">
      <c r="A7" s="178"/>
      <c r="B7" s="99" t="s">
        <v>176</v>
      </c>
      <c r="C7" s="62">
        <v>7334</v>
      </c>
      <c r="D7" s="62">
        <v>62</v>
      </c>
      <c r="E7" s="62">
        <v>73</v>
      </c>
      <c r="F7" s="94">
        <f t="shared" si="0"/>
        <v>7469</v>
      </c>
      <c r="G7" s="98"/>
      <c r="H7" s="62">
        <v>412</v>
      </c>
      <c r="I7" s="62">
        <v>0</v>
      </c>
      <c r="J7" s="62">
        <v>1</v>
      </c>
      <c r="K7" s="62">
        <v>14</v>
      </c>
      <c r="L7" s="94">
        <f t="shared" si="1"/>
        <v>427</v>
      </c>
      <c r="M7" s="98"/>
      <c r="N7" s="96">
        <v>0</v>
      </c>
      <c r="O7" s="98"/>
      <c r="P7" s="62">
        <v>5</v>
      </c>
      <c r="Q7" s="62">
        <v>0</v>
      </c>
      <c r="R7" s="94">
        <f>SUM(P7:Q7)</f>
        <v>5</v>
      </c>
      <c r="S7" s="102"/>
    </row>
    <row r="8" spans="1:19" s="38" customFormat="1" ht="21" customHeight="1">
      <c r="A8" s="178"/>
      <c r="B8" s="99" t="s">
        <v>371</v>
      </c>
      <c r="C8" s="62">
        <v>7889</v>
      </c>
      <c r="D8" s="62">
        <v>62</v>
      </c>
      <c r="E8" s="62">
        <v>73</v>
      </c>
      <c r="F8" s="94">
        <f t="shared" si="0"/>
        <v>8024</v>
      </c>
      <c r="G8" s="98"/>
      <c r="H8" s="62">
        <v>412</v>
      </c>
      <c r="I8" s="62">
        <v>0</v>
      </c>
      <c r="J8" s="62">
        <v>1</v>
      </c>
      <c r="K8" s="62">
        <v>14</v>
      </c>
      <c r="L8" s="94">
        <f t="shared" si="1"/>
        <v>427</v>
      </c>
      <c r="M8" s="98"/>
      <c r="N8" s="96">
        <v>0</v>
      </c>
      <c r="O8" s="98"/>
      <c r="P8" s="62">
        <v>10</v>
      </c>
      <c r="Q8" s="62">
        <v>0</v>
      </c>
      <c r="R8" s="94">
        <f>SUM(P8:Q8)</f>
        <v>10</v>
      </c>
      <c r="S8" s="102"/>
    </row>
    <row r="9" spans="1:19" ht="2.7" customHeight="1">
      <c r="A9" s="178"/>
      <c r="B9" s="273"/>
      <c r="C9" s="272"/>
      <c r="D9" s="272"/>
      <c r="E9" s="272"/>
      <c r="F9" s="272"/>
      <c r="G9" s="272"/>
      <c r="H9" s="272"/>
      <c r="I9" s="272"/>
      <c r="J9" s="272"/>
      <c r="K9" s="272"/>
      <c r="L9" s="272"/>
      <c r="M9" s="272"/>
      <c r="N9" s="272"/>
      <c r="O9" s="272"/>
      <c r="P9" s="272"/>
      <c r="Q9" s="272"/>
      <c r="R9" s="272"/>
      <c r="S9" s="52"/>
    </row>
    <row r="10" spans="1:19" s="38" customFormat="1" ht="21" customHeight="1">
      <c r="A10" s="178" t="s">
        <v>2</v>
      </c>
      <c r="B10" s="99" t="s">
        <v>174</v>
      </c>
      <c r="C10" s="62">
        <v>8133</v>
      </c>
      <c r="D10" s="62">
        <v>53</v>
      </c>
      <c r="E10" s="62">
        <v>42</v>
      </c>
      <c r="F10" s="94">
        <f>SUM(C10:E10)</f>
        <v>8228</v>
      </c>
      <c r="G10" s="98"/>
      <c r="H10" s="62">
        <v>3</v>
      </c>
      <c r="I10" s="62">
        <v>0</v>
      </c>
      <c r="J10" s="62">
        <v>8</v>
      </c>
      <c r="K10" s="62">
        <v>18</v>
      </c>
      <c r="L10" s="94">
        <f>SUM(H10:K10)</f>
        <v>29</v>
      </c>
      <c r="M10" s="98"/>
      <c r="N10" s="96">
        <v>0</v>
      </c>
      <c r="O10" s="98"/>
      <c r="P10" s="62">
        <v>1</v>
      </c>
      <c r="Q10" s="62">
        <v>0</v>
      </c>
      <c r="R10" s="94">
        <f>SUM(P10:Q10)</f>
        <v>1</v>
      </c>
      <c r="S10" s="102"/>
    </row>
    <row r="11" spans="1:19" s="38" customFormat="1" ht="21" customHeight="1">
      <c r="A11" s="178"/>
      <c r="B11" s="99" t="s">
        <v>175</v>
      </c>
      <c r="C11" s="62">
        <v>9132</v>
      </c>
      <c r="D11" s="62">
        <v>66</v>
      </c>
      <c r="E11" s="62">
        <v>40</v>
      </c>
      <c r="F11" s="94">
        <f t="shared" ref="F11:F14" si="2">SUM(C11:E11)</f>
        <v>9238</v>
      </c>
      <c r="G11" s="98"/>
      <c r="H11" s="62">
        <v>115</v>
      </c>
      <c r="I11" s="62">
        <v>0</v>
      </c>
      <c r="J11" s="62">
        <v>14</v>
      </c>
      <c r="K11" s="62">
        <v>18</v>
      </c>
      <c r="L11" s="94">
        <f t="shared" ref="L11:L14" si="3">SUM(H11:K11)</f>
        <v>147</v>
      </c>
      <c r="M11" s="98"/>
      <c r="N11" s="96">
        <v>0</v>
      </c>
      <c r="O11" s="98"/>
      <c r="P11" s="62">
        <v>2</v>
      </c>
      <c r="Q11" s="62">
        <v>0</v>
      </c>
      <c r="R11" s="94">
        <f>SUM(P11:Q11)</f>
        <v>2</v>
      </c>
      <c r="S11" s="102"/>
    </row>
    <row r="12" spans="1:19" s="38" customFormat="1" ht="21" customHeight="1">
      <c r="A12" s="178"/>
      <c r="B12" s="99" t="s">
        <v>370</v>
      </c>
      <c r="C12" s="62">
        <v>9132</v>
      </c>
      <c r="D12" s="62">
        <v>66</v>
      </c>
      <c r="E12" s="62">
        <v>40</v>
      </c>
      <c r="F12" s="94">
        <f t="shared" si="2"/>
        <v>9238</v>
      </c>
      <c r="G12" s="98"/>
      <c r="H12" s="62">
        <v>115</v>
      </c>
      <c r="I12" s="62">
        <v>0</v>
      </c>
      <c r="J12" s="62">
        <v>14</v>
      </c>
      <c r="K12" s="62">
        <v>18</v>
      </c>
      <c r="L12" s="94">
        <f t="shared" si="3"/>
        <v>147</v>
      </c>
      <c r="M12" s="98"/>
      <c r="N12" s="96">
        <v>0</v>
      </c>
      <c r="O12" s="98"/>
      <c r="P12" s="62">
        <v>2</v>
      </c>
      <c r="Q12" s="62">
        <v>0</v>
      </c>
      <c r="R12" s="94">
        <f>SUM(P12:Q12)</f>
        <v>2</v>
      </c>
      <c r="S12" s="102"/>
    </row>
    <row r="13" spans="1:19" s="38" customFormat="1" ht="21" customHeight="1">
      <c r="A13" s="178"/>
      <c r="B13" s="99" t="s">
        <v>176</v>
      </c>
      <c r="C13" s="62">
        <v>4849</v>
      </c>
      <c r="D13" s="62">
        <v>8</v>
      </c>
      <c r="E13" s="62">
        <v>18</v>
      </c>
      <c r="F13" s="94">
        <f t="shared" si="2"/>
        <v>4875</v>
      </c>
      <c r="G13" s="98"/>
      <c r="H13" s="62">
        <v>93</v>
      </c>
      <c r="I13" s="62">
        <v>0</v>
      </c>
      <c r="J13" s="62">
        <v>4</v>
      </c>
      <c r="K13" s="62">
        <v>11</v>
      </c>
      <c r="L13" s="94">
        <f t="shared" si="3"/>
        <v>108</v>
      </c>
      <c r="M13" s="98"/>
      <c r="N13" s="96">
        <v>0</v>
      </c>
      <c r="O13" s="98"/>
      <c r="P13" s="62">
        <v>0</v>
      </c>
      <c r="Q13" s="62">
        <v>0</v>
      </c>
      <c r="R13" s="94">
        <f>SUM(P13:Q13)</f>
        <v>0</v>
      </c>
      <c r="S13" s="102"/>
    </row>
    <row r="14" spans="1:19" s="38" customFormat="1" ht="21" customHeight="1">
      <c r="A14" s="178"/>
      <c r="B14" s="99" t="s">
        <v>371</v>
      </c>
      <c r="C14" s="62">
        <v>5189</v>
      </c>
      <c r="D14" s="62">
        <v>8</v>
      </c>
      <c r="E14" s="62">
        <v>18</v>
      </c>
      <c r="F14" s="94">
        <f t="shared" si="2"/>
        <v>5215</v>
      </c>
      <c r="G14" s="98"/>
      <c r="H14" s="62">
        <v>93</v>
      </c>
      <c r="I14" s="62">
        <v>0</v>
      </c>
      <c r="J14" s="62">
        <v>4</v>
      </c>
      <c r="K14" s="62">
        <v>11</v>
      </c>
      <c r="L14" s="94">
        <f t="shared" si="3"/>
        <v>108</v>
      </c>
      <c r="M14" s="98"/>
      <c r="N14" s="96">
        <v>0</v>
      </c>
      <c r="O14" s="98"/>
      <c r="P14" s="62">
        <v>0</v>
      </c>
      <c r="Q14" s="62">
        <v>0</v>
      </c>
      <c r="R14" s="94">
        <f>SUM(P14:Q14)</f>
        <v>0</v>
      </c>
      <c r="S14" s="102"/>
    </row>
    <row r="15" spans="1:19" ht="2.7" customHeight="1">
      <c r="A15" s="178"/>
      <c r="B15" s="273"/>
      <c r="C15" s="272"/>
      <c r="D15" s="272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52"/>
    </row>
    <row r="16" spans="1:19" s="38" customFormat="1" ht="21" customHeight="1">
      <c r="A16" s="178" t="s">
        <v>3</v>
      </c>
      <c r="B16" s="99" t="s">
        <v>174</v>
      </c>
      <c r="C16" s="62">
        <v>8258</v>
      </c>
      <c r="D16" s="62">
        <v>18</v>
      </c>
      <c r="E16" s="62">
        <v>39</v>
      </c>
      <c r="F16" s="94">
        <f>SUM(C16:E16)</f>
        <v>8315</v>
      </c>
      <c r="G16" s="98"/>
      <c r="H16" s="62">
        <v>2</v>
      </c>
      <c r="I16" s="62">
        <v>0</v>
      </c>
      <c r="J16" s="62">
        <v>9</v>
      </c>
      <c r="K16" s="62">
        <v>16</v>
      </c>
      <c r="L16" s="94">
        <f>SUM(H16:K16)</f>
        <v>27</v>
      </c>
      <c r="M16" s="98"/>
      <c r="N16" s="96">
        <v>0</v>
      </c>
      <c r="O16" s="98"/>
      <c r="P16" s="62">
        <v>3</v>
      </c>
      <c r="Q16" s="62">
        <v>0</v>
      </c>
      <c r="R16" s="94">
        <f>SUM(P16:Q16)</f>
        <v>3</v>
      </c>
      <c r="S16" s="102"/>
    </row>
    <row r="17" spans="1:19" s="38" customFormat="1" ht="21" customHeight="1">
      <c r="A17" s="178"/>
      <c r="B17" s="99" t="s">
        <v>175</v>
      </c>
      <c r="C17" s="62">
        <v>8670</v>
      </c>
      <c r="D17" s="62">
        <v>15</v>
      </c>
      <c r="E17" s="62">
        <v>34</v>
      </c>
      <c r="F17" s="94">
        <f t="shared" ref="F17:F20" si="4">SUM(C17:E17)</f>
        <v>8719</v>
      </c>
      <c r="G17" s="98"/>
      <c r="H17" s="62">
        <v>3</v>
      </c>
      <c r="I17" s="62">
        <v>0</v>
      </c>
      <c r="J17" s="62">
        <v>9</v>
      </c>
      <c r="K17" s="62">
        <v>16</v>
      </c>
      <c r="L17" s="94">
        <f t="shared" ref="L17:L20" si="5">SUM(H17:K17)</f>
        <v>28</v>
      </c>
      <c r="M17" s="98"/>
      <c r="N17" s="96">
        <v>0</v>
      </c>
      <c r="O17" s="98"/>
      <c r="P17" s="62">
        <v>5</v>
      </c>
      <c r="Q17" s="62">
        <v>0</v>
      </c>
      <c r="R17" s="94">
        <f>SUM(P17:Q17)</f>
        <v>5</v>
      </c>
      <c r="S17" s="102"/>
    </row>
    <row r="18" spans="1:19" s="38" customFormat="1" ht="21" customHeight="1">
      <c r="A18" s="178"/>
      <c r="B18" s="99" t="s">
        <v>370</v>
      </c>
      <c r="C18" s="62">
        <v>8538</v>
      </c>
      <c r="D18" s="62">
        <v>15</v>
      </c>
      <c r="E18" s="62">
        <v>34</v>
      </c>
      <c r="F18" s="94">
        <f t="shared" si="4"/>
        <v>8587</v>
      </c>
      <c r="G18" s="98"/>
      <c r="H18" s="62">
        <v>3</v>
      </c>
      <c r="I18" s="62">
        <v>0</v>
      </c>
      <c r="J18" s="62">
        <v>9</v>
      </c>
      <c r="K18" s="62">
        <v>16</v>
      </c>
      <c r="L18" s="94">
        <f t="shared" si="5"/>
        <v>28</v>
      </c>
      <c r="M18" s="98"/>
      <c r="N18" s="96">
        <v>0</v>
      </c>
      <c r="O18" s="98"/>
      <c r="P18" s="62">
        <v>3</v>
      </c>
      <c r="Q18" s="62">
        <v>0</v>
      </c>
      <c r="R18" s="94">
        <f>SUM(P18:Q18)</f>
        <v>3</v>
      </c>
      <c r="S18" s="102"/>
    </row>
    <row r="19" spans="1:19" s="38" customFormat="1" ht="21" customHeight="1">
      <c r="A19" s="178"/>
      <c r="B19" s="99" t="s">
        <v>176</v>
      </c>
      <c r="C19" s="62">
        <v>4804</v>
      </c>
      <c r="D19" s="62">
        <v>4</v>
      </c>
      <c r="E19" s="62">
        <v>16</v>
      </c>
      <c r="F19" s="94">
        <f t="shared" si="4"/>
        <v>4824</v>
      </c>
      <c r="G19" s="98"/>
      <c r="H19" s="62">
        <v>1</v>
      </c>
      <c r="I19" s="62">
        <v>0</v>
      </c>
      <c r="J19" s="62">
        <v>1</v>
      </c>
      <c r="K19" s="62">
        <v>3</v>
      </c>
      <c r="L19" s="94">
        <f t="shared" si="5"/>
        <v>5</v>
      </c>
      <c r="M19" s="98"/>
      <c r="N19" s="96">
        <v>0</v>
      </c>
      <c r="O19" s="98"/>
      <c r="P19" s="62">
        <v>1</v>
      </c>
      <c r="Q19" s="62">
        <v>0</v>
      </c>
      <c r="R19" s="94">
        <f>SUM(P19:Q19)</f>
        <v>1</v>
      </c>
      <c r="S19" s="102"/>
    </row>
    <row r="20" spans="1:19" s="38" customFormat="1" ht="21" customHeight="1">
      <c r="A20" s="178"/>
      <c r="B20" s="99" t="s">
        <v>371</v>
      </c>
      <c r="C20" s="62">
        <v>5305</v>
      </c>
      <c r="D20" s="62">
        <v>4</v>
      </c>
      <c r="E20" s="62">
        <v>16</v>
      </c>
      <c r="F20" s="94">
        <f t="shared" si="4"/>
        <v>5325</v>
      </c>
      <c r="G20" s="98"/>
      <c r="H20" s="62">
        <v>1</v>
      </c>
      <c r="I20" s="62">
        <v>0</v>
      </c>
      <c r="J20" s="62">
        <v>1</v>
      </c>
      <c r="K20" s="62">
        <v>3</v>
      </c>
      <c r="L20" s="94">
        <f t="shared" si="5"/>
        <v>5</v>
      </c>
      <c r="M20" s="98"/>
      <c r="N20" s="96">
        <v>0</v>
      </c>
      <c r="O20" s="98"/>
      <c r="P20" s="62">
        <v>3</v>
      </c>
      <c r="Q20" s="62">
        <v>0</v>
      </c>
      <c r="R20" s="94">
        <f>SUM(P20:Q20)</f>
        <v>3</v>
      </c>
      <c r="S20" s="102"/>
    </row>
    <row r="21" spans="1:19" ht="2.7" customHeight="1">
      <c r="A21" s="178"/>
      <c r="B21" s="273"/>
      <c r="C21" s="272"/>
      <c r="D21" s="272"/>
      <c r="E21" s="272"/>
      <c r="F21" s="272"/>
      <c r="G21" s="272"/>
      <c r="H21" s="272"/>
      <c r="I21" s="272"/>
      <c r="J21" s="272"/>
      <c r="K21" s="272"/>
      <c r="L21" s="272"/>
      <c r="M21" s="272"/>
      <c r="N21" s="272"/>
      <c r="O21" s="272"/>
      <c r="P21" s="272"/>
      <c r="Q21" s="272"/>
      <c r="R21" s="272"/>
      <c r="S21" s="52"/>
    </row>
    <row r="22" spans="1:19" s="38" customFormat="1" ht="21" customHeight="1">
      <c r="A22" s="178" t="s">
        <v>4</v>
      </c>
      <c r="B22" s="99" t="s">
        <v>174</v>
      </c>
      <c r="C22" s="62">
        <v>9825</v>
      </c>
      <c r="D22" s="62">
        <v>79</v>
      </c>
      <c r="E22" s="62">
        <v>30</v>
      </c>
      <c r="F22" s="94">
        <f>SUM(C22:E22)</f>
        <v>9934</v>
      </c>
      <c r="G22" s="98"/>
      <c r="H22" s="62">
        <v>3</v>
      </c>
      <c r="I22" s="62">
        <v>0</v>
      </c>
      <c r="J22" s="62">
        <v>14</v>
      </c>
      <c r="K22" s="62">
        <v>17</v>
      </c>
      <c r="L22" s="94">
        <f>SUM(H22:K22)</f>
        <v>34</v>
      </c>
      <c r="M22" s="98"/>
      <c r="N22" s="96">
        <v>0</v>
      </c>
      <c r="O22" s="98"/>
      <c r="P22" s="62">
        <v>0</v>
      </c>
      <c r="Q22" s="62">
        <v>0</v>
      </c>
      <c r="R22" s="94">
        <f>SUM(P22:Q22)</f>
        <v>0</v>
      </c>
      <c r="S22" s="102"/>
    </row>
    <row r="23" spans="1:19" s="38" customFormat="1" ht="21" customHeight="1">
      <c r="A23" s="178"/>
      <c r="B23" s="99" t="s">
        <v>175</v>
      </c>
      <c r="C23" s="62">
        <v>10668</v>
      </c>
      <c r="D23" s="62">
        <v>81</v>
      </c>
      <c r="E23" s="62">
        <v>29</v>
      </c>
      <c r="F23" s="94">
        <f t="shared" ref="F23:F26" si="6">SUM(C23:E23)</f>
        <v>10778</v>
      </c>
      <c r="G23" s="98"/>
      <c r="H23" s="62">
        <v>9</v>
      </c>
      <c r="I23" s="62">
        <v>0</v>
      </c>
      <c r="J23" s="62">
        <v>28</v>
      </c>
      <c r="K23" s="62">
        <v>17</v>
      </c>
      <c r="L23" s="94">
        <f t="shared" ref="L23:L26" si="7">SUM(H23:K23)</f>
        <v>54</v>
      </c>
      <c r="M23" s="98"/>
      <c r="N23" s="96">
        <v>0</v>
      </c>
      <c r="O23" s="98"/>
      <c r="P23" s="62">
        <v>0</v>
      </c>
      <c r="Q23" s="62">
        <v>0</v>
      </c>
      <c r="R23" s="94">
        <f>SUM(P23:Q23)</f>
        <v>0</v>
      </c>
      <c r="S23" s="102"/>
    </row>
    <row r="24" spans="1:19" s="38" customFormat="1" ht="21" customHeight="1">
      <c r="A24" s="178"/>
      <c r="B24" s="99" t="s">
        <v>370</v>
      </c>
      <c r="C24" s="62">
        <v>10689</v>
      </c>
      <c r="D24" s="62">
        <v>81</v>
      </c>
      <c r="E24" s="62">
        <v>29</v>
      </c>
      <c r="F24" s="94">
        <f t="shared" si="6"/>
        <v>10799</v>
      </c>
      <c r="G24" s="98"/>
      <c r="H24" s="62">
        <v>9</v>
      </c>
      <c r="I24" s="62">
        <v>0</v>
      </c>
      <c r="J24" s="62">
        <v>28</v>
      </c>
      <c r="K24" s="62">
        <v>17</v>
      </c>
      <c r="L24" s="94">
        <f t="shared" si="7"/>
        <v>54</v>
      </c>
      <c r="M24" s="98"/>
      <c r="N24" s="96">
        <v>0</v>
      </c>
      <c r="O24" s="98"/>
      <c r="P24" s="62">
        <v>0</v>
      </c>
      <c r="Q24" s="62">
        <v>0</v>
      </c>
      <c r="R24" s="94">
        <f>SUM(P24:Q24)</f>
        <v>0</v>
      </c>
      <c r="S24" s="102"/>
    </row>
    <row r="25" spans="1:19" s="38" customFormat="1" ht="21" customHeight="1">
      <c r="A25" s="178"/>
      <c r="B25" s="99" t="s">
        <v>176</v>
      </c>
      <c r="C25" s="62">
        <v>6154</v>
      </c>
      <c r="D25" s="62">
        <v>3</v>
      </c>
      <c r="E25" s="62">
        <v>6</v>
      </c>
      <c r="F25" s="94">
        <f t="shared" si="6"/>
        <v>6163</v>
      </c>
      <c r="G25" s="98"/>
      <c r="H25" s="62">
        <v>2</v>
      </c>
      <c r="I25" s="62">
        <v>0</v>
      </c>
      <c r="J25" s="62">
        <v>7</v>
      </c>
      <c r="K25" s="62">
        <v>5</v>
      </c>
      <c r="L25" s="94">
        <f t="shared" si="7"/>
        <v>14</v>
      </c>
      <c r="M25" s="98"/>
      <c r="N25" s="96">
        <v>0</v>
      </c>
      <c r="O25" s="98"/>
      <c r="P25" s="62">
        <v>0</v>
      </c>
      <c r="Q25" s="62">
        <v>0</v>
      </c>
      <c r="R25" s="94">
        <f>SUM(P25:Q25)</f>
        <v>0</v>
      </c>
      <c r="S25" s="102"/>
    </row>
    <row r="26" spans="1:19" s="38" customFormat="1" ht="21" customHeight="1">
      <c r="A26" s="178"/>
      <c r="B26" s="99" t="s">
        <v>371</v>
      </c>
      <c r="C26" s="62">
        <v>6239</v>
      </c>
      <c r="D26" s="62">
        <v>3</v>
      </c>
      <c r="E26" s="62">
        <v>6</v>
      </c>
      <c r="F26" s="94">
        <f t="shared" si="6"/>
        <v>6248</v>
      </c>
      <c r="G26" s="98"/>
      <c r="H26" s="62">
        <v>2</v>
      </c>
      <c r="I26" s="62">
        <v>0</v>
      </c>
      <c r="J26" s="62">
        <v>7</v>
      </c>
      <c r="K26" s="62">
        <v>5</v>
      </c>
      <c r="L26" s="94">
        <f t="shared" si="7"/>
        <v>14</v>
      </c>
      <c r="M26" s="98"/>
      <c r="N26" s="96">
        <v>0</v>
      </c>
      <c r="O26" s="98"/>
      <c r="P26" s="62">
        <v>0</v>
      </c>
      <c r="Q26" s="62">
        <v>0</v>
      </c>
      <c r="R26" s="94">
        <f>SUM(P26:Q26)</f>
        <v>0</v>
      </c>
      <c r="S26" s="102"/>
    </row>
    <row r="27" spans="1:19" ht="2.7" customHeight="1">
      <c r="A27" s="178"/>
      <c r="B27" s="273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2"/>
      <c r="P27" s="272"/>
      <c r="Q27" s="272"/>
      <c r="R27" s="272"/>
      <c r="S27" s="52"/>
    </row>
    <row r="28" spans="1:19" s="38" customFormat="1" ht="21" customHeight="1">
      <c r="A28" s="178" t="s">
        <v>5</v>
      </c>
      <c r="B28" s="99" t="s">
        <v>174</v>
      </c>
      <c r="C28" s="62">
        <v>9635</v>
      </c>
      <c r="D28" s="62">
        <v>890</v>
      </c>
      <c r="E28" s="62">
        <v>53</v>
      </c>
      <c r="F28" s="94">
        <f>SUM(C28:E28)</f>
        <v>10578</v>
      </c>
      <c r="G28" s="98"/>
      <c r="H28" s="62">
        <v>0</v>
      </c>
      <c r="I28" s="62">
        <v>0</v>
      </c>
      <c r="J28" s="62">
        <v>17</v>
      </c>
      <c r="K28" s="62">
        <v>22</v>
      </c>
      <c r="L28" s="94">
        <f>SUM(H28:K28)</f>
        <v>39</v>
      </c>
      <c r="M28" s="98"/>
      <c r="N28" s="96">
        <v>0</v>
      </c>
      <c r="O28" s="98"/>
      <c r="P28" s="62">
        <v>0</v>
      </c>
      <c r="Q28" s="62">
        <v>0</v>
      </c>
      <c r="R28" s="94">
        <f>SUM(P28:Q28)</f>
        <v>0</v>
      </c>
      <c r="S28" s="102"/>
    </row>
    <row r="29" spans="1:19" s="38" customFormat="1" ht="21" customHeight="1">
      <c r="A29" s="178"/>
      <c r="B29" s="99" t="s">
        <v>175</v>
      </c>
      <c r="C29" s="62">
        <v>10157</v>
      </c>
      <c r="D29" s="62">
        <v>992</v>
      </c>
      <c r="E29" s="62">
        <v>59</v>
      </c>
      <c r="F29" s="94">
        <f t="shared" ref="F29:F32" si="8">SUM(C29:E29)</f>
        <v>11208</v>
      </c>
      <c r="G29" s="98"/>
      <c r="H29" s="62">
        <v>354</v>
      </c>
      <c r="I29" s="62">
        <v>0</v>
      </c>
      <c r="J29" s="62">
        <v>12</v>
      </c>
      <c r="K29" s="62">
        <v>21</v>
      </c>
      <c r="L29" s="94">
        <f t="shared" ref="L29:L32" si="9">SUM(H29:K29)</f>
        <v>387</v>
      </c>
      <c r="M29" s="98"/>
      <c r="N29" s="96">
        <v>0</v>
      </c>
      <c r="O29" s="98"/>
      <c r="P29" s="62">
        <v>0</v>
      </c>
      <c r="Q29" s="62">
        <v>0</v>
      </c>
      <c r="R29" s="94">
        <f>SUM(P29:Q29)</f>
        <v>0</v>
      </c>
      <c r="S29" s="102"/>
    </row>
    <row r="30" spans="1:19" s="38" customFormat="1" ht="21" customHeight="1">
      <c r="A30" s="178"/>
      <c r="B30" s="99" t="s">
        <v>370</v>
      </c>
      <c r="C30" s="62">
        <v>10145</v>
      </c>
      <c r="D30" s="62">
        <v>992</v>
      </c>
      <c r="E30" s="62">
        <v>59</v>
      </c>
      <c r="F30" s="94">
        <f t="shared" si="8"/>
        <v>11196</v>
      </c>
      <c r="G30" s="98"/>
      <c r="H30" s="62">
        <v>354</v>
      </c>
      <c r="I30" s="62">
        <v>0</v>
      </c>
      <c r="J30" s="62">
        <v>12</v>
      </c>
      <c r="K30" s="62">
        <v>21</v>
      </c>
      <c r="L30" s="94">
        <f t="shared" si="9"/>
        <v>387</v>
      </c>
      <c r="M30" s="98"/>
      <c r="N30" s="96">
        <v>0</v>
      </c>
      <c r="O30" s="98"/>
      <c r="P30" s="62">
        <v>0</v>
      </c>
      <c r="Q30" s="62">
        <v>0</v>
      </c>
      <c r="R30" s="94">
        <f>SUM(P30:Q30)</f>
        <v>0</v>
      </c>
      <c r="S30" s="102"/>
    </row>
    <row r="31" spans="1:19" s="38" customFormat="1" ht="21" customHeight="1">
      <c r="A31" s="178"/>
      <c r="B31" s="99" t="s">
        <v>176</v>
      </c>
      <c r="C31" s="62">
        <v>8280</v>
      </c>
      <c r="D31" s="62">
        <v>6</v>
      </c>
      <c r="E31" s="62">
        <v>3</v>
      </c>
      <c r="F31" s="94">
        <f t="shared" si="8"/>
        <v>8289</v>
      </c>
      <c r="G31" s="98"/>
      <c r="H31" s="62">
        <v>268</v>
      </c>
      <c r="I31" s="62">
        <v>0</v>
      </c>
      <c r="J31" s="62">
        <v>8</v>
      </c>
      <c r="K31" s="62">
        <v>5</v>
      </c>
      <c r="L31" s="94">
        <f t="shared" si="9"/>
        <v>281</v>
      </c>
      <c r="M31" s="98"/>
      <c r="N31" s="96">
        <v>0</v>
      </c>
      <c r="O31" s="98"/>
      <c r="P31" s="62">
        <v>0</v>
      </c>
      <c r="Q31" s="62">
        <v>0</v>
      </c>
      <c r="R31" s="94">
        <f>SUM(P31:Q31)</f>
        <v>0</v>
      </c>
      <c r="S31" s="102"/>
    </row>
    <row r="32" spans="1:19" s="38" customFormat="1" ht="21" customHeight="1">
      <c r="A32" s="178"/>
      <c r="B32" s="99" t="s">
        <v>371</v>
      </c>
      <c r="C32" s="62">
        <v>8470</v>
      </c>
      <c r="D32" s="62">
        <v>6</v>
      </c>
      <c r="E32" s="62">
        <v>3</v>
      </c>
      <c r="F32" s="94">
        <f t="shared" si="8"/>
        <v>8479</v>
      </c>
      <c r="G32" s="98"/>
      <c r="H32" s="62">
        <v>268</v>
      </c>
      <c r="I32" s="62">
        <v>0</v>
      </c>
      <c r="J32" s="62">
        <v>8</v>
      </c>
      <c r="K32" s="62">
        <v>5</v>
      </c>
      <c r="L32" s="94">
        <f t="shared" si="9"/>
        <v>281</v>
      </c>
      <c r="M32" s="98"/>
      <c r="N32" s="96">
        <v>0</v>
      </c>
      <c r="O32" s="98"/>
      <c r="P32" s="62">
        <v>0</v>
      </c>
      <c r="Q32" s="62">
        <v>0</v>
      </c>
      <c r="R32" s="94">
        <f>SUM(P32:Q32)</f>
        <v>0</v>
      </c>
      <c r="S32" s="102"/>
    </row>
    <row r="33" spans="1:19" ht="2.7" customHeight="1">
      <c r="A33" s="178"/>
      <c r="B33" s="273"/>
      <c r="C33" s="272"/>
      <c r="D33" s="272"/>
      <c r="E33" s="272"/>
      <c r="F33" s="272"/>
      <c r="G33" s="272"/>
      <c r="H33" s="272"/>
      <c r="I33" s="272"/>
      <c r="J33" s="272"/>
      <c r="K33" s="272"/>
      <c r="L33" s="272"/>
      <c r="M33" s="272"/>
      <c r="N33" s="272"/>
      <c r="O33" s="272"/>
      <c r="P33" s="272"/>
      <c r="Q33" s="272"/>
      <c r="R33" s="272"/>
      <c r="S33" s="52"/>
    </row>
    <row r="34" spans="1:19" s="38" customFormat="1" ht="21" customHeight="1">
      <c r="A34" s="178" t="s">
        <v>6</v>
      </c>
      <c r="B34" s="99" t="s">
        <v>174</v>
      </c>
      <c r="C34" s="62">
        <v>9491</v>
      </c>
      <c r="D34" s="62">
        <v>263</v>
      </c>
      <c r="E34" s="62">
        <v>163</v>
      </c>
      <c r="F34" s="94">
        <f>SUM(C34:E34)</f>
        <v>9917</v>
      </c>
      <c r="G34" s="98"/>
      <c r="H34" s="62">
        <v>2</v>
      </c>
      <c r="I34" s="62">
        <v>194507</v>
      </c>
      <c r="J34" s="62">
        <v>869</v>
      </c>
      <c r="K34" s="62">
        <v>35</v>
      </c>
      <c r="L34" s="94">
        <f>SUM(H34:K34)</f>
        <v>195413</v>
      </c>
      <c r="M34" s="98"/>
      <c r="N34" s="96">
        <v>67951</v>
      </c>
      <c r="O34" s="98"/>
      <c r="P34" s="62">
        <v>0</v>
      </c>
      <c r="Q34" s="62">
        <v>0</v>
      </c>
      <c r="R34" s="94">
        <f>SUM(P34:Q34)</f>
        <v>0</v>
      </c>
      <c r="S34" s="102"/>
    </row>
    <row r="35" spans="1:19" s="38" customFormat="1" ht="21" customHeight="1">
      <c r="A35" s="178"/>
      <c r="B35" s="99" t="s">
        <v>175</v>
      </c>
      <c r="C35" s="62">
        <v>10104</v>
      </c>
      <c r="D35" s="62">
        <v>285</v>
      </c>
      <c r="E35" s="62">
        <v>161</v>
      </c>
      <c r="F35" s="94">
        <f t="shared" ref="F35:F38" si="10">SUM(C35:E35)</f>
        <v>10550</v>
      </c>
      <c r="G35" s="98"/>
      <c r="H35" s="62">
        <v>1</v>
      </c>
      <c r="I35" s="62">
        <v>192205</v>
      </c>
      <c r="J35" s="62">
        <v>838</v>
      </c>
      <c r="K35" s="62">
        <v>34</v>
      </c>
      <c r="L35" s="94">
        <f t="shared" ref="L35:L38" si="11">SUM(H35:K35)</f>
        <v>193078</v>
      </c>
      <c r="M35" s="98"/>
      <c r="N35" s="96">
        <v>71583</v>
      </c>
      <c r="O35" s="98"/>
      <c r="P35" s="62">
        <v>1</v>
      </c>
      <c r="Q35" s="62">
        <v>0</v>
      </c>
      <c r="R35" s="94">
        <f>SUM(P35:Q35)</f>
        <v>1</v>
      </c>
      <c r="S35" s="102"/>
    </row>
    <row r="36" spans="1:19" s="38" customFormat="1" ht="21" customHeight="1">
      <c r="A36" s="178"/>
      <c r="B36" s="99" t="s">
        <v>370</v>
      </c>
      <c r="C36" s="62">
        <v>10105</v>
      </c>
      <c r="D36" s="62">
        <v>285</v>
      </c>
      <c r="E36" s="62">
        <v>161</v>
      </c>
      <c r="F36" s="94">
        <f t="shared" si="10"/>
        <v>10551</v>
      </c>
      <c r="G36" s="98"/>
      <c r="H36" s="62">
        <v>1</v>
      </c>
      <c r="I36" s="62">
        <v>191584</v>
      </c>
      <c r="J36" s="62">
        <v>838</v>
      </c>
      <c r="K36" s="62">
        <v>34</v>
      </c>
      <c r="L36" s="94">
        <f t="shared" si="11"/>
        <v>192457</v>
      </c>
      <c r="M36" s="98"/>
      <c r="N36" s="96">
        <v>77263</v>
      </c>
      <c r="O36" s="98"/>
      <c r="P36" s="62">
        <v>1</v>
      </c>
      <c r="Q36" s="62">
        <v>0</v>
      </c>
      <c r="R36" s="94">
        <f>SUM(P36:Q36)</f>
        <v>1</v>
      </c>
      <c r="S36" s="102"/>
    </row>
    <row r="37" spans="1:19" s="38" customFormat="1" ht="21" customHeight="1">
      <c r="A37" s="178"/>
      <c r="B37" s="99" t="s">
        <v>176</v>
      </c>
      <c r="C37" s="62">
        <v>6004</v>
      </c>
      <c r="D37" s="62">
        <v>15</v>
      </c>
      <c r="E37" s="62">
        <v>13</v>
      </c>
      <c r="F37" s="94">
        <f t="shared" si="10"/>
        <v>6032</v>
      </c>
      <c r="G37" s="98"/>
      <c r="H37" s="62">
        <v>1</v>
      </c>
      <c r="I37" s="62">
        <v>4090</v>
      </c>
      <c r="J37" s="62">
        <v>37</v>
      </c>
      <c r="K37" s="62">
        <v>10</v>
      </c>
      <c r="L37" s="94">
        <f t="shared" si="11"/>
        <v>4138</v>
      </c>
      <c r="M37" s="98"/>
      <c r="N37" s="96">
        <v>2129</v>
      </c>
      <c r="O37" s="98"/>
      <c r="P37" s="62">
        <v>0</v>
      </c>
      <c r="Q37" s="62">
        <v>0</v>
      </c>
      <c r="R37" s="94">
        <f>SUM(P37:Q37)</f>
        <v>0</v>
      </c>
      <c r="S37" s="102"/>
    </row>
    <row r="38" spans="1:19" s="38" customFormat="1" ht="21" customHeight="1">
      <c r="A38" s="178"/>
      <c r="B38" s="99" t="s">
        <v>371</v>
      </c>
      <c r="C38" s="62">
        <v>6125</v>
      </c>
      <c r="D38" s="62">
        <v>15</v>
      </c>
      <c r="E38" s="62">
        <v>13</v>
      </c>
      <c r="F38" s="94">
        <f t="shared" si="10"/>
        <v>6153</v>
      </c>
      <c r="G38" s="98"/>
      <c r="H38" s="62">
        <v>1</v>
      </c>
      <c r="I38" s="62">
        <v>8617</v>
      </c>
      <c r="J38" s="62">
        <v>37</v>
      </c>
      <c r="K38" s="62">
        <v>10</v>
      </c>
      <c r="L38" s="94">
        <f t="shared" si="11"/>
        <v>8665</v>
      </c>
      <c r="M38" s="98"/>
      <c r="N38" s="96">
        <v>12965</v>
      </c>
      <c r="O38" s="98"/>
      <c r="P38" s="62">
        <v>0</v>
      </c>
      <c r="Q38" s="62">
        <v>0</v>
      </c>
      <c r="R38" s="94">
        <f>SUM(P38:Q38)</f>
        <v>0</v>
      </c>
      <c r="S38" s="102"/>
    </row>
    <row r="39" spans="1:19" ht="2.7" customHeight="1">
      <c r="A39" s="178"/>
      <c r="B39" s="273"/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/>
      <c r="N39" s="272"/>
      <c r="O39" s="272"/>
      <c r="P39" s="272"/>
      <c r="Q39" s="272"/>
      <c r="R39" s="272"/>
      <c r="S39" s="52"/>
    </row>
    <row r="40" spans="1:19" s="38" customFormat="1" ht="21" customHeight="1">
      <c r="A40" s="178" t="s">
        <v>7</v>
      </c>
      <c r="B40" s="99" t="s">
        <v>174</v>
      </c>
      <c r="C40" s="62">
        <v>8444</v>
      </c>
      <c r="D40" s="62">
        <v>72</v>
      </c>
      <c r="E40" s="62">
        <v>26</v>
      </c>
      <c r="F40" s="94">
        <f>SUM(C40:E40)</f>
        <v>8542</v>
      </c>
      <c r="G40" s="98"/>
      <c r="H40" s="62">
        <v>0</v>
      </c>
      <c r="I40" s="62">
        <v>0</v>
      </c>
      <c r="J40" s="62">
        <v>58</v>
      </c>
      <c r="K40" s="62">
        <v>32</v>
      </c>
      <c r="L40" s="94">
        <f>SUM(H40:K40)</f>
        <v>90</v>
      </c>
      <c r="M40" s="98"/>
      <c r="N40" s="96">
        <v>0</v>
      </c>
      <c r="O40" s="98"/>
      <c r="P40" s="62">
        <v>6</v>
      </c>
      <c r="Q40" s="62">
        <v>0</v>
      </c>
      <c r="R40" s="94">
        <f>SUM(P40:Q40)</f>
        <v>6</v>
      </c>
      <c r="S40" s="102"/>
    </row>
    <row r="41" spans="1:19" s="38" customFormat="1" ht="21" customHeight="1">
      <c r="A41" s="178"/>
      <c r="B41" s="99" t="s">
        <v>175</v>
      </c>
      <c r="C41" s="62">
        <v>9181</v>
      </c>
      <c r="D41" s="62">
        <v>76</v>
      </c>
      <c r="E41" s="62">
        <v>22</v>
      </c>
      <c r="F41" s="94">
        <f t="shared" ref="F41:F44" si="12">SUM(C41:E41)</f>
        <v>9279</v>
      </c>
      <c r="G41" s="98"/>
      <c r="H41" s="62">
        <v>363</v>
      </c>
      <c r="I41" s="62">
        <v>0</v>
      </c>
      <c r="J41" s="62">
        <v>75</v>
      </c>
      <c r="K41" s="62">
        <v>38</v>
      </c>
      <c r="L41" s="94">
        <f t="shared" ref="L41:L44" si="13">SUM(H41:K41)</f>
        <v>476</v>
      </c>
      <c r="M41" s="98"/>
      <c r="N41" s="96">
        <v>0</v>
      </c>
      <c r="O41" s="98"/>
      <c r="P41" s="62">
        <v>9</v>
      </c>
      <c r="Q41" s="62">
        <v>1</v>
      </c>
      <c r="R41" s="94">
        <f>SUM(P41:Q41)</f>
        <v>10</v>
      </c>
      <c r="S41" s="102"/>
    </row>
    <row r="42" spans="1:19" s="38" customFormat="1" ht="21" customHeight="1">
      <c r="A42" s="178"/>
      <c r="B42" s="99" t="s">
        <v>370</v>
      </c>
      <c r="C42" s="62">
        <v>9174</v>
      </c>
      <c r="D42" s="62">
        <v>76</v>
      </c>
      <c r="E42" s="62">
        <v>22</v>
      </c>
      <c r="F42" s="94">
        <f t="shared" si="12"/>
        <v>9272</v>
      </c>
      <c r="G42" s="98"/>
      <c r="H42" s="62">
        <v>373</v>
      </c>
      <c r="I42" s="62">
        <v>0</v>
      </c>
      <c r="J42" s="62">
        <v>75</v>
      </c>
      <c r="K42" s="62">
        <v>38</v>
      </c>
      <c r="L42" s="94">
        <f t="shared" si="13"/>
        <v>486</v>
      </c>
      <c r="M42" s="98"/>
      <c r="N42" s="96">
        <v>0</v>
      </c>
      <c r="O42" s="98"/>
      <c r="P42" s="62">
        <v>10</v>
      </c>
      <c r="Q42" s="62">
        <v>1</v>
      </c>
      <c r="R42" s="94">
        <f>SUM(P42:Q42)</f>
        <v>11</v>
      </c>
      <c r="S42" s="102"/>
    </row>
    <row r="43" spans="1:19" s="38" customFormat="1" ht="21" customHeight="1">
      <c r="A43" s="178"/>
      <c r="B43" s="99" t="s">
        <v>176</v>
      </c>
      <c r="C43" s="62">
        <v>4372</v>
      </c>
      <c r="D43" s="62">
        <v>6</v>
      </c>
      <c r="E43" s="62">
        <v>6</v>
      </c>
      <c r="F43" s="94">
        <f t="shared" si="12"/>
        <v>4384</v>
      </c>
      <c r="G43" s="98"/>
      <c r="H43" s="62">
        <v>65</v>
      </c>
      <c r="I43" s="62">
        <v>0</v>
      </c>
      <c r="J43" s="62">
        <v>37</v>
      </c>
      <c r="K43" s="62">
        <v>8</v>
      </c>
      <c r="L43" s="94">
        <f t="shared" si="13"/>
        <v>110</v>
      </c>
      <c r="M43" s="98"/>
      <c r="N43" s="96">
        <v>0</v>
      </c>
      <c r="O43" s="98"/>
      <c r="P43" s="62">
        <v>2</v>
      </c>
      <c r="Q43" s="62">
        <v>0</v>
      </c>
      <c r="R43" s="94">
        <f>SUM(P43:Q43)</f>
        <v>2</v>
      </c>
      <c r="S43" s="102"/>
    </row>
    <row r="44" spans="1:19" s="38" customFormat="1" ht="21" customHeight="1">
      <c r="A44" s="178"/>
      <c r="B44" s="99" t="s">
        <v>371</v>
      </c>
      <c r="C44" s="62">
        <v>4558</v>
      </c>
      <c r="D44" s="62">
        <v>6</v>
      </c>
      <c r="E44" s="62">
        <v>6</v>
      </c>
      <c r="F44" s="94">
        <f t="shared" si="12"/>
        <v>4570</v>
      </c>
      <c r="G44" s="98"/>
      <c r="H44" s="62">
        <v>73</v>
      </c>
      <c r="I44" s="62">
        <v>0</v>
      </c>
      <c r="J44" s="62">
        <v>37</v>
      </c>
      <c r="K44" s="62">
        <v>8</v>
      </c>
      <c r="L44" s="94">
        <f t="shared" si="13"/>
        <v>118</v>
      </c>
      <c r="M44" s="98"/>
      <c r="N44" s="96">
        <v>0</v>
      </c>
      <c r="O44" s="98"/>
      <c r="P44" s="62">
        <v>3</v>
      </c>
      <c r="Q44" s="62">
        <v>0</v>
      </c>
      <c r="R44" s="94">
        <f>SUM(P44:Q44)</f>
        <v>3</v>
      </c>
      <c r="S44" s="102"/>
    </row>
    <row r="45" spans="1:19" ht="2.7" customHeight="1">
      <c r="A45" s="178"/>
      <c r="B45" s="273"/>
      <c r="C45" s="272"/>
      <c r="D45" s="272"/>
      <c r="E45" s="272"/>
      <c r="F45" s="272"/>
      <c r="G45" s="272"/>
      <c r="H45" s="272"/>
      <c r="I45" s="272"/>
      <c r="J45" s="272"/>
      <c r="K45" s="272"/>
      <c r="L45" s="272"/>
      <c r="M45" s="272"/>
      <c r="N45" s="272"/>
      <c r="O45" s="272"/>
      <c r="P45" s="272"/>
      <c r="Q45" s="272"/>
      <c r="R45" s="272"/>
      <c r="S45" s="52"/>
    </row>
    <row r="46" spans="1:19" s="38" customFormat="1" ht="21" customHeight="1">
      <c r="A46" s="178" t="s">
        <v>8</v>
      </c>
      <c r="B46" s="99" t="s">
        <v>174</v>
      </c>
      <c r="C46" s="62">
        <v>10008</v>
      </c>
      <c r="D46" s="62">
        <v>1842</v>
      </c>
      <c r="E46" s="62">
        <v>70</v>
      </c>
      <c r="F46" s="94">
        <f>SUM(C46:E46)</f>
        <v>11920</v>
      </c>
      <c r="G46" s="98"/>
      <c r="H46" s="62">
        <v>2</v>
      </c>
      <c r="I46" s="62">
        <v>0</v>
      </c>
      <c r="J46" s="62">
        <v>3</v>
      </c>
      <c r="K46" s="62">
        <v>25</v>
      </c>
      <c r="L46" s="94">
        <f>SUM(H46:K46)</f>
        <v>30</v>
      </c>
      <c r="M46" s="98"/>
      <c r="N46" s="96">
        <v>0</v>
      </c>
      <c r="O46" s="98"/>
      <c r="P46" s="62">
        <v>1</v>
      </c>
      <c r="Q46" s="62">
        <v>0</v>
      </c>
      <c r="R46" s="94">
        <f>SUM(P46:Q46)</f>
        <v>1</v>
      </c>
      <c r="S46" s="102"/>
    </row>
    <row r="47" spans="1:19" s="38" customFormat="1" ht="21" customHeight="1">
      <c r="A47" s="178"/>
      <c r="B47" s="99" t="s">
        <v>175</v>
      </c>
      <c r="C47" s="62">
        <v>11976</v>
      </c>
      <c r="D47" s="62">
        <v>2366</v>
      </c>
      <c r="E47" s="62">
        <v>65</v>
      </c>
      <c r="F47" s="94">
        <f t="shared" ref="F47:F50" si="14">SUM(C47:E47)</f>
        <v>14407</v>
      </c>
      <c r="G47" s="98"/>
      <c r="H47" s="62">
        <v>2</v>
      </c>
      <c r="I47" s="62">
        <v>0</v>
      </c>
      <c r="J47" s="62">
        <v>3</v>
      </c>
      <c r="K47" s="62">
        <v>28</v>
      </c>
      <c r="L47" s="94">
        <f t="shared" ref="L47:L50" si="15">SUM(H47:K47)</f>
        <v>33</v>
      </c>
      <c r="M47" s="98"/>
      <c r="N47" s="96">
        <v>0</v>
      </c>
      <c r="O47" s="98"/>
      <c r="P47" s="62">
        <v>1</v>
      </c>
      <c r="Q47" s="62">
        <v>0</v>
      </c>
      <c r="R47" s="94">
        <f>SUM(P47:Q47)</f>
        <v>1</v>
      </c>
      <c r="S47" s="102"/>
    </row>
    <row r="48" spans="1:19" s="38" customFormat="1" ht="21" customHeight="1">
      <c r="A48" s="178"/>
      <c r="B48" s="99" t="s">
        <v>370</v>
      </c>
      <c r="C48" s="62">
        <v>11974</v>
      </c>
      <c r="D48" s="62">
        <v>2366</v>
      </c>
      <c r="E48" s="62">
        <v>65</v>
      </c>
      <c r="F48" s="94">
        <f t="shared" si="14"/>
        <v>14405</v>
      </c>
      <c r="G48" s="98"/>
      <c r="H48" s="62">
        <v>2</v>
      </c>
      <c r="I48" s="62">
        <v>0</v>
      </c>
      <c r="J48" s="62">
        <v>3</v>
      </c>
      <c r="K48" s="62">
        <v>28</v>
      </c>
      <c r="L48" s="94">
        <f t="shared" si="15"/>
        <v>33</v>
      </c>
      <c r="M48" s="98"/>
      <c r="N48" s="96">
        <v>0</v>
      </c>
      <c r="O48" s="98"/>
      <c r="P48" s="62">
        <v>1</v>
      </c>
      <c r="Q48" s="62">
        <v>0</v>
      </c>
      <c r="R48" s="94">
        <f>SUM(P48:Q48)</f>
        <v>1</v>
      </c>
      <c r="S48" s="102"/>
    </row>
    <row r="49" spans="1:19" s="38" customFormat="1" ht="21" customHeight="1">
      <c r="A49" s="178"/>
      <c r="B49" s="99" t="s">
        <v>176</v>
      </c>
      <c r="C49" s="62">
        <v>6425</v>
      </c>
      <c r="D49" s="62">
        <v>143</v>
      </c>
      <c r="E49" s="62">
        <v>16</v>
      </c>
      <c r="F49" s="94">
        <f t="shared" si="14"/>
        <v>6584</v>
      </c>
      <c r="G49" s="98"/>
      <c r="H49" s="62">
        <v>10</v>
      </c>
      <c r="I49" s="62">
        <v>0</v>
      </c>
      <c r="J49" s="62">
        <v>1</v>
      </c>
      <c r="K49" s="62">
        <v>5</v>
      </c>
      <c r="L49" s="94">
        <f t="shared" si="15"/>
        <v>16</v>
      </c>
      <c r="M49" s="98"/>
      <c r="N49" s="96">
        <v>0</v>
      </c>
      <c r="O49" s="98"/>
      <c r="P49" s="62">
        <v>0</v>
      </c>
      <c r="Q49" s="62">
        <v>0</v>
      </c>
      <c r="R49" s="94">
        <f>SUM(P49:Q49)</f>
        <v>0</v>
      </c>
      <c r="S49" s="102"/>
    </row>
    <row r="50" spans="1:19" s="38" customFormat="1" ht="21" customHeight="1">
      <c r="A50" s="178"/>
      <c r="B50" s="99" t="s">
        <v>371</v>
      </c>
      <c r="C50" s="62">
        <v>6506</v>
      </c>
      <c r="D50" s="62">
        <v>143</v>
      </c>
      <c r="E50" s="62">
        <v>16</v>
      </c>
      <c r="F50" s="94">
        <f t="shared" si="14"/>
        <v>6665</v>
      </c>
      <c r="G50" s="98"/>
      <c r="H50" s="62">
        <v>11</v>
      </c>
      <c r="I50" s="62">
        <v>0</v>
      </c>
      <c r="J50" s="62">
        <v>1</v>
      </c>
      <c r="K50" s="62">
        <v>5</v>
      </c>
      <c r="L50" s="94">
        <f t="shared" si="15"/>
        <v>17</v>
      </c>
      <c r="M50" s="98"/>
      <c r="N50" s="96">
        <v>0</v>
      </c>
      <c r="O50" s="98"/>
      <c r="P50" s="62">
        <v>0</v>
      </c>
      <c r="Q50" s="62">
        <v>0</v>
      </c>
      <c r="R50" s="94">
        <f>SUM(P50:Q50)</f>
        <v>0</v>
      </c>
      <c r="S50" s="102"/>
    </row>
    <row r="51" spans="1:19" ht="2.7" customHeight="1">
      <c r="A51" s="178"/>
      <c r="B51" s="273"/>
      <c r="C51" s="272"/>
      <c r="D51" s="272"/>
      <c r="E51" s="272"/>
      <c r="F51" s="272"/>
      <c r="G51" s="272"/>
      <c r="H51" s="272"/>
      <c r="I51" s="272"/>
      <c r="J51" s="272"/>
      <c r="K51" s="272"/>
      <c r="L51" s="272"/>
      <c r="M51" s="272"/>
      <c r="N51" s="272"/>
      <c r="O51" s="272"/>
      <c r="P51" s="272"/>
      <c r="Q51" s="272"/>
      <c r="R51" s="272"/>
      <c r="S51" s="44"/>
    </row>
    <row r="52" spans="1:19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</sheetData>
  <mergeCells count="23">
    <mergeCell ref="S1:S3"/>
    <mergeCell ref="A22:A27"/>
    <mergeCell ref="P2:R2"/>
    <mergeCell ref="A1:R1"/>
    <mergeCell ref="A2:A3"/>
    <mergeCell ref="B2:B3"/>
    <mergeCell ref="B9:R9"/>
    <mergeCell ref="B15:R15"/>
    <mergeCell ref="B21:R21"/>
    <mergeCell ref="B27:R27"/>
    <mergeCell ref="A28:A33"/>
    <mergeCell ref="A40:A45"/>
    <mergeCell ref="A46:A51"/>
    <mergeCell ref="C2:G2"/>
    <mergeCell ref="H2:L2"/>
    <mergeCell ref="A4:A9"/>
    <mergeCell ref="A10:A15"/>
    <mergeCell ref="A16:A21"/>
    <mergeCell ref="A34:A39"/>
    <mergeCell ref="B33:R33"/>
    <mergeCell ref="B39:R39"/>
    <mergeCell ref="B45:R45"/>
    <mergeCell ref="B51:R5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showGridLines="0" zoomScale="70" zoomScaleNormal="70" zoomScaleSheetLayoutView="70" zoomScalePageLayoutView="70" workbookViewId="0">
      <selection sqref="A1:O1"/>
    </sheetView>
  </sheetViews>
  <sheetFormatPr defaultRowHeight="13.2"/>
  <cols>
    <col min="1" max="1" width="7.6640625" customWidth="1"/>
    <col min="2" max="2" width="20.6640625" customWidth="1"/>
    <col min="3" max="14" width="15.6640625" customWidth="1"/>
    <col min="15" max="15" width="16.77734375" customWidth="1"/>
    <col min="16" max="16" width="0.6640625" customWidth="1"/>
  </cols>
  <sheetData>
    <row r="1" spans="1:16" ht="30" customHeight="1">
      <c r="A1" s="210" t="s">
        <v>573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101"/>
    </row>
    <row r="2" spans="1:16" ht="20.100000000000001" customHeight="1">
      <c r="A2" s="181" t="s">
        <v>385</v>
      </c>
      <c r="B2" s="175"/>
      <c r="C2" s="179" t="s">
        <v>373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00"/>
    </row>
    <row r="3" spans="1:16" ht="20.100000000000001" customHeight="1">
      <c r="A3" s="241"/>
      <c r="B3" s="177"/>
      <c r="C3" s="51" t="s">
        <v>13</v>
      </c>
      <c r="D3" s="51" t="s">
        <v>197</v>
      </c>
      <c r="E3" s="51" t="s">
        <v>194</v>
      </c>
      <c r="F3" s="51" t="s">
        <v>198</v>
      </c>
      <c r="G3" s="51" t="s">
        <v>195</v>
      </c>
      <c r="H3" s="51" t="s">
        <v>193</v>
      </c>
      <c r="I3" s="51" t="s">
        <v>196</v>
      </c>
      <c r="J3" s="51" t="s">
        <v>25</v>
      </c>
      <c r="K3" s="51" t="s">
        <v>200</v>
      </c>
      <c r="L3" s="51" t="s">
        <v>199</v>
      </c>
      <c r="M3" s="51" t="s">
        <v>22</v>
      </c>
      <c r="N3" s="51" t="s">
        <v>29</v>
      </c>
      <c r="O3" s="58" t="s">
        <v>17</v>
      </c>
      <c r="P3" s="44"/>
    </row>
    <row r="4" spans="1:16" s="40" customFormat="1" ht="19.5" customHeight="1">
      <c r="A4" s="178" t="s">
        <v>1</v>
      </c>
      <c r="B4" s="42" t="s">
        <v>174</v>
      </c>
      <c r="C4" s="62">
        <v>2761</v>
      </c>
      <c r="D4" s="62">
        <v>0</v>
      </c>
      <c r="E4" s="62">
        <v>271</v>
      </c>
      <c r="F4" s="62">
        <v>1428</v>
      </c>
      <c r="G4" s="62">
        <v>5</v>
      </c>
      <c r="H4" s="62">
        <v>0</v>
      </c>
      <c r="I4" s="62">
        <v>3</v>
      </c>
      <c r="J4" s="62">
        <v>161</v>
      </c>
      <c r="K4" s="62">
        <v>67</v>
      </c>
      <c r="L4" s="62">
        <v>12</v>
      </c>
      <c r="M4" s="62">
        <v>0</v>
      </c>
      <c r="N4" s="62">
        <v>0</v>
      </c>
      <c r="O4" s="94">
        <f>SUM(C4:N4)</f>
        <v>4708</v>
      </c>
      <c r="P4" s="52"/>
    </row>
    <row r="5" spans="1:16" s="40" customFormat="1" ht="19.5" customHeight="1">
      <c r="A5" s="178"/>
      <c r="B5" s="42" t="s">
        <v>175</v>
      </c>
      <c r="C5" s="62">
        <v>3296</v>
      </c>
      <c r="D5" s="62">
        <v>4</v>
      </c>
      <c r="E5" s="62">
        <v>289</v>
      </c>
      <c r="F5" s="62">
        <v>861</v>
      </c>
      <c r="G5" s="62">
        <v>4</v>
      </c>
      <c r="H5" s="62">
        <v>0</v>
      </c>
      <c r="I5" s="62">
        <v>1</v>
      </c>
      <c r="J5" s="62">
        <v>2204</v>
      </c>
      <c r="K5" s="62">
        <v>96</v>
      </c>
      <c r="L5" s="62">
        <v>9</v>
      </c>
      <c r="M5" s="62">
        <v>0</v>
      </c>
      <c r="N5" s="62">
        <v>0</v>
      </c>
      <c r="O5" s="94">
        <f t="shared" ref="O5:O9" si="0">SUM(C5:N5)</f>
        <v>6764</v>
      </c>
      <c r="P5" s="52"/>
    </row>
    <row r="6" spans="1:16" s="40" customFormat="1" ht="19.5" customHeight="1">
      <c r="A6" s="178"/>
      <c r="B6" s="42" t="s">
        <v>370</v>
      </c>
      <c r="C6" s="62">
        <v>3895</v>
      </c>
      <c r="D6" s="62">
        <v>12</v>
      </c>
      <c r="E6" s="62">
        <v>289</v>
      </c>
      <c r="F6" s="62">
        <v>858</v>
      </c>
      <c r="G6" s="62">
        <v>4</v>
      </c>
      <c r="H6" s="62">
        <v>0</v>
      </c>
      <c r="I6" s="62">
        <v>0</v>
      </c>
      <c r="J6" s="62">
        <v>1041</v>
      </c>
      <c r="K6" s="62">
        <v>153</v>
      </c>
      <c r="L6" s="62">
        <v>7</v>
      </c>
      <c r="M6" s="62">
        <v>0</v>
      </c>
      <c r="N6" s="62">
        <v>0</v>
      </c>
      <c r="O6" s="94">
        <f>SUM(C6:N6)</f>
        <v>6259</v>
      </c>
      <c r="P6" s="52"/>
    </row>
    <row r="7" spans="1:16" s="40" customFormat="1" ht="19.5" customHeight="1">
      <c r="A7" s="178"/>
      <c r="B7" s="42" t="s">
        <v>176</v>
      </c>
      <c r="C7" s="62">
        <v>3032</v>
      </c>
      <c r="D7" s="62">
        <v>0</v>
      </c>
      <c r="E7" s="62">
        <v>74</v>
      </c>
      <c r="F7" s="62">
        <v>4611</v>
      </c>
      <c r="G7" s="62">
        <v>1</v>
      </c>
      <c r="H7" s="62">
        <v>2</v>
      </c>
      <c r="I7" s="62">
        <v>13</v>
      </c>
      <c r="J7" s="62">
        <v>947</v>
      </c>
      <c r="K7" s="62">
        <v>62</v>
      </c>
      <c r="L7" s="62">
        <v>23</v>
      </c>
      <c r="M7" s="62">
        <v>0</v>
      </c>
      <c r="N7" s="62">
        <v>1</v>
      </c>
      <c r="O7" s="94">
        <f t="shared" si="0"/>
        <v>8766</v>
      </c>
      <c r="P7" s="52"/>
    </row>
    <row r="8" spans="1:16" s="40" customFormat="1" ht="19.5" customHeight="1">
      <c r="A8" s="178"/>
      <c r="B8" s="42" t="s">
        <v>371</v>
      </c>
      <c r="C8" s="62">
        <v>5542</v>
      </c>
      <c r="D8" s="62">
        <v>27</v>
      </c>
      <c r="E8" s="62">
        <v>74</v>
      </c>
      <c r="F8" s="62">
        <v>4614</v>
      </c>
      <c r="G8" s="62">
        <v>1</v>
      </c>
      <c r="H8" s="62">
        <v>2</v>
      </c>
      <c r="I8" s="62">
        <v>15</v>
      </c>
      <c r="J8" s="62">
        <v>2301</v>
      </c>
      <c r="K8" s="62">
        <v>276</v>
      </c>
      <c r="L8" s="62">
        <v>29</v>
      </c>
      <c r="M8" s="62">
        <v>1</v>
      </c>
      <c r="N8" s="62">
        <v>2</v>
      </c>
      <c r="O8" s="94">
        <f t="shared" si="0"/>
        <v>12884</v>
      </c>
      <c r="P8" s="52"/>
    </row>
    <row r="9" spans="1:16" s="1" customFormat="1" ht="2.85" customHeight="1">
      <c r="A9" s="178"/>
      <c r="B9" s="269"/>
      <c r="C9" s="270"/>
      <c r="D9" s="270"/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/>
      <c r="P9" s="52"/>
    </row>
    <row r="10" spans="1:16" s="1" customFormat="1" ht="19.5" customHeight="1">
      <c r="A10" s="178" t="s">
        <v>2</v>
      </c>
      <c r="B10" s="42" t="s">
        <v>174</v>
      </c>
      <c r="C10" s="62">
        <v>742</v>
      </c>
      <c r="D10" s="62">
        <v>0</v>
      </c>
      <c r="E10" s="62">
        <v>26</v>
      </c>
      <c r="F10" s="62">
        <v>194</v>
      </c>
      <c r="G10" s="62">
        <v>2</v>
      </c>
      <c r="H10" s="62">
        <v>0</v>
      </c>
      <c r="I10" s="62">
        <v>0</v>
      </c>
      <c r="J10" s="62">
        <v>24</v>
      </c>
      <c r="K10" s="62">
        <v>12</v>
      </c>
      <c r="L10" s="62">
        <v>0</v>
      </c>
      <c r="M10" s="62">
        <v>0</v>
      </c>
      <c r="N10" s="62">
        <v>0</v>
      </c>
      <c r="O10" s="94">
        <f>SUM(C10:N10)</f>
        <v>1000</v>
      </c>
      <c r="P10" s="52"/>
    </row>
    <row r="11" spans="1:16" s="1" customFormat="1" ht="19.5" customHeight="1">
      <c r="A11" s="178"/>
      <c r="B11" s="42" t="s">
        <v>175</v>
      </c>
      <c r="C11" s="62">
        <v>806</v>
      </c>
      <c r="D11" s="62">
        <v>0</v>
      </c>
      <c r="E11" s="62">
        <v>37</v>
      </c>
      <c r="F11" s="62">
        <v>571</v>
      </c>
      <c r="G11" s="62">
        <v>0</v>
      </c>
      <c r="H11" s="62">
        <v>0</v>
      </c>
      <c r="I11" s="62">
        <v>0</v>
      </c>
      <c r="J11" s="62">
        <v>33</v>
      </c>
      <c r="K11" s="62">
        <v>13</v>
      </c>
      <c r="L11" s="62">
        <v>0</v>
      </c>
      <c r="M11" s="62">
        <v>0</v>
      </c>
      <c r="N11" s="62">
        <v>0</v>
      </c>
      <c r="O11" s="94">
        <f t="shared" ref="O11:O15" si="1">SUM(C11:N11)</f>
        <v>1460</v>
      </c>
      <c r="P11" s="52"/>
    </row>
    <row r="12" spans="1:16" s="1" customFormat="1" ht="19.5" customHeight="1">
      <c r="A12" s="178"/>
      <c r="B12" s="42" t="s">
        <v>370</v>
      </c>
      <c r="C12" s="62">
        <v>751</v>
      </c>
      <c r="D12" s="62">
        <v>0</v>
      </c>
      <c r="E12" s="62">
        <v>37</v>
      </c>
      <c r="F12" s="62">
        <v>531</v>
      </c>
      <c r="G12" s="62">
        <v>0</v>
      </c>
      <c r="H12" s="62">
        <v>0</v>
      </c>
      <c r="I12" s="62">
        <v>0</v>
      </c>
      <c r="J12" s="62">
        <v>30</v>
      </c>
      <c r="K12" s="62">
        <v>19</v>
      </c>
      <c r="L12" s="62">
        <v>0</v>
      </c>
      <c r="M12" s="62">
        <v>0</v>
      </c>
      <c r="N12" s="62">
        <v>0</v>
      </c>
      <c r="O12" s="94">
        <f t="shared" si="1"/>
        <v>1368</v>
      </c>
      <c r="P12" s="52"/>
    </row>
    <row r="13" spans="1:16" s="1" customFormat="1" ht="19.5" customHeight="1">
      <c r="A13" s="178"/>
      <c r="B13" s="42" t="s">
        <v>176</v>
      </c>
      <c r="C13" s="62">
        <v>425</v>
      </c>
      <c r="D13" s="62">
        <v>0</v>
      </c>
      <c r="E13" s="62">
        <v>7</v>
      </c>
      <c r="F13" s="62">
        <v>745</v>
      </c>
      <c r="G13" s="62">
        <v>2</v>
      </c>
      <c r="H13" s="62">
        <v>0</v>
      </c>
      <c r="I13" s="62">
        <v>0</v>
      </c>
      <c r="J13" s="62">
        <v>53</v>
      </c>
      <c r="K13" s="62">
        <v>10</v>
      </c>
      <c r="L13" s="62">
        <v>0</v>
      </c>
      <c r="M13" s="62">
        <v>0</v>
      </c>
      <c r="N13" s="62">
        <v>0</v>
      </c>
      <c r="O13" s="94">
        <f t="shared" si="1"/>
        <v>1242</v>
      </c>
      <c r="P13" s="52"/>
    </row>
    <row r="14" spans="1:16" s="1" customFormat="1" ht="19.5" customHeight="1">
      <c r="A14" s="178"/>
      <c r="B14" s="42" t="s">
        <v>371</v>
      </c>
      <c r="C14" s="62">
        <v>889</v>
      </c>
      <c r="D14" s="62">
        <v>0</v>
      </c>
      <c r="E14" s="62">
        <v>7</v>
      </c>
      <c r="F14" s="62">
        <v>845</v>
      </c>
      <c r="G14" s="62">
        <v>2</v>
      </c>
      <c r="H14" s="62">
        <v>0</v>
      </c>
      <c r="I14" s="62">
        <v>0</v>
      </c>
      <c r="J14" s="62">
        <v>77</v>
      </c>
      <c r="K14" s="62">
        <v>27</v>
      </c>
      <c r="L14" s="62">
        <v>0</v>
      </c>
      <c r="M14" s="62">
        <v>0</v>
      </c>
      <c r="N14" s="62">
        <v>0</v>
      </c>
      <c r="O14" s="94">
        <f t="shared" si="1"/>
        <v>1847</v>
      </c>
      <c r="P14" s="52"/>
    </row>
    <row r="15" spans="1:16" s="1" customFormat="1" ht="2.85" customHeight="1">
      <c r="A15" s="178"/>
      <c r="B15" s="269"/>
      <c r="C15" s="270"/>
      <c r="D15" s="270"/>
      <c r="E15" s="270"/>
      <c r="F15" s="270"/>
      <c r="G15" s="270"/>
      <c r="H15" s="270"/>
      <c r="I15" s="270"/>
      <c r="J15" s="270"/>
      <c r="K15" s="270"/>
      <c r="L15" s="270"/>
      <c r="M15" s="270"/>
      <c r="N15" s="270"/>
      <c r="O15" s="270"/>
      <c r="P15" s="52"/>
    </row>
    <row r="16" spans="1:16" s="1" customFormat="1" ht="19.5" customHeight="1">
      <c r="A16" s="178" t="s">
        <v>3</v>
      </c>
      <c r="B16" s="42" t="s">
        <v>174</v>
      </c>
      <c r="C16" s="62">
        <v>502</v>
      </c>
      <c r="D16" s="62">
        <v>0</v>
      </c>
      <c r="E16" s="62">
        <v>55</v>
      </c>
      <c r="F16" s="62">
        <v>168</v>
      </c>
      <c r="G16" s="62">
        <v>0</v>
      </c>
      <c r="H16" s="62">
        <v>0</v>
      </c>
      <c r="I16" s="62">
        <v>0</v>
      </c>
      <c r="J16" s="62">
        <v>19</v>
      </c>
      <c r="K16" s="62">
        <v>16</v>
      </c>
      <c r="L16" s="62">
        <v>0</v>
      </c>
      <c r="M16" s="62">
        <v>0</v>
      </c>
      <c r="N16" s="62">
        <v>0</v>
      </c>
      <c r="O16" s="94">
        <f>SUM(C16:N16)</f>
        <v>760</v>
      </c>
      <c r="P16" s="52"/>
    </row>
    <row r="17" spans="1:16" s="1" customFormat="1" ht="19.5" customHeight="1">
      <c r="A17" s="178"/>
      <c r="B17" s="42" t="s">
        <v>175</v>
      </c>
      <c r="C17" s="62">
        <v>473</v>
      </c>
      <c r="D17" s="62">
        <v>0</v>
      </c>
      <c r="E17" s="62">
        <v>56</v>
      </c>
      <c r="F17" s="62">
        <v>281</v>
      </c>
      <c r="G17" s="62">
        <v>1</v>
      </c>
      <c r="H17" s="62">
        <v>0</v>
      </c>
      <c r="I17" s="62">
        <v>0</v>
      </c>
      <c r="J17" s="62">
        <v>28</v>
      </c>
      <c r="K17" s="62">
        <v>15</v>
      </c>
      <c r="L17" s="62">
        <v>0</v>
      </c>
      <c r="M17" s="62">
        <v>0</v>
      </c>
      <c r="N17" s="62">
        <v>0</v>
      </c>
      <c r="O17" s="94">
        <f t="shared" ref="O17:O21" si="2">SUM(C17:N17)</f>
        <v>854</v>
      </c>
      <c r="P17" s="52"/>
    </row>
    <row r="18" spans="1:16" s="1" customFormat="1" ht="19.5" customHeight="1">
      <c r="A18" s="178"/>
      <c r="B18" s="42" t="s">
        <v>370</v>
      </c>
      <c r="C18" s="62">
        <v>507</v>
      </c>
      <c r="D18" s="62">
        <v>0</v>
      </c>
      <c r="E18" s="62">
        <v>56</v>
      </c>
      <c r="F18" s="62">
        <v>277</v>
      </c>
      <c r="G18" s="62">
        <v>1</v>
      </c>
      <c r="H18" s="62">
        <v>0</v>
      </c>
      <c r="I18" s="62">
        <v>0</v>
      </c>
      <c r="J18" s="62">
        <v>28</v>
      </c>
      <c r="K18" s="62">
        <v>19</v>
      </c>
      <c r="L18" s="62">
        <v>0</v>
      </c>
      <c r="M18" s="62">
        <v>0</v>
      </c>
      <c r="N18" s="62">
        <v>0</v>
      </c>
      <c r="O18" s="94">
        <f t="shared" si="2"/>
        <v>888</v>
      </c>
      <c r="P18" s="52"/>
    </row>
    <row r="19" spans="1:16" s="1" customFormat="1" ht="19.5" customHeight="1">
      <c r="A19" s="178"/>
      <c r="B19" s="42" t="s">
        <v>176</v>
      </c>
      <c r="C19" s="62">
        <v>278</v>
      </c>
      <c r="D19" s="62">
        <v>0</v>
      </c>
      <c r="E19" s="62">
        <v>7</v>
      </c>
      <c r="F19" s="62">
        <v>158</v>
      </c>
      <c r="G19" s="62">
        <v>0</v>
      </c>
      <c r="H19" s="62">
        <v>0</v>
      </c>
      <c r="I19" s="62">
        <v>0</v>
      </c>
      <c r="J19" s="62">
        <v>29</v>
      </c>
      <c r="K19" s="62">
        <v>4</v>
      </c>
      <c r="L19" s="62">
        <v>0</v>
      </c>
      <c r="M19" s="62">
        <v>0</v>
      </c>
      <c r="N19" s="62">
        <v>0</v>
      </c>
      <c r="O19" s="94">
        <f t="shared" si="2"/>
        <v>476</v>
      </c>
      <c r="P19" s="52"/>
    </row>
    <row r="20" spans="1:16" s="1" customFormat="1" ht="19.5" customHeight="1">
      <c r="A20" s="178"/>
      <c r="B20" s="42" t="s">
        <v>371</v>
      </c>
      <c r="C20" s="62">
        <v>557</v>
      </c>
      <c r="D20" s="62">
        <v>0</v>
      </c>
      <c r="E20" s="62">
        <v>7</v>
      </c>
      <c r="F20" s="62">
        <v>201</v>
      </c>
      <c r="G20" s="62">
        <v>0</v>
      </c>
      <c r="H20" s="62">
        <v>0</v>
      </c>
      <c r="I20" s="62">
        <v>0</v>
      </c>
      <c r="J20" s="62">
        <v>45</v>
      </c>
      <c r="K20" s="62">
        <v>18</v>
      </c>
      <c r="L20" s="62">
        <v>0</v>
      </c>
      <c r="M20" s="62">
        <v>0</v>
      </c>
      <c r="N20" s="62">
        <v>0</v>
      </c>
      <c r="O20" s="94">
        <f t="shared" si="2"/>
        <v>828</v>
      </c>
      <c r="P20" s="52"/>
    </row>
    <row r="21" spans="1:16" s="1" customFormat="1" ht="2.85" customHeight="1">
      <c r="A21" s="178"/>
      <c r="B21" s="269"/>
      <c r="C21" s="270"/>
      <c r="D21" s="270"/>
      <c r="E21" s="270"/>
      <c r="F21" s="270"/>
      <c r="G21" s="270"/>
      <c r="H21" s="270"/>
      <c r="I21" s="270"/>
      <c r="J21" s="270"/>
      <c r="K21" s="270"/>
      <c r="L21" s="270"/>
      <c r="M21" s="270"/>
      <c r="N21" s="270"/>
      <c r="O21" s="270"/>
      <c r="P21" s="52"/>
    </row>
    <row r="22" spans="1:16" s="1" customFormat="1" ht="19.5" customHeight="1">
      <c r="A22" s="178" t="s">
        <v>4</v>
      </c>
      <c r="B22" s="42" t="s">
        <v>174</v>
      </c>
      <c r="C22" s="62">
        <v>839</v>
      </c>
      <c r="D22" s="62">
        <v>0</v>
      </c>
      <c r="E22" s="62">
        <v>37</v>
      </c>
      <c r="F22" s="62">
        <v>585</v>
      </c>
      <c r="G22" s="62">
        <v>1</v>
      </c>
      <c r="H22" s="62">
        <v>0</v>
      </c>
      <c r="I22" s="62">
        <v>0</v>
      </c>
      <c r="J22" s="62">
        <v>29</v>
      </c>
      <c r="K22" s="62">
        <v>15</v>
      </c>
      <c r="L22" s="62">
        <v>0</v>
      </c>
      <c r="M22" s="62">
        <v>0</v>
      </c>
      <c r="N22" s="62">
        <v>0</v>
      </c>
      <c r="O22" s="94">
        <f>SUM(C22:N22)</f>
        <v>1506</v>
      </c>
      <c r="P22" s="52"/>
    </row>
    <row r="23" spans="1:16" s="1" customFormat="1" ht="19.5" customHeight="1">
      <c r="A23" s="178"/>
      <c r="B23" s="42" t="s">
        <v>175</v>
      </c>
      <c r="C23" s="62">
        <v>905</v>
      </c>
      <c r="D23" s="62">
        <v>0</v>
      </c>
      <c r="E23" s="62">
        <v>37</v>
      </c>
      <c r="F23" s="62">
        <v>405</v>
      </c>
      <c r="G23" s="62">
        <v>2</v>
      </c>
      <c r="H23" s="62">
        <v>0</v>
      </c>
      <c r="I23" s="62">
        <v>0</v>
      </c>
      <c r="J23" s="62">
        <v>49</v>
      </c>
      <c r="K23" s="62">
        <v>18</v>
      </c>
      <c r="L23" s="62">
        <v>0</v>
      </c>
      <c r="M23" s="62">
        <v>0</v>
      </c>
      <c r="N23" s="62">
        <v>0</v>
      </c>
      <c r="O23" s="94">
        <f t="shared" ref="O23:O27" si="3">SUM(C23:N23)</f>
        <v>1416</v>
      </c>
      <c r="P23" s="52"/>
    </row>
    <row r="24" spans="1:16" s="1" customFormat="1" ht="19.5" customHeight="1">
      <c r="A24" s="178"/>
      <c r="B24" s="42" t="s">
        <v>370</v>
      </c>
      <c r="C24" s="62">
        <v>945</v>
      </c>
      <c r="D24" s="62">
        <v>0</v>
      </c>
      <c r="E24" s="62">
        <v>37</v>
      </c>
      <c r="F24" s="62">
        <v>390</v>
      </c>
      <c r="G24" s="62">
        <v>2</v>
      </c>
      <c r="H24" s="62">
        <v>0</v>
      </c>
      <c r="I24" s="62">
        <v>0</v>
      </c>
      <c r="J24" s="62">
        <v>28</v>
      </c>
      <c r="K24" s="62">
        <v>19</v>
      </c>
      <c r="L24" s="62">
        <v>0</v>
      </c>
      <c r="M24" s="62">
        <v>0</v>
      </c>
      <c r="N24" s="62">
        <v>1</v>
      </c>
      <c r="O24" s="94">
        <f t="shared" si="3"/>
        <v>1422</v>
      </c>
      <c r="P24" s="52"/>
    </row>
    <row r="25" spans="1:16" s="1" customFormat="1" ht="19.5" customHeight="1">
      <c r="A25" s="178"/>
      <c r="B25" s="42" t="s">
        <v>176</v>
      </c>
      <c r="C25" s="62">
        <v>345</v>
      </c>
      <c r="D25" s="62">
        <v>0</v>
      </c>
      <c r="E25" s="62">
        <v>9</v>
      </c>
      <c r="F25" s="62">
        <v>354</v>
      </c>
      <c r="G25" s="62">
        <v>0</v>
      </c>
      <c r="H25" s="62">
        <v>0</v>
      </c>
      <c r="I25" s="62">
        <v>0</v>
      </c>
      <c r="J25" s="62">
        <v>28</v>
      </c>
      <c r="K25" s="62">
        <v>8</v>
      </c>
      <c r="L25" s="62">
        <v>0</v>
      </c>
      <c r="M25" s="62">
        <v>0</v>
      </c>
      <c r="N25" s="62">
        <v>0</v>
      </c>
      <c r="O25" s="94">
        <f t="shared" si="3"/>
        <v>744</v>
      </c>
      <c r="P25" s="52"/>
    </row>
    <row r="26" spans="1:16" s="1" customFormat="1" ht="19.5" customHeight="1">
      <c r="A26" s="178"/>
      <c r="B26" s="42" t="s">
        <v>371</v>
      </c>
      <c r="C26" s="62">
        <v>668</v>
      </c>
      <c r="D26" s="62">
        <v>0</v>
      </c>
      <c r="E26" s="62">
        <v>9</v>
      </c>
      <c r="F26" s="62">
        <v>401</v>
      </c>
      <c r="G26" s="62">
        <v>0</v>
      </c>
      <c r="H26" s="62">
        <v>0</v>
      </c>
      <c r="I26" s="62">
        <v>0</v>
      </c>
      <c r="J26" s="62">
        <v>71</v>
      </c>
      <c r="K26" s="62">
        <v>18</v>
      </c>
      <c r="L26" s="62">
        <v>0</v>
      </c>
      <c r="M26" s="62">
        <v>1</v>
      </c>
      <c r="N26" s="62">
        <v>0</v>
      </c>
      <c r="O26" s="94">
        <f t="shared" si="3"/>
        <v>1168</v>
      </c>
      <c r="P26" s="52"/>
    </row>
    <row r="27" spans="1:16" s="1" customFormat="1" ht="2.85" customHeight="1">
      <c r="A27" s="178"/>
      <c r="B27" s="269"/>
      <c r="C27" s="270"/>
      <c r="D27" s="270"/>
      <c r="E27" s="270"/>
      <c r="F27" s="270"/>
      <c r="G27" s="270"/>
      <c r="H27" s="270"/>
      <c r="I27" s="270"/>
      <c r="J27" s="270"/>
      <c r="K27" s="270"/>
      <c r="L27" s="270"/>
      <c r="M27" s="270"/>
      <c r="N27" s="270"/>
      <c r="O27" s="270"/>
      <c r="P27" s="52"/>
    </row>
    <row r="28" spans="1:16" s="1" customFormat="1" ht="19.5" customHeight="1">
      <c r="A28" s="178" t="s">
        <v>5</v>
      </c>
      <c r="B28" s="42" t="s">
        <v>174</v>
      </c>
      <c r="C28" s="62">
        <v>735</v>
      </c>
      <c r="D28" s="62">
        <v>0</v>
      </c>
      <c r="E28" s="62">
        <v>49</v>
      </c>
      <c r="F28" s="62">
        <v>331</v>
      </c>
      <c r="G28" s="62">
        <v>3</v>
      </c>
      <c r="H28" s="62">
        <v>0</v>
      </c>
      <c r="I28" s="62">
        <v>0</v>
      </c>
      <c r="J28" s="62">
        <v>64</v>
      </c>
      <c r="K28" s="62">
        <v>13</v>
      </c>
      <c r="L28" s="62">
        <v>0</v>
      </c>
      <c r="M28" s="62">
        <v>0</v>
      </c>
      <c r="N28" s="62">
        <v>0</v>
      </c>
      <c r="O28" s="94">
        <f>SUM(C28:N28)</f>
        <v>1195</v>
      </c>
      <c r="P28" s="52"/>
    </row>
    <row r="29" spans="1:16" s="1" customFormat="1" ht="19.5" customHeight="1">
      <c r="A29" s="178"/>
      <c r="B29" s="42" t="s">
        <v>175</v>
      </c>
      <c r="C29" s="62">
        <v>743</v>
      </c>
      <c r="D29" s="62">
        <v>0</v>
      </c>
      <c r="E29" s="62">
        <v>49</v>
      </c>
      <c r="F29" s="62">
        <v>277</v>
      </c>
      <c r="G29" s="62">
        <v>4</v>
      </c>
      <c r="H29" s="62">
        <v>0</v>
      </c>
      <c r="I29" s="62">
        <v>0</v>
      </c>
      <c r="J29" s="62">
        <v>53</v>
      </c>
      <c r="K29" s="62">
        <v>16</v>
      </c>
      <c r="L29" s="62">
        <v>0</v>
      </c>
      <c r="M29" s="62">
        <v>1</v>
      </c>
      <c r="N29" s="62">
        <v>0</v>
      </c>
      <c r="O29" s="94">
        <f t="shared" ref="O29:O33" si="4">SUM(C29:N29)</f>
        <v>1143</v>
      </c>
      <c r="P29" s="52"/>
    </row>
    <row r="30" spans="1:16" s="1" customFormat="1" ht="19.5" customHeight="1">
      <c r="A30" s="178"/>
      <c r="B30" s="42" t="s">
        <v>370</v>
      </c>
      <c r="C30" s="62">
        <v>871</v>
      </c>
      <c r="D30" s="62">
        <v>0</v>
      </c>
      <c r="E30" s="62">
        <v>49</v>
      </c>
      <c r="F30" s="62">
        <v>255</v>
      </c>
      <c r="G30" s="62">
        <v>4</v>
      </c>
      <c r="H30" s="62">
        <v>0</v>
      </c>
      <c r="I30" s="62">
        <v>0</v>
      </c>
      <c r="J30" s="62">
        <v>57</v>
      </c>
      <c r="K30" s="62">
        <v>21</v>
      </c>
      <c r="L30" s="62">
        <v>0</v>
      </c>
      <c r="M30" s="62">
        <v>1</v>
      </c>
      <c r="N30" s="62">
        <v>0</v>
      </c>
      <c r="O30" s="94">
        <f t="shared" si="4"/>
        <v>1258</v>
      </c>
      <c r="P30" s="52"/>
    </row>
    <row r="31" spans="1:16" s="1" customFormat="1" ht="19.5" customHeight="1">
      <c r="A31" s="178"/>
      <c r="B31" s="42" t="s">
        <v>176</v>
      </c>
      <c r="C31" s="62">
        <v>352</v>
      </c>
      <c r="D31" s="62">
        <v>0</v>
      </c>
      <c r="E31" s="62">
        <v>5</v>
      </c>
      <c r="F31" s="62">
        <v>220</v>
      </c>
      <c r="G31" s="62">
        <v>0</v>
      </c>
      <c r="H31" s="62">
        <v>0</v>
      </c>
      <c r="I31" s="62">
        <v>0</v>
      </c>
      <c r="J31" s="62">
        <v>94</v>
      </c>
      <c r="K31" s="62">
        <v>4</v>
      </c>
      <c r="L31" s="62">
        <v>0</v>
      </c>
      <c r="M31" s="62">
        <v>0</v>
      </c>
      <c r="N31" s="62">
        <v>0</v>
      </c>
      <c r="O31" s="94">
        <f t="shared" si="4"/>
        <v>675</v>
      </c>
      <c r="P31" s="52"/>
    </row>
    <row r="32" spans="1:16" s="1" customFormat="1" ht="19.5" customHeight="1">
      <c r="A32" s="178"/>
      <c r="B32" s="42" t="s">
        <v>371</v>
      </c>
      <c r="C32" s="62">
        <v>569</v>
      </c>
      <c r="D32" s="62">
        <v>0</v>
      </c>
      <c r="E32" s="62">
        <v>5</v>
      </c>
      <c r="F32" s="62">
        <v>258</v>
      </c>
      <c r="G32" s="62">
        <v>0</v>
      </c>
      <c r="H32" s="62">
        <v>0</v>
      </c>
      <c r="I32" s="62">
        <v>0</v>
      </c>
      <c r="J32" s="62">
        <v>110</v>
      </c>
      <c r="K32" s="62">
        <v>10</v>
      </c>
      <c r="L32" s="62">
        <v>0</v>
      </c>
      <c r="M32" s="62">
        <v>0</v>
      </c>
      <c r="N32" s="62">
        <v>0</v>
      </c>
      <c r="O32" s="94">
        <f t="shared" si="4"/>
        <v>952</v>
      </c>
      <c r="P32" s="52"/>
    </row>
    <row r="33" spans="1:16" s="1" customFormat="1" ht="2.85" customHeight="1">
      <c r="A33" s="178"/>
      <c r="B33" s="269"/>
      <c r="C33" s="270"/>
      <c r="D33" s="270"/>
      <c r="E33" s="270"/>
      <c r="F33" s="270"/>
      <c r="G33" s="270"/>
      <c r="H33" s="270"/>
      <c r="I33" s="270"/>
      <c r="J33" s="270"/>
      <c r="K33" s="270"/>
      <c r="L33" s="270"/>
      <c r="M33" s="270"/>
      <c r="N33" s="270"/>
      <c r="O33" s="270"/>
      <c r="P33" s="52"/>
    </row>
    <row r="34" spans="1:16" s="1" customFormat="1" ht="19.5" customHeight="1">
      <c r="A34" s="178" t="s">
        <v>6</v>
      </c>
      <c r="B34" s="42" t="s">
        <v>174</v>
      </c>
      <c r="C34" s="62">
        <v>911</v>
      </c>
      <c r="D34" s="62">
        <v>72</v>
      </c>
      <c r="E34" s="62">
        <v>46</v>
      </c>
      <c r="F34" s="62">
        <v>413</v>
      </c>
      <c r="G34" s="62">
        <v>2</v>
      </c>
      <c r="H34" s="62">
        <v>0</v>
      </c>
      <c r="I34" s="62">
        <v>0</v>
      </c>
      <c r="J34" s="62">
        <v>82</v>
      </c>
      <c r="K34" s="62">
        <v>15</v>
      </c>
      <c r="L34" s="62">
        <v>0</v>
      </c>
      <c r="M34" s="62">
        <v>0</v>
      </c>
      <c r="N34" s="62">
        <v>0</v>
      </c>
      <c r="O34" s="94">
        <f>SUM(C34:N34)</f>
        <v>1541</v>
      </c>
      <c r="P34" s="52"/>
    </row>
    <row r="35" spans="1:16" s="1" customFormat="1" ht="19.5" customHeight="1">
      <c r="A35" s="178"/>
      <c r="B35" s="42" t="s">
        <v>175</v>
      </c>
      <c r="C35" s="62">
        <v>877</v>
      </c>
      <c r="D35" s="62">
        <v>66</v>
      </c>
      <c r="E35" s="62">
        <v>59</v>
      </c>
      <c r="F35" s="62">
        <v>563</v>
      </c>
      <c r="G35" s="62">
        <v>2</v>
      </c>
      <c r="H35" s="62">
        <v>0</v>
      </c>
      <c r="I35" s="62">
        <v>0</v>
      </c>
      <c r="J35" s="62">
        <v>78</v>
      </c>
      <c r="K35" s="62">
        <v>22</v>
      </c>
      <c r="L35" s="62">
        <v>0</v>
      </c>
      <c r="M35" s="62">
        <v>0</v>
      </c>
      <c r="N35" s="62">
        <v>0</v>
      </c>
      <c r="O35" s="94">
        <f t="shared" ref="O35:O39" si="5">SUM(C35:N35)</f>
        <v>1667</v>
      </c>
      <c r="P35" s="52"/>
    </row>
    <row r="36" spans="1:16" s="1" customFormat="1" ht="19.5" customHeight="1">
      <c r="A36" s="178"/>
      <c r="B36" s="42" t="s">
        <v>370</v>
      </c>
      <c r="C36" s="62">
        <v>984</v>
      </c>
      <c r="D36" s="62">
        <v>70</v>
      </c>
      <c r="E36" s="62">
        <v>59</v>
      </c>
      <c r="F36" s="62">
        <v>436</v>
      </c>
      <c r="G36" s="62">
        <v>2</v>
      </c>
      <c r="H36" s="62">
        <v>0</v>
      </c>
      <c r="I36" s="62">
        <v>0</v>
      </c>
      <c r="J36" s="62">
        <v>75</v>
      </c>
      <c r="K36" s="62">
        <v>26</v>
      </c>
      <c r="L36" s="62">
        <v>0</v>
      </c>
      <c r="M36" s="62">
        <v>4</v>
      </c>
      <c r="N36" s="62">
        <v>0</v>
      </c>
      <c r="O36" s="94">
        <f t="shared" si="5"/>
        <v>1656</v>
      </c>
      <c r="P36" s="52"/>
    </row>
    <row r="37" spans="1:16" s="1" customFormat="1" ht="19.5" customHeight="1">
      <c r="A37" s="178"/>
      <c r="B37" s="42" t="s">
        <v>176</v>
      </c>
      <c r="C37" s="62">
        <v>507</v>
      </c>
      <c r="D37" s="62">
        <v>63</v>
      </c>
      <c r="E37" s="62">
        <v>7</v>
      </c>
      <c r="F37" s="62">
        <v>265</v>
      </c>
      <c r="G37" s="62">
        <v>0</v>
      </c>
      <c r="H37" s="62">
        <v>0</v>
      </c>
      <c r="I37" s="62">
        <v>0</v>
      </c>
      <c r="J37" s="62">
        <v>262</v>
      </c>
      <c r="K37" s="62">
        <v>11</v>
      </c>
      <c r="L37" s="62">
        <v>0</v>
      </c>
      <c r="M37" s="62">
        <v>0</v>
      </c>
      <c r="N37" s="62">
        <v>0</v>
      </c>
      <c r="O37" s="94">
        <f t="shared" si="5"/>
        <v>1115</v>
      </c>
      <c r="P37" s="52"/>
    </row>
    <row r="38" spans="1:16" s="1" customFormat="1" ht="19.5" customHeight="1">
      <c r="A38" s="178"/>
      <c r="B38" s="42" t="s">
        <v>371</v>
      </c>
      <c r="C38" s="62">
        <v>714</v>
      </c>
      <c r="D38" s="62">
        <v>89</v>
      </c>
      <c r="E38" s="62">
        <v>7</v>
      </c>
      <c r="F38" s="62">
        <v>599</v>
      </c>
      <c r="G38" s="62">
        <v>0</v>
      </c>
      <c r="H38" s="62">
        <v>0</v>
      </c>
      <c r="I38" s="62">
        <v>0</v>
      </c>
      <c r="J38" s="62">
        <v>292</v>
      </c>
      <c r="K38" s="62">
        <v>29</v>
      </c>
      <c r="L38" s="62">
        <v>0</v>
      </c>
      <c r="M38" s="62">
        <v>0</v>
      </c>
      <c r="N38" s="62">
        <v>0</v>
      </c>
      <c r="O38" s="94">
        <f t="shared" si="5"/>
        <v>1730</v>
      </c>
      <c r="P38" s="52"/>
    </row>
    <row r="39" spans="1:16" s="1" customFormat="1" ht="2.85" customHeight="1">
      <c r="A39" s="178"/>
      <c r="B39" s="269"/>
      <c r="C39" s="270"/>
      <c r="D39" s="270"/>
      <c r="E39" s="270"/>
      <c r="F39" s="270"/>
      <c r="G39" s="270"/>
      <c r="H39" s="270"/>
      <c r="I39" s="270"/>
      <c r="J39" s="270"/>
      <c r="K39" s="270"/>
      <c r="L39" s="270"/>
      <c r="M39" s="270"/>
      <c r="N39" s="270"/>
      <c r="O39" s="270"/>
      <c r="P39" s="52"/>
    </row>
    <row r="40" spans="1:16" s="40" customFormat="1" ht="19.5" customHeight="1">
      <c r="A40" s="178" t="s">
        <v>7</v>
      </c>
      <c r="B40" s="42" t="s">
        <v>174</v>
      </c>
      <c r="C40" s="62">
        <v>960</v>
      </c>
      <c r="D40" s="62">
        <v>0</v>
      </c>
      <c r="E40" s="62">
        <v>51</v>
      </c>
      <c r="F40" s="62">
        <v>181</v>
      </c>
      <c r="G40" s="62">
        <v>2</v>
      </c>
      <c r="H40" s="62">
        <v>0</v>
      </c>
      <c r="I40" s="62">
        <v>0</v>
      </c>
      <c r="J40" s="62">
        <v>521</v>
      </c>
      <c r="K40" s="62">
        <v>14</v>
      </c>
      <c r="L40" s="62">
        <v>0</v>
      </c>
      <c r="M40" s="62">
        <v>0</v>
      </c>
      <c r="N40" s="62">
        <v>0</v>
      </c>
      <c r="O40" s="94">
        <f>SUM(C40:N40)</f>
        <v>1729</v>
      </c>
      <c r="P40" s="52"/>
    </row>
    <row r="41" spans="1:16" s="40" customFormat="1" ht="19.5" customHeight="1">
      <c r="A41" s="178"/>
      <c r="B41" s="42" t="s">
        <v>175</v>
      </c>
      <c r="C41" s="62">
        <v>958</v>
      </c>
      <c r="D41" s="62">
        <v>0</v>
      </c>
      <c r="E41" s="62">
        <v>64</v>
      </c>
      <c r="F41" s="62">
        <v>81</v>
      </c>
      <c r="G41" s="62">
        <v>2</v>
      </c>
      <c r="H41" s="62">
        <v>0</v>
      </c>
      <c r="I41" s="62">
        <v>0</v>
      </c>
      <c r="J41" s="62">
        <v>303</v>
      </c>
      <c r="K41" s="62">
        <v>23</v>
      </c>
      <c r="L41" s="62">
        <v>0</v>
      </c>
      <c r="M41" s="62">
        <v>0</v>
      </c>
      <c r="N41" s="62">
        <v>1</v>
      </c>
      <c r="O41" s="94">
        <f t="shared" ref="O41:O45" si="6">SUM(C41:N41)</f>
        <v>1432</v>
      </c>
      <c r="P41" s="52"/>
    </row>
    <row r="42" spans="1:16" s="40" customFormat="1" ht="19.5" customHeight="1">
      <c r="A42" s="178"/>
      <c r="B42" s="42" t="s">
        <v>370</v>
      </c>
      <c r="C42" s="62">
        <v>995</v>
      </c>
      <c r="D42" s="62">
        <v>0</v>
      </c>
      <c r="E42" s="62">
        <v>64</v>
      </c>
      <c r="F42" s="62">
        <v>103</v>
      </c>
      <c r="G42" s="62">
        <v>2</v>
      </c>
      <c r="H42" s="62">
        <v>0</v>
      </c>
      <c r="I42" s="62">
        <v>0</v>
      </c>
      <c r="J42" s="62">
        <v>383</v>
      </c>
      <c r="K42" s="62">
        <v>33</v>
      </c>
      <c r="L42" s="62">
        <v>0</v>
      </c>
      <c r="M42" s="62">
        <v>0</v>
      </c>
      <c r="N42" s="62">
        <v>2</v>
      </c>
      <c r="O42" s="94">
        <f t="shared" si="6"/>
        <v>1582</v>
      </c>
      <c r="P42" s="52"/>
    </row>
    <row r="43" spans="1:16" s="40" customFormat="1" ht="19.5" customHeight="1">
      <c r="A43" s="178"/>
      <c r="B43" s="42" t="s">
        <v>176</v>
      </c>
      <c r="C43" s="62">
        <v>492</v>
      </c>
      <c r="D43" s="62">
        <v>0</v>
      </c>
      <c r="E43" s="62">
        <v>4</v>
      </c>
      <c r="F43" s="62">
        <v>281</v>
      </c>
      <c r="G43" s="62">
        <v>1</v>
      </c>
      <c r="H43" s="62">
        <v>0</v>
      </c>
      <c r="I43" s="62">
        <v>0</v>
      </c>
      <c r="J43" s="62">
        <v>531</v>
      </c>
      <c r="K43" s="62">
        <v>8</v>
      </c>
      <c r="L43" s="62">
        <v>0</v>
      </c>
      <c r="M43" s="62">
        <v>0</v>
      </c>
      <c r="N43" s="62">
        <v>0</v>
      </c>
      <c r="O43" s="94">
        <f t="shared" si="6"/>
        <v>1317</v>
      </c>
      <c r="P43" s="52"/>
    </row>
    <row r="44" spans="1:16" s="40" customFormat="1" ht="19.5" customHeight="1">
      <c r="A44" s="178"/>
      <c r="B44" s="42" t="s">
        <v>371</v>
      </c>
      <c r="C44" s="62">
        <v>906</v>
      </c>
      <c r="D44" s="62">
        <v>0</v>
      </c>
      <c r="E44" s="62">
        <v>4</v>
      </c>
      <c r="F44" s="62">
        <v>287</v>
      </c>
      <c r="G44" s="62">
        <v>1</v>
      </c>
      <c r="H44" s="62">
        <v>0</v>
      </c>
      <c r="I44" s="62">
        <v>0</v>
      </c>
      <c r="J44" s="62">
        <v>590</v>
      </c>
      <c r="K44" s="62">
        <v>22</v>
      </c>
      <c r="L44" s="62">
        <v>0</v>
      </c>
      <c r="M44" s="62">
        <v>0</v>
      </c>
      <c r="N44" s="62">
        <v>0</v>
      </c>
      <c r="O44" s="94">
        <f t="shared" si="6"/>
        <v>1810</v>
      </c>
      <c r="P44" s="52"/>
    </row>
    <row r="45" spans="1:16" s="1" customFormat="1" ht="2.85" customHeight="1">
      <c r="A45" s="178"/>
      <c r="B45" s="269"/>
      <c r="C45" s="270"/>
      <c r="D45" s="270"/>
      <c r="E45" s="270"/>
      <c r="F45" s="270"/>
      <c r="G45" s="270"/>
      <c r="H45" s="270"/>
      <c r="I45" s="270"/>
      <c r="J45" s="270"/>
      <c r="K45" s="270"/>
      <c r="L45" s="270"/>
      <c r="M45" s="270"/>
      <c r="N45" s="270"/>
      <c r="O45" s="270"/>
      <c r="P45" s="52"/>
    </row>
    <row r="46" spans="1:16" s="40" customFormat="1" ht="19.5" customHeight="1">
      <c r="A46" s="175" t="s">
        <v>8</v>
      </c>
      <c r="B46" s="42" t="s">
        <v>174</v>
      </c>
      <c r="C46" s="62">
        <v>891</v>
      </c>
      <c r="D46" s="62">
        <v>0</v>
      </c>
      <c r="E46" s="62">
        <v>78</v>
      </c>
      <c r="F46" s="62">
        <v>445</v>
      </c>
      <c r="G46" s="62">
        <v>5</v>
      </c>
      <c r="H46" s="62">
        <v>0</v>
      </c>
      <c r="I46" s="62">
        <v>0</v>
      </c>
      <c r="J46" s="62">
        <v>72</v>
      </c>
      <c r="K46" s="62">
        <v>15</v>
      </c>
      <c r="L46" s="62">
        <v>0</v>
      </c>
      <c r="M46" s="62">
        <v>0</v>
      </c>
      <c r="N46" s="62">
        <v>0</v>
      </c>
      <c r="O46" s="94">
        <f>SUM(C46:N46)</f>
        <v>1506</v>
      </c>
      <c r="P46" s="52"/>
    </row>
    <row r="47" spans="1:16" s="40" customFormat="1" ht="19.5" customHeight="1">
      <c r="A47" s="176"/>
      <c r="B47" s="42" t="s">
        <v>175</v>
      </c>
      <c r="C47" s="62">
        <v>1136</v>
      </c>
      <c r="D47" s="62">
        <v>3</v>
      </c>
      <c r="E47" s="62">
        <v>87</v>
      </c>
      <c r="F47" s="62">
        <v>379</v>
      </c>
      <c r="G47" s="62">
        <v>6</v>
      </c>
      <c r="H47" s="62">
        <v>0</v>
      </c>
      <c r="I47" s="62">
        <v>0</v>
      </c>
      <c r="J47" s="62">
        <v>118</v>
      </c>
      <c r="K47" s="62">
        <v>20</v>
      </c>
      <c r="L47" s="62">
        <v>0</v>
      </c>
      <c r="M47" s="62">
        <v>0</v>
      </c>
      <c r="N47" s="62">
        <v>0</v>
      </c>
      <c r="O47" s="94">
        <f t="shared" ref="O47:O51" si="7">SUM(C47:N47)</f>
        <v>1749</v>
      </c>
      <c r="P47" s="52"/>
    </row>
    <row r="48" spans="1:16" s="40" customFormat="1" ht="19.5" customHeight="1">
      <c r="A48" s="176"/>
      <c r="B48" s="42" t="s">
        <v>370</v>
      </c>
      <c r="C48" s="62">
        <v>1329</v>
      </c>
      <c r="D48" s="62">
        <v>1</v>
      </c>
      <c r="E48" s="62">
        <v>87</v>
      </c>
      <c r="F48" s="62">
        <v>373</v>
      </c>
      <c r="G48" s="62">
        <v>6</v>
      </c>
      <c r="H48" s="62">
        <v>0</v>
      </c>
      <c r="I48" s="62">
        <v>0</v>
      </c>
      <c r="J48" s="62">
        <v>102</v>
      </c>
      <c r="K48" s="62">
        <v>28</v>
      </c>
      <c r="L48" s="62">
        <v>0</v>
      </c>
      <c r="M48" s="62">
        <v>3</v>
      </c>
      <c r="N48" s="62">
        <v>1</v>
      </c>
      <c r="O48" s="94">
        <f t="shared" si="7"/>
        <v>1930</v>
      </c>
      <c r="P48" s="52"/>
    </row>
    <row r="49" spans="1:16" s="40" customFormat="1" ht="19.5" customHeight="1">
      <c r="A49" s="176"/>
      <c r="B49" s="42" t="s">
        <v>176</v>
      </c>
      <c r="C49" s="62">
        <v>589</v>
      </c>
      <c r="D49" s="62">
        <v>1</v>
      </c>
      <c r="E49" s="62">
        <v>13</v>
      </c>
      <c r="F49" s="62">
        <v>218</v>
      </c>
      <c r="G49" s="62">
        <v>0</v>
      </c>
      <c r="H49" s="62">
        <v>0</v>
      </c>
      <c r="I49" s="62">
        <v>0</v>
      </c>
      <c r="J49" s="62">
        <v>116</v>
      </c>
      <c r="K49" s="62">
        <v>14</v>
      </c>
      <c r="L49" s="62">
        <v>0</v>
      </c>
      <c r="M49" s="62">
        <v>2</v>
      </c>
      <c r="N49" s="62">
        <v>0</v>
      </c>
      <c r="O49" s="94">
        <f t="shared" si="7"/>
        <v>953</v>
      </c>
      <c r="P49" s="52"/>
    </row>
    <row r="50" spans="1:16" s="40" customFormat="1" ht="19.5" customHeight="1">
      <c r="A50" s="176"/>
      <c r="B50" s="42" t="s">
        <v>371</v>
      </c>
      <c r="C50" s="62">
        <v>1159</v>
      </c>
      <c r="D50" s="62">
        <v>6</v>
      </c>
      <c r="E50" s="62">
        <v>13</v>
      </c>
      <c r="F50" s="62">
        <v>308</v>
      </c>
      <c r="G50" s="62">
        <v>0</v>
      </c>
      <c r="H50" s="62">
        <v>0</v>
      </c>
      <c r="I50" s="62">
        <v>0</v>
      </c>
      <c r="J50" s="62">
        <v>202</v>
      </c>
      <c r="K50" s="62">
        <v>29</v>
      </c>
      <c r="L50" s="62">
        <v>0</v>
      </c>
      <c r="M50" s="62">
        <v>5</v>
      </c>
      <c r="N50" s="62">
        <v>0</v>
      </c>
      <c r="O50" s="94">
        <f t="shared" si="7"/>
        <v>1722</v>
      </c>
      <c r="P50" s="52"/>
    </row>
    <row r="51" spans="1:16" s="1" customFormat="1" ht="2.25" customHeight="1">
      <c r="A51" s="177"/>
      <c r="B51" s="269"/>
      <c r="C51" s="270"/>
      <c r="D51" s="270"/>
      <c r="E51" s="270"/>
      <c r="F51" s="270"/>
      <c r="G51" s="270"/>
      <c r="H51" s="270"/>
      <c r="I51" s="270"/>
      <c r="J51" s="270"/>
      <c r="K51" s="270"/>
      <c r="L51" s="270"/>
      <c r="M51" s="270"/>
      <c r="N51" s="270"/>
      <c r="O51" s="270"/>
      <c r="P51" s="44"/>
    </row>
  </sheetData>
  <mergeCells count="20">
    <mergeCell ref="B27:O27"/>
    <mergeCell ref="B39:O39"/>
    <mergeCell ref="B33:O33"/>
    <mergeCell ref="B45:O45"/>
    <mergeCell ref="B51:O51"/>
    <mergeCell ref="A28:A33"/>
    <mergeCell ref="A40:A45"/>
    <mergeCell ref="A46:A51"/>
    <mergeCell ref="A1:O1"/>
    <mergeCell ref="C2:O2"/>
    <mergeCell ref="A4:A9"/>
    <mergeCell ref="A10:A15"/>
    <mergeCell ref="A16:A21"/>
    <mergeCell ref="A34:A39"/>
    <mergeCell ref="A22:A27"/>
    <mergeCell ref="A2:A3"/>
    <mergeCell ref="B2:B3"/>
    <mergeCell ref="B9:O9"/>
    <mergeCell ref="B15:O15"/>
    <mergeCell ref="B21:O2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fitToHeight="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2"/>
  <sheetViews>
    <sheetView showGridLines="0" zoomScale="70" zoomScaleNormal="70" zoomScaleSheetLayoutView="40" zoomScalePageLayoutView="40" workbookViewId="0">
      <selection sqref="A1:P1"/>
    </sheetView>
  </sheetViews>
  <sheetFormatPr defaultRowHeight="13.2"/>
  <cols>
    <col min="1" max="1" width="11.6640625" customWidth="1"/>
    <col min="2" max="2" width="20.6640625" customWidth="1"/>
    <col min="3" max="15" width="17.6640625" customWidth="1"/>
    <col min="16" max="16" width="21.6640625" customWidth="1"/>
    <col min="17" max="17" width="0.6640625" customWidth="1"/>
  </cols>
  <sheetData>
    <row r="1" spans="1:17" s="59" customFormat="1" ht="30" customHeight="1">
      <c r="A1" s="203" t="s">
        <v>582</v>
      </c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187"/>
      <c r="M1" s="187"/>
      <c r="N1" s="187"/>
      <c r="O1" s="187"/>
      <c r="P1" s="187"/>
      <c r="Q1" s="101"/>
    </row>
    <row r="2" spans="1:17" ht="20.100000000000001" customHeight="1">
      <c r="A2" s="181" t="s">
        <v>385</v>
      </c>
      <c r="B2" s="175"/>
      <c r="C2" s="194" t="s">
        <v>379</v>
      </c>
      <c r="D2" s="194"/>
      <c r="E2" s="194"/>
      <c r="F2" s="194"/>
      <c r="G2" s="194"/>
      <c r="H2" s="194"/>
      <c r="I2" s="194"/>
      <c r="J2" s="194"/>
      <c r="K2" s="194"/>
      <c r="L2" s="194" t="s">
        <v>376</v>
      </c>
      <c r="M2" s="194"/>
      <c r="N2" s="194"/>
      <c r="O2" s="194"/>
      <c r="P2" s="192" t="s">
        <v>17</v>
      </c>
      <c r="Q2" s="100"/>
    </row>
    <row r="3" spans="1:17" ht="20.100000000000001" customHeight="1">
      <c r="A3" s="241"/>
      <c r="B3" s="177"/>
      <c r="C3" s="123" t="s">
        <v>15</v>
      </c>
      <c r="D3" s="123" t="s">
        <v>224</v>
      </c>
      <c r="E3" s="123" t="s">
        <v>220</v>
      </c>
      <c r="F3" s="123" t="s">
        <v>225</v>
      </c>
      <c r="G3" s="143" t="s">
        <v>565</v>
      </c>
      <c r="H3" s="123" t="s">
        <v>223</v>
      </c>
      <c r="I3" s="123" t="s">
        <v>32</v>
      </c>
      <c r="J3" s="123" t="s">
        <v>222</v>
      </c>
      <c r="K3" s="123" t="s">
        <v>221</v>
      </c>
      <c r="L3" s="123" t="s">
        <v>20</v>
      </c>
      <c r="M3" s="123" t="s">
        <v>106</v>
      </c>
      <c r="N3" s="123" t="s">
        <v>208</v>
      </c>
      <c r="O3" s="123" t="s">
        <v>207</v>
      </c>
      <c r="P3" s="193"/>
      <c r="Q3" s="44"/>
    </row>
    <row r="4" spans="1:17" ht="23.7" customHeight="1">
      <c r="A4" s="191" t="s">
        <v>1</v>
      </c>
      <c r="B4" s="122" t="s">
        <v>174</v>
      </c>
      <c r="C4" s="115">
        <v>4340</v>
      </c>
      <c r="D4" s="115">
        <v>126</v>
      </c>
      <c r="E4" s="115">
        <v>1368</v>
      </c>
      <c r="F4" s="115">
        <v>437</v>
      </c>
      <c r="G4" s="115">
        <v>4</v>
      </c>
      <c r="H4" s="115">
        <v>4</v>
      </c>
      <c r="I4" s="115">
        <v>625</v>
      </c>
      <c r="J4" s="115">
        <v>27</v>
      </c>
      <c r="K4" s="115">
        <v>33</v>
      </c>
      <c r="L4" s="115">
        <v>0</v>
      </c>
      <c r="M4" s="115">
        <v>123</v>
      </c>
      <c r="N4" s="115">
        <v>0</v>
      </c>
      <c r="O4" s="115">
        <v>2</v>
      </c>
      <c r="P4" s="124">
        <f>SUM(C4:O4)</f>
        <v>7089</v>
      </c>
      <c r="Q4" s="52">
        <v>4432</v>
      </c>
    </row>
    <row r="5" spans="1:17" ht="23.7" customHeight="1">
      <c r="A5" s="191"/>
      <c r="B5" s="122" t="s">
        <v>175</v>
      </c>
      <c r="C5" s="115">
        <v>4454</v>
      </c>
      <c r="D5" s="115">
        <v>129</v>
      </c>
      <c r="E5" s="115">
        <v>1399</v>
      </c>
      <c r="F5" s="115">
        <v>414</v>
      </c>
      <c r="G5" s="115">
        <v>0</v>
      </c>
      <c r="H5" s="115">
        <v>4</v>
      </c>
      <c r="I5" s="115">
        <v>614</v>
      </c>
      <c r="J5" s="115">
        <v>20</v>
      </c>
      <c r="K5" s="115">
        <v>41</v>
      </c>
      <c r="L5" s="115">
        <v>0</v>
      </c>
      <c r="M5" s="115">
        <v>128</v>
      </c>
      <c r="N5" s="115">
        <v>0</v>
      </c>
      <c r="O5" s="115">
        <v>23</v>
      </c>
      <c r="P5" s="124">
        <f t="shared" ref="P5:P50" si="0">SUM(C5:O5)</f>
        <v>7226</v>
      </c>
      <c r="Q5" s="52">
        <v>4148</v>
      </c>
    </row>
    <row r="6" spans="1:17" ht="23.7" customHeight="1">
      <c r="A6" s="191"/>
      <c r="B6" s="122" t="s">
        <v>370</v>
      </c>
      <c r="C6" s="115">
        <v>4708</v>
      </c>
      <c r="D6" s="115">
        <v>139</v>
      </c>
      <c r="E6" s="115">
        <v>1512</v>
      </c>
      <c r="F6" s="115">
        <v>398</v>
      </c>
      <c r="G6" s="115">
        <v>0</v>
      </c>
      <c r="H6" s="115">
        <v>4</v>
      </c>
      <c r="I6" s="115">
        <v>621</v>
      </c>
      <c r="J6" s="115">
        <v>20</v>
      </c>
      <c r="K6" s="115">
        <v>41</v>
      </c>
      <c r="L6" s="115">
        <v>0</v>
      </c>
      <c r="M6" s="115">
        <v>122</v>
      </c>
      <c r="N6" s="115">
        <v>0</v>
      </c>
      <c r="O6" s="115">
        <v>23</v>
      </c>
      <c r="P6" s="124">
        <f t="shared" si="0"/>
        <v>7588</v>
      </c>
      <c r="Q6" s="52">
        <v>4327</v>
      </c>
    </row>
    <row r="7" spans="1:17" ht="23.7" customHeight="1">
      <c r="A7" s="191"/>
      <c r="B7" s="122" t="s">
        <v>176</v>
      </c>
      <c r="C7" s="115">
        <v>1796</v>
      </c>
      <c r="D7" s="115">
        <v>1</v>
      </c>
      <c r="E7" s="115">
        <v>615</v>
      </c>
      <c r="F7" s="115">
        <v>244</v>
      </c>
      <c r="G7" s="115">
        <v>4</v>
      </c>
      <c r="H7" s="115">
        <v>1</v>
      </c>
      <c r="I7" s="115">
        <v>20</v>
      </c>
      <c r="J7" s="115">
        <v>11</v>
      </c>
      <c r="K7" s="115">
        <v>8</v>
      </c>
      <c r="L7" s="115">
        <v>0</v>
      </c>
      <c r="M7" s="115">
        <v>99</v>
      </c>
      <c r="N7" s="115">
        <v>0</v>
      </c>
      <c r="O7" s="115">
        <v>18</v>
      </c>
      <c r="P7" s="124">
        <f t="shared" si="0"/>
        <v>2817</v>
      </c>
      <c r="Q7" s="52">
        <v>863</v>
      </c>
    </row>
    <row r="8" spans="1:17" ht="23.7" customHeight="1">
      <c r="A8" s="191"/>
      <c r="B8" s="122" t="s">
        <v>371</v>
      </c>
      <c r="C8" s="115">
        <v>2795</v>
      </c>
      <c r="D8" s="115">
        <v>9</v>
      </c>
      <c r="E8" s="115">
        <v>870</v>
      </c>
      <c r="F8" s="115">
        <v>337</v>
      </c>
      <c r="G8" s="115">
        <v>4</v>
      </c>
      <c r="H8" s="115">
        <v>1</v>
      </c>
      <c r="I8" s="115">
        <v>135</v>
      </c>
      <c r="J8" s="115">
        <v>11</v>
      </c>
      <c r="K8" s="115">
        <v>8</v>
      </c>
      <c r="L8" s="115">
        <v>0</v>
      </c>
      <c r="M8" s="115">
        <v>141</v>
      </c>
      <c r="N8" s="115">
        <v>0</v>
      </c>
      <c r="O8" s="115">
        <v>18</v>
      </c>
      <c r="P8" s="124">
        <f t="shared" si="0"/>
        <v>4329</v>
      </c>
      <c r="Q8" s="52">
        <v>1340</v>
      </c>
    </row>
    <row r="9" spans="1:17" ht="2.7" customHeight="1">
      <c r="A9" s="191"/>
      <c r="B9" s="274"/>
      <c r="C9" s="275"/>
      <c r="D9" s="275"/>
      <c r="E9" s="275"/>
      <c r="F9" s="275"/>
      <c r="G9" s="275"/>
      <c r="H9" s="275"/>
      <c r="I9" s="275"/>
      <c r="J9" s="275"/>
      <c r="K9" s="275"/>
      <c r="L9" s="275"/>
      <c r="M9" s="275"/>
      <c r="N9" s="275"/>
      <c r="O9" s="275"/>
      <c r="P9" s="275"/>
      <c r="Q9" s="52"/>
    </row>
    <row r="10" spans="1:17" ht="23.7" customHeight="1">
      <c r="A10" s="191" t="s">
        <v>2</v>
      </c>
      <c r="B10" s="122" t="s">
        <v>174</v>
      </c>
      <c r="C10" s="115">
        <v>3253</v>
      </c>
      <c r="D10" s="115">
        <v>62</v>
      </c>
      <c r="E10" s="115">
        <v>946</v>
      </c>
      <c r="F10" s="115">
        <v>578</v>
      </c>
      <c r="G10" s="115">
        <v>6</v>
      </c>
      <c r="H10" s="115">
        <v>19</v>
      </c>
      <c r="I10" s="115">
        <v>97</v>
      </c>
      <c r="J10" s="115">
        <v>30</v>
      </c>
      <c r="K10" s="115">
        <v>36</v>
      </c>
      <c r="L10" s="115">
        <v>0</v>
      </c>
      <c r="M10" s="115">
        <v>61</v>
      </c>
      <c r="N10" s="115">
        <v>0</v>
      </c>
      <c r="O10" s="115">
        <v>17</v>
      </c>
      <c r="P10" s="124">
        <f t="shared" si="0"/>
        <v>5105</v>
      </c>
      <c r="Q10" s="52">
        <v>5105</v>
      </c>
    </row>
    <row r="11" spans="1:17" ht="23.7" customHeight="1">
      <c r="A11" s="191"/>
      <c r="B11" s="122" t="s">
        <v>175</v>
      </c>
      <c r="C11" s="115">
        <v>3235</v>
      </c>
      <c r="D11" s="115">
        <v>63</v>
      </c>
      <c r="E11" s="115">
        <v>975</v>
      </c>
      <c r="F11" s="115">
        <v>559</v>
      </c>
      <c r="G11" s="115">
        <v>0</v>
      </c>
      <c r="H11" s="115">
        <v>17</v>
      </c>
      <c r="I11" s="115">
        <v>84</v>
      </c>
      <c r="J11" s="115">
        <v>28</v>
      </c>
      <c r="K11" s="115">
        <v>41</v>
      </c>
      <c r="L11" s="115">
        <v>0</v>
      </c>
      <c r="M11" s="115">
        <v>68</v>
      </c>
      <c r="N11" s="115">
        <v>1</v>
      </c>
      <c r="O11" s="115">
        <v>14</v>
      </c>
      <c r="P11" s="124">
        <f t="shared" si="0"/>
        <v>5085</v>
      </c>
      <c r="Q11" s="52">
        <v>5085</v>
      </c>
    </row>
    <row r="12" spans="1:17" ht="23.7" customHeight="1">
      <c r="A12" s="191"/>
      <c r="B12" s="122" t="s">
        <v>370</v>
      </c>
      <c r="C12" s="115">
        <v>3291</v>
      </c>
      <c r="D12" s="115">
        <v>62</v>
      </c>
      <c r="E12" s="115">
        <v>971</v>
      </c>
      <c r="F12" s="115">
        <v>563</v>
      </c>
      <c r="G12" s="115">
        <v>0</v>
      </c>
      <c r="H12" s="115">
        <v>17</v>
      </c>
      <c r="I12" s="115">
        <v>76</v>
      </c>
      <c r="J12" s="115">
        <v>28</v>
      </c>
      <c r="K12" s="115">
        <v>41</v>
      </c>
      <c r="L12" s="115">
        <v>0</v>
      </c>
      <c r="M12" s="115">
        <v>65</v>
      </c>
      <c r="N12" s="115">
        <v>1</v>
      </c>
      <c r="O12" s="115">
        <v>14</v>
      </c>
      <c r="P12" s="124">
        <f t="shared" si="0"/>
        <v>5129</v>
      </c>
      <c r="Q12" s="52">
        <v>5129</v>
      </c>
    </row>
    <row r="13" spans="1:17" ht="23.7" customHeight="1">
      <c r="A13" s="191"/>
      <c r="B13" s="122" t="s">
        <v>176</v>
      </c>
      <c r="C13" s="115">
        <v>1176</v>
      </c>
      <c r="D13" s="115">
        <v>0</v>
      </c>
      <c r="E13" s="115">
        <v>322</v>
      </c>
      <c r="F13" s="115">
        <v>195</v>
      </c>
      <c r="G13" s="115">
        <v>6</v>
      </c>
      <c r="H13" s="115">
        <v>7</v>
      </c>
      <c r="I13" s="115">
        <v>25</v>
      </c>
      <c r="J13" s="115">
        <v>6</v>
      </c>
      <c r="K13" s="115">
        <v>3</v>
      </c>
      <c r="L13" s="115">
        <v>0</v>
      </c>
      <c r="M13" s="115">
        <v>43</v>
      </c>
      <c r="N13" s="115">
        <v>1</v>
      </c>
      <c r="O13" s="115">
        <v>10</v>
      </c>
      <c r="P13" s="124">
        <f t="shared" si="0"/>
        <v>1794</v>
      </c>
      <c r="Q13" s="52">
        <v>1794</v>
      </c>
    </row>
    <row r="14" spans="1:17" ht="23.7" customHeight="1">
      <c r="A14" s="191"/>
      <c r="B14" s="122" t="s">
        <v>371</v>
      </c>
      <c r="C14" s="115">
        <v>1509</v>
      </c>
      <c r="D14" s="115">
        <v>2</v>
      </c>
      <c r="E14" s="115">
        <v>411</v>
      </c>
      <c r="F14" s="115">
        <v>226</v>
      </c>
      <c r="G14" s="115">
        <v>6</v>
      </c>
      <c r="H14" s="115">
        <v>7</v>
      </c>
      <c r="I14" s="115">
        <v>36</v>
      </c>
      <c r="J14" s="115">
        <v>6</v>
      </c>
      <c r="K14" s="115">
        <v>3</v>
      </c>
      <c r="L14" s="115">
        <v>0</v>
      </c>
      <c r="M14" s="115">
        <v>65</v>
      </c>
      <c r="N14" s="115">
        <v>1</v>
      </c>
      <c r="O14" s="115">
        <v>10</v>
      </c>
      <c r="P14" s="124">
        <f t="shared" si="0"/>
        <v>2282</v>
      </c>
      <c r="Q14" s="52">
        <v>2282</v>
      </c>
    </row>
    <row r="15" spans="1:17" ht="2.7" customHeight="1">
      <c r="A15" s="191"/>
      <c r="B15" s="274"/>
      <c r="C15" s="275"/>
      <c r="D15" s="275"/>
      <c r="E15" s="275"/>
      <c r="F15" s="275"/>
      <c r="G15" s="275"/>
      <c r="H15" s="275"/>
      <c r="I15" s="275"/>
      <c r="J15" s="275"/>
      <c r="K15" s="275"/>
      <c r="L15" s="275"/>
      <c r="M15" s="275"/>
      <c r="N15" s="275"/>
      <c r="O15" s="275"/>
      <c r="P15" s="275"/>
      <c r="Q15" s="52"/>
    </row>
    <row r="16" spans="1:17" ht="23.7" customHeight="1">
      <c r="A16" s="191" t="s">
        <v>3</v>
      </c>
      <c r="B16" s="122" t="s">
        <v>174</v>
      </c>
      <c r="C16" s="115">
        <v>3020</v>
      </c>
      <c r="D16" s="115">
        <v>41</v>
      </c>
      <c r="E16" s="115">
        <v>859</v>
      </c>
      <c r="F16" s="115">
        <v>385</v>
      </c>
      <c r="G16" s="115">
        <v>3</v>
      </c>
      <c r="H16" s="115">
        <v>12</v>
      </c>
      <c r="I16" s="115">
        <v>440</v>
      </c>
      <c r="J16" s="115">
        <v>26</v>
      </c>
      <c r="K16" s="115">
        <v>34</v>
      </c>
      <c r="L16" s="115">
        <v>0</v>
      </c>
      <c r="M16" s="115">
        <v>70</v>
      </c>
      <c r="N16" s="115">
        <v>0</v>
      </c>
      <c r="O16" s="115">
        <v>1</v>
      </c>
      <c r="P16" s="124">
        <f t="shared" si="0"/>
        <v>4891</v>
      </c>
      <c r="Q16" s="52">
        <v>4891</v>
      </c>
    </row>
    <row r="17" spans="1:17" ht="23.7" customHeight="1">
      <c r="A17" s="191"/>
      <c r="B17" s="122" t="s">
        <v>175</v>
      </c>
      <c r="C17" s="115">
        <v>3042</v>
      </c>
      <c r="D17" s="115">
        <v>41</v>
      </c>
      <c r="E17" s="115">
        <v>867</v>
      </c>
      <c r="F17" s="115">
        <v>384</v>
      </c>
      <c r="G17" s="115">
        <v>0</v>
      </c>
      <c r="H17" s="115">
        <v>12</v>
      </c>
      <c r="I17" s="115">
        <v>438</v>
      </c>
      <c r="J17" s="115">
        <v>25</v>
      </c>
      <c r="K17" s="115">
        <v>34</v>
      </c>
      <c r="L17" s="115">
        <v>0</v>
      </c>
      <c r="M17" s="115">
        <v>75</v>
      </c>
      <c r="N17" s="115">
        <v>0</v>
      </c>
      <c r="O17" s="115">
        <v>1</v>
      </c>
      <c r="P17" s="124">
        <f t="shared" si="0"/>
        <v>4919</v>
      </c>
      <c r="Q17" s="52">
        <v>4919</v>
      </c>
    </row>
    <row r="18" spans="1:17" ht="23.7" customHeight="1">
      <c r="A18" s="191"/>
      <c r="B18" s="122" t="s">
        <v>370</v>
      </c>
      <c r="C18" s="115">
        <v>2998</v>
      </c>
      <c r="D18" s="115">
        <v>49</v>
      </c>
      <c r="E18" s="115">
        <v>864</v>
      </c>
      <c r="F18" s="115">
        <v>395</v>
      </c>
      <c r="G18" s="115">
        <v>0</v>
      </c>
      <c r="H18" s="115">
        <v>12</v>
      </c>
      <c r="I18" s="115">
        <v>438</v>
      </c>
      <c r="J18" s="115">
        <v>25</v>
      </c>
      <c r="K18" s="115">
        <v>34</v>
      </c>
      <c r="L18" s="115">
        <v>0</v>
      </c>
      <c r="M18" s="115">
        <v>62</v>
      </c>
      <c r="N18" s="115">
        <v>0</v>
      </c>
      <c r="O18" s="115">
        <v>1</v>
      </c>
      <c r="P18" s="124">
        <f t="shared" si="0"/>
        <v>4878</v>
      </c>
      <c r="Q18" s="52">
        <v>4878</v>
      </c>
    </row>
    <row r="19" spans="1:17" ht="23.7" customHeight="1">
      <c r="A19" s="191"/>
      <c r="B19" s="122" t="s">
        <v>176</v>
      </c>
      <c r="C19" s="115">
        <v>872</v>
      </c>
      <c r="D19" s="115">
        <v>0</v>
      </c>
      <c r="E19" s="115">
        <v>262</v>
      </c>
      <c r="F19" s="115">
        <v>193</v>
      </c>
      <c r="G19" s="115">
        <v>3</v>
      </c>
      <c r="H19" s="115">
        <v>2</v>
      </c>
      <c r="I19" s="115">
        <v>2</v>
      </c>
      <c r="J19" s="115">
        <v>3</v>
      </c>
      <c r="K19" s="115">
        <v>7</v>
      </c>
      <c r="L19" s="115">
        <v>0</v>
      </c>
      <c r="M19" s="115">
        <v>56</v>
      </c>
      <c r="N19" s="115">
        <v>0</v>
      </c>
      <c r="O19" s="115">
        <v>1</v>
      </c>
      <c r="P19" s="124">
        <f t="shared" si="0"/>
        <v>1401</v>
      </c>
      <c r="Q19" s="52">
        <v>1401</v>
      </c>
    </row>
    <row r="20" spans="1:17" ht="23.7" customHeight="1">
      <c r="A20" s="191"/>
      <c r="B20" s="122" t="s">
        <v>371</v>
      </c>
      <c r="C20" s="115">
        <v>1269</v>
      </c>
      <c r="D20" s="115">
        <v>7</v>
      </c>
      <c r="E20" s="115">
        <v>352</v>
      </c>
      <c r="F20" s="115">
        <v>223</v>
      </c>
      <c r="G20" s="115">
        <v>3</v>
      </c>
      <c r="H20" s="115">
        <v>2</v>
      </c>
      <c r="I20" s="115">
        <v>12</v>
      </c>
      <c r="J20" s="115">
        <v>3</v>
      </c>
      <c r="K20" s="115">
        <v>7</v>
      </c>
      <c r="L20" s="115">
        <v>0</v>
      </c>
      <c r="M20" s="115">
        <v>77</v>
      </c>
      <c r="N20" s="115">
        <v>0</v>
      </c>
      <c r="O20" s="115">
        <v>1</v>
      </c>
      <c r="P20" s="124">
        <f t="shared" si="0"/>
        <v>1956</v>
      </c>
      <c r="Q20" s="52">
        <v>1956</v>
      </c>
    </row>
    <row r="21" spans="1:17" ht="2.7" customHeight="1">
      <c r="A21" s="191"/>
      <c r="B21" s="274"/>
      <c r="C21" s="275"/>
      <c r="D21" s="275"/>
      <c r="E21" s="275"/>
      <c r="F21" s="275"/>
      <c r="G21" s="275"/>
      <c r="H21" s="275"/>
      <c r="I21" s="275"/>
      <c r="J21" s="275"/>
      <c r="K21" s="275"/>
      <c r="L21" s="275"/>
      <c r="M21" s="275"/>
      <c r="N21" s="275"/>
      <c r="O21" s="275"/>
      <c r="P21" s="275"/>
      <c r="Q21" s="52"/>
    </row>
    <row r="22" spans="1:17" ht="23.7" customHeight="1">
      <c r="A22" s="191" t="s">
        <v>4</v>
      </c>
      <c r="B22" s="122" t="s">
        <v>174</v>
      </c>
      <c r="C22" s="115">
        <v>3282</v>
      </c>
      <c r="D22" s="115">
        <v>94</v>
      </c>
      <c r="E22" s="115">
        <v>968</v>
      </c>
      <c r="F22" s="115">
        <v>488</v>
      </c>
      <c r="G22" s="115">
        <v>5</v>
      </c>
      <c r="H22" s="115">
        <v>47</v>
      </c>
      <c r="I22" s="115">
        <v>142</v>
      </c>
      <c r="J22" s="115">
        <v>32</v>
      </c>
      <c r="K22" s="115">
        <v>27</v>
      </c>
      <c r="L22" s="115">
        <v>0</v>
      </c>
      <c r="M22" s="115">
        <v>57</v>
      </c>
      <c r="N22" s="115">
        <v>3</v>
      </c>
      <c r="O22" s="115">
        <v>3</v>
      </c>
      <c r="P22" s="124">
        <f t="shared" si="0"/>
        <v>5148</v>
      </c>
      <c r="Q22" s="52">
        <v>5148</v>
      </c>
    </row>
    <row r="23" spans="1:17" ht="23.7" customHeight="1">
      <c r="A23" s="191"/>
      <c r="B23" s="122" t="s">
        <v>175</v>
      </c>
      <c r="C23" s="115">
        <v>3381</v>
      </c>
      <c r="D23" s="115">
        <v>94</v>
      </c>
      <c r="E23" s="115">
        <v>973</v>
      </c>
      <c r="F23" s="115">
        <v>499</v>
      </c>
      <c r="G23" s="115">
        <v>0</v>
      </c>
      <c r="H23" s="115">
        <v>46</v>
      </c>
      <c r="I23" s="115">
        <v>144</v>
      </c>
      <c r="J23" s="115">
        <v>29</v>
      </c>
      <c r="K23" s="115">
        <v>29</v>
      </c>
      <c r="L23" s="115">
        <v>0</v>
      </c>
      <c r="M23" s="115">
        <v>59</v>
      </c>
      <c r="N23" s="115">
        <v>3</v>
      </c>
      <c r="O23" s="115">
        <v>7</v>
      </c>
      <c r="P23" s="124">
        <f t="shared" si="0"/>
        <v>5264</v>
      </c>
      <c r="Q23" s="52">
        <v>5264</v>
      </c>
    </row>
    <row r="24" spans="1:17" ht="23.7" customHeight="1">
      <c r="A24" s="191"/>
      <c r="B24" s="122" t="s">
        <v>370</v>
      </c>
      <c r="C24" s="115">
        <v>3307</v>
      </c>
      <c r="D24" s="115">
        <v>96</v>
      </c>
      <c r="E24" s="115">
        <v>950</v>
      </c>
      <c r="F24" s="115">
        <v>515</v>
      </c>
      <c r="G24" s="115">
        <v>0</v>
      </c>
      <c r="H24" s="115">
        <v>46</v>
      </c>
      <c r="I24" s="115">
        <v>142</v>
      </c>
      <c r="J24" s="115">
        <v>29</v>
      </c>
      <c r="K24" s="115">
        <v>29</v>
      </c>
      <c r="L24" s="115">
        <v>0</v>
      </c>
      <c r="M24" s="115">
        <v>49</v>
      </c>
      <c r="N24" s="115">
        <v>3</v>
      </c>
      <c r="O24" s="115">
        <v>7</v>
      </c>
      <c r="P24" s="124">
        <f t="shared" si="0"/>
        <v>5173</v>
      </c>
      <c r="Q24" s="52">
        <v>5173</v>
      </c>
    </row>
    <row r="25" spans="1:17" ht="23.7" customHeight="1">
      <c r="A25" s="191"/>
      <c r="B25" s="122" t="s">
        <v>176</v>
      </c>
      <c r="C25" s="115">
        <v>948</v>
      </c>
      <c r="D25" s="115">
        <v>0</v>
      </c>
      <c r="E25" s="115">
        <v>266</v>
      </c>
      <c r="F25" s="115">
        <v>156</v>
      </c>
      <c r="G25" s="115">
        <v>5</v>
      </c>
      <c r="H25" s="115">
        <v>4</v>
      </c>
      <c r="I25" s="115">
        <v>0</v>
      </c>
      <c r="J25" s="115">
        <v>7</v>
      </c>
      <c r="K25" s="115">
        <v>4</v>
      </c>
      <c r="L25" s="115">
        <v>0</v>
      </c>
      <c r="M25" s="115">
        <v>31</v>
      </c>
      <c r="N25" s="115">
        <v>1</v>
      </c>
      <c r="O25" s="115">
        <v>1</v>
      </c>
      <c r="P25" s="124">
        <f t="shared" si="0"/>
        <v>1423</v>
      </c>
      <c r="Q25" s="52">
        <v>1423</v>
      </c>
    </row>
    <row r="26" spans="1:17" ht="23.7" customHeight="1">
      <c r="A26" s="191"/>
      <c r="B26" s="122" t="s">
        <v>371</v>
      </c>
      <c r="C26" s="115">
        <v>1349</v>
      </c>
      <c r="D26" s="115">
        <v>7</v>
      </c>
      <c r="E26" s="115">
        <v>375</v>
      </c>
      <c r="F26" s="115">
        <v>185</v>
      </c>
      <c r="G26" s="115">
        <v>5</v>
      </c>
      <c r="H26" s="115">
        <v>4</v>
      </c>
      <c r="I26" s="115">
        <v>24</v>
      </c>
      <c r="J26" s="115">
        <v>7</v>
      </c>
      <c r="K26" s="115">
        <v>4</v>
      </c>
      <c r="L26" s="115">
        <v>0</v>
      </c>
      <c r="M26" s="115">
        <v>53</v>
      </c>
      <c r="N26" s="115">
        <v>1</v>
      </c>
      <c r="O26" s="115">
        <v>1</v>
      </c>
      <c r="P26" s="124">
        <f t="shared" si="0"/>
        <v>2015</v>
      </c>
      <c r="Q26" s="52">
        <v>2015</v>
      </c>
    </row>
    <row r="27" spans="1:17" ht="2.7" customHeight="1">
      <c r="A27" s="191"/>
      <c r="B27" s="274"/>
      <c r="C27" s="275"/>
      <c r="D27" s="275"/>
      <c r="E27" s="275"/>
      <c r="F27" s="275"/>
      <c r="G27" s="275"/>
      <c r="H27" s="275"/>
      <c r="I27" s="275"/>
      <c r="J27" s="275"/>
      <c r="K27" s="275"/>
      <c r="L27" s="275"/>
      <c r="M27" s="275"/>
      <c r="N27" s="275"/>
      <c r="O27" s="275"/>
      <c r="P27" s="275"/>
      <c r="Q27" s="52"/>
    </row>
    <row r="28" spans="1:17" ht="23.7" customHeight="1">
      <c r="A28" s="191" t="s">
        <v>5</v>
      </c>
      <c r="B28" s="122" t="s">
        <v>174</v>
      </c>
      <c r="C28" s="115">
        <v>3236</v>
      </c>
      <c r="D28" s="115">
        <v>32</v>
      </c>
      <c r="E28" s="115">
        <v>961</v>
      </c>
      <c r="F28" s="115">
        <v>386</v>
      </c>
      <c r="G28" s="115">
        <v>12</v>
      </c>
      <c r="H28" s="115">
        <v>27</v>
      </c>
      <c r="I28" s="115">
        <v>458</v>
      </c>
      <c r="J28" s="115">
        <v>38</v>
      </c>
      <c r="K28" s="115">
        <v>46</v>
      </c>
      <c r="L28" s="115">
        <v>0</v>
      </c>
      <c r="M28" s="115">
        <v>50</v>
      </c>
      <c r="N28" s="115">
        <v>0</v>
      </c>
      <c r="O28" s="115">
        <v>1</v>
      </c>
      <c r="P28" s="124">
        <f t="shared" si="0"/>
        <v>5247</v>
      </c>
      <c r="Q28" s="52">
        <v>5247</v>
      </c>
    </row>
    <row r="29" spans="1:17" ht="23.7" customHeight="1">
      <c r="A29" s="191"/>
      <c r="B29" s="122" t="s">
        <v>175</v>
      </c>
      <c r="C29" s="115">
        <v>3185</v>
      </c>
      <c r="D29" s="115">
        <v>32</v>
      </c>
      <c r="E29" s="115">
        <v>951</v>
      </c>
      <c r="F29" s="115">
        <v>437</v>
      </c>
      <c r="G29" s="115">
        <v>4</v>
      </c>
      <c r="H29" s="115">
        <v>26</v>
      </c>
      <c r="I29" s="115">
        <v>459</v>
      </c>
      <c r="J29" s="115">
        <v>40</v>
      </c>
      <c r="K29" s="115">
        <v>43</v>
      </c>
      <c r="L29" s="115">
        <v>0</v>
      </c>
      <c r="M29" s="115">
        <v>59</v>
      </c>
      <c r="N29" s="115">
        <v>0</v>
      </c>
      <c r="O29" s="115">
        <v>4</v>
      </c>
      <c r="P29" s="124">
        <f t="shared" si="0"/>
        <v>5240</v>
      </c>
      <c r="Q29" s="52">
        <v>5240</v>
      </c>
    </row>
    <row r="30" spans="1:17" ht="23.7" customHeight="1">
      <c r="A30" s="191"/>
      <c r="B30" s="122" t="s">
        <v>370</v>
      </c>
      <c r="C30" s="115">
        <v>3217</v>
      </c>
      <c r="D30" s="115">
        <v>34</v>
      </c>
      <c r="E30" s="115">
        <v>966</v>
      </c>
      <c r="F30" s="115">
        <v>468</v>
      </c>
      <c r="G30" s="115">
        <v>4</v>
      </c>
      <c r="H30" s="115">
        <v>26</v>
      </c>
      <c r="I30" s="115">
        <v>464</v>
      </c>
      <c r="J30" s="115">
        <v>40</v>
      </c>
      <c r="K30" s="115">
        <v>43</v>
      </c>
      <c r="L30" s="115">
        <v>0</v>
      </c>
      <c r="M30" s="115">
        <v>60</v>
      </c>
      <c r="N30" s="115">
        <v>0</v>
      </c>
      <c r="O30" s="115">
        <v>4</v>
      </c>
      <c r="P30" s="124">
        <f t="shared" si="0"/>
        <v>5326</v>
      </c>
      <c r="Q30" s="52">
        <v>5326</v>
      </c>
    </row>
    <row r="31" spans="1:17" ht="23.7" customHeight="1">
      <c r="A31" s="191"/>
      <c r="B31" s="122" t="s">
        <v>176</v>
      </c>
      <c r="C31" s="115">
        <v>1169</v>
      </c>
      <c r="D31" s="115">
        <v>0</v>
      </c>
      <c r="E31" s="115">
        <v>385</v>
      </c>
      <c r="F31" s="115">
        <v>253</v>
      </c>
      <c r="G31" s="115">
        <v>8</v>
      </c>
      <c r="H31" s="115">
        <v>1</v>
      </c>
      <c r="I31" s="115">
        <v>33</v>
      </c>
      <c r="J31" s="115">
        <v>1</v>
      </c>
      <c r="K31" s="115">
        <v>8</v>
      </c>
      <c r="L31" s="115">
        <v>0</v>
      </c>
      <c r="M31" s="115">
        <v>35</v>
      </c>
      <c r="N31" s="115">
        <v>0</v>
      </c>
      <c r="O31" s="115">
        <v>0</v>
      </c>
      <c r="P31" s="124">
        <f t="shared" si="0"/>
        <v>1893</v>
      </c>
      <c r="Q31" s="52">
        <v>1893</v>
      </c>
    </row>
    <row r="32" spans="1:17" ht="23.7" customHeight="1">
      <c r="A32" s="191"/>
      <c r="B32" s="122" t="s">
        <v>371</v>
      </c>
      <c r="C32" s="115">
        <v>1618</v>
      </c>
      <c r="D32" s="115">
        <v>3</v>
      </c>
      <c r="E32" s="115">
        <v>517</v>
      </c>
      <c r="F32" s="115">
        <v>294</v>
      </c>
      <c r="G32" s="115">
        <v>8</v>
      </c>
      <c r="H32" s="115">
        <v>1</v>
      </c>
      <c r="I32" s="115">
        <v>56</v>
      </c>
      <c r="J32" s="115">
        <v>1</v>
      </c>
      <c r="K32" s="115">
        <v>8</v>
      </c>
      <c r="L32" s="115">
        <v>0</v>
      </c>
      <c r="M32" s="115">
        <v>47</v>
      </c>
      <c r="N32" s="115">
        <v>0</v>
      </c>
      <c r="O32" s="115">
        <v>0</v>
      </c>
      <c r="P32" s="124">
        <f t="shared" si="0"/>
        <v>2553</v>
      </c>
      <c r="Q32" s="52">
        <v>2553</v>
      </c>
    </row>
    <row r="33" spans="1:17" ht="2.7" customHeight="1">
      <c r="A33" s="191"/>
      <c r="B33" s="274"/>
      <c r="C33" s="275"/>
      <c r="D33" s="275"/>
      <c r="E33" s="275"/>
      <c r="F33" s="275"/>
      <c r="G33" s="275"/>
      <c r="H33" s="275"/>
      <c r="I33" s="275"/>
      <c r="J33" s="275"/>
      <c r="K33" s="275"/>
      <c r="L33" s="275"/>
      <c r="M33" s="275"/>
      <c r="N33" s="275"/>
      <c r="O33" s="275"/>
      <c r="P33" s="275"/>
      <c r="Q33" s="52"/>
    </row>
    <row r="34" spans="1:17" ht="23.7" customHeight="1">
      <c r="A34" s="191" t="s">
        <v>6</v>
      </c>
      <c r="B34" s="122" t="s">
        <v>174</v>
      </c>
      <c r="C34" s="115">
        <v>3991</v>
      </c>
      <c r="D34" s="115">
        <v>81</v>
      </c>
      <c r="E34" s="115">
        <v>997</v>
      </c>
      <c r="F34" s="115">
        <v>487</v>
      </c>
      <c r="G34" s="115">
        <v>7</v>
      </c>
      <c r="H34" s="115">
        <v>109</v>
      </c>
      <c r="I34" s="115">
        <v>94</v>
      </c>
      <c r="J34" s="115">
        <v>71</v>
      </c>
      <c r="K34" s="115">
        <v>106</v>
      </c>
      <c r="L34" s="115">
        <v>0</v>
      </c>
      <c r="M34" s="115">
        <v>58</v>
      </c>
      <c r="N34" s="115">
        <v>0</v>
      </c>
      <c r="O34" s="115">
        <v>8</v>
      </c>
      <c r="P34" s="124">
        <f t="shared" si="0"/>
        <v>6009</v>
      </c>
      <c r="Q34" s="52">
        <v>6009</v>
      </c>
    </row>
    <row r="35" spans="1:17" ht="23.7" customHeight="1">
      <c r="A35" s="191"/>
      <c r="B35" s="122" t="s">
        <v>175</v>
      </c>
      <c r="C35" s="115">
        <v>4073</v>
      </c>
      <c r="D35" s="115">
        <v>81</v>
      </c>
      <c r="E35" s="115">
        <v>1031</v>
      </c>
      <c r="F35" s="115">
        <v>451</v>
      </c>
      <c r="G35" s="115">
        <v>1</v>
      </c>
      <c r="H35" s="115">
        <v>119</v>
      </c>
      <c r="I35" s="115">
        <v>95</v>
      </c>
      <c r="J35" s="115">
        <v>80</v>
      </c>
      <c r="K35" s="115">
        <v>99</v>
      </c>
      <c r="L35" s="115">
        <v>0</v>
      </c>
      <c r="M35" s="115">
        <v>58</v>
      </c>
      <c r="N35" s="115">
        <v>0</v>
      </c>
      <c r="O35" s="115">
        <v>9</v>
      </c>
      <c r="P35" s="124">
        <f t="shared" si="0"/>
        <v>6097</v>
      </c>
      <c r="Q35" s="52">
        <v>6097</v>
      </c>
    </row>
    <row r="36" spans="1:17" ht="23.7" customHeight="1">
      <c r="A36" s="191"/>
      <c r="B36" s="122" t="s">
        <v>370</v>
      </c>
      <c r="C36" s="115">
        <v>4062</v>
      </c>
      <c r="D36" s="115">
        <v>90</v>
      </c>
      <c r="E36" s="115">
        <v>1053</v>
      </c>
      <c r="F36" s="115">
        <v>443</v>
      </c>
      <c r="G36" s="115">
        <v>1</v>
      </c>
      <c r="H36" s="115">
        <v>119</v>
      </c>
      <c r="I36" s="115">
        <v>93</v>
      </c>
      <c r="J36" s="115">
        <v>80</v>
      </c>
      <c r="K36" s="115">
        <v>99</v>
      </c>
      <c r="L36" s="115">
        <v>0</v>
      </c>
      <c r="M36" s="115">
        <v>62</v>
      </c>
      <c r="N36" s="115">
        <v>0</v>
      </c>
      <c r="O36" s="115">
        <v>9</v>
      </c>
      <c r="P36" s="124">
        <f t="shared" si="0"/>
        <v>6111</v>
      </c>
      <c r="Q36" s="52">
        <v>6111</v>
      </c>
    </row>
    <row r="37" spans="1:17" ht="23.7" customHeight="1">
      <c r="A37" s="191"/>
      <c r="B37" s="122" t="s">
        <v>176</v>
      </c>
      <c r="C37" s="115">
        <v>868</v>
      </c>
      <c r="D37" s="115">
        <v>0</v>
      </c>
      <c r="E37" s="115">
        <v>260</v>
      </c>
      <c r="F37" s="115">
        <v>198</v>
      </c>
      <c r="G37" s="115">
        <v>6</v>
      </c>
      <c r="H37" s="115">
        <v>17</v>
      </c>
      <c r="I37" s="115">
        <v>1</v>
      </c>
      <c r="J37" s="115">
        <v>10</v>
      </c>
      <c r="K37" s="115">
        <v>16</v>
      </c>
      <c r="L37" s="115">
        <v>0</v>
      </c>
      <c r="M37" s="115">
        <v>29</v>
      </c>
      <c r="N37" s="115">
        <v>0</v>
      </c>
      <c r="O37" s="115">
        <v>3</v>
      </c>
      <c r="P37" s="124">
        <f t="shared" si="0"/>
        <v>1408</v>
      </c>
      <c r="Q37" s="52">
        <v>1408</v>
      </c>
    </row>
    <row r="38" spans="1:17" ht="23.7" customHeight="1">
      <c r="A38" s="191"/>
      <c r="B38" s="122" t="s">
        <v>371</v>
      </c>
      <c r="C38" s="115">
        <v>1315</v>
      </c>
      <c r="D38" s="115">
        <v>1</v>
      </c>
      <c r="E38" s="115">
        <v>357</v>
      </c>
      <c r="F38" s="115">
        <v>244</v>
      </c>
      <c r="G38" s="115">
        <v>6</v>
      </c>
      <c r="H38" s="115">
        <v>17</v>
      </c>
      <c r="I38" s="115">
        <v>7</v>
      </c>
      <c r="J38" s="115">
        <v>10</v>
      </c>
      <c r="K38" s="115">
        <v>16</v>
      </c>
      <c r="L38" s="115">
        <v>0</v>
      </c>
      <c r="M38" s="115">
        <v>40</v>
      </c>
      <c r="N38" s="115">
        <v>0</v>
      </c>
      <c r="O38" s="115">
        <v>3</v>
      </c>
      <c r="P38" s="124">
        <f t="shared" si="0"/>
        <v>2016</v>
      </c>
      <c r="Q38" s="52">
        <v>2016</v>
      </c>
    </row>
    <row r="39" spans="1:17" ht="2.7" customHeight="1">
      <c r="A39" s="191"/>
      <c r="B39" s="274"/>
      <c r="C39" s="275"/>
      <c r="D39" s="275"/>
      <c r="E39" s="275"/>
      <c r="F39" s="275"/>
      <c r="G39" s="275"/>
      <c r="H39" s="275"/>
      <c r="I39" s="275"/>
      <c r="J39" s="275"/>
      <c r="K39" s="275"/>
      <c r="L39" s="275"/>
      <c r="M39" s="275"/>
      <c r="N39" s="275"/>
      <c r="O39" s="275"/>
      <c r="P39" s="275"/>
      <c r="Q39" s="52"/>
    </row>
    <row r="40" spans="1:17" ht="23.7" customHeight="1">
      <c r="A40" s="191" t="s">
        <v>7</v>
      </c>
      <c r="B40" s="122" t="s">
        <v>174</v>
      </c>
      <c r="C40" s="115">
        <v>4372</v>
      </c>
      <c r="D40" s="115">
        <v>26</v>
      </c>
      <c r="E40" s="115">
        <v>1121</v>
      </c>
      <c r="F40" s="115">
        <v>620</v>
      </c>
      <c r="G40" s="115">
        <v>14</v>
      </c>
      <c r="H40" s="115">
        <v>237</v>
      </c>
      <c r="I40" s="115">
        <v>37</v>
      </c>
      <c r="J40" s="115">
        <v>28</v>
      </c>
      <c r="K40" s="115">
        <v>65</v>
      </c>
      <c r="L40" s="115">
        <v>0</v>
      </c>
      <c r="M40" s="115">
        <v>60</v>
      </c>
      <c r="N40" s="115">
        <v>1</v>
      </c>
      <c r="O40" s="115">
        <v>2</v>
      </c>
      <c r="P40" s="124">
        <f t="shared" si="0"/>
        <v>6583</v>
      </c>
      <c r="Q40" s="52">
        <v>6583</v>
      </c>
    </row>
    <row r="41" spans="1:17" ht="23.7" customHeight="1">
      <c r="A41" s="191"/>
      <c r="B41" s="122" t="s">
        <v>175</v>
      </c>
      <c r="C41" s="115">
        <v>4444</v>
      </c>
      <c r="D41" s="115">
        <v>25</v>
      </c>
      <c r="E41" s="115">
        <v>1221</v>
      </c>
      <c r="F41" s="115">
        <v>645</v>
      </c>
      <c r="G41" s="115">
        <v>1</v>
      </c>
      <c r="H41" s="115">
        <v>238</v>
      </c>
      <c r="I41" s="115">
        <v>37</v>
      </c>
      <c r="J41" s="115">
        <v>28</v>
      </c>
      <c r="K41" s="115">
        <v>67</v>
      </c>
      <c r="L41" s="115">
        <v>0</v>
      </c>
      <c r="M41" s="115">
        <v>83</v>
      </c>
      <c r="N41" s="115">
        <v>2</v>
      </c>
      <c r="O41" s="115">
        <v>3</v>
      </c>
      <c r="P41" s="124">
        <f t="shared" si="0"/>
        <v>6794</v>
      </c>
      <c r="Q41" s="52">
        <v>6794</v>
      </c>
    </row>
    <row r="42" spans="1:17" ht="23.7" customHeight="1">
      <c r="A42" s="191"/>
      <c r="B42" s="122" t="s">
        <v>370</v>
      </c>
      <c r="C42" s="115">
        <v>4481</v>
      </c>
      <c r="D42" s="115">
        <v>27</v>
      </c>
      <c r="E42" s="115">
        <v>1231</v>
      </c>
      <c r="F42" s="115">
        <v>613</v>
      </c>
      <c r="G42" s="115">
        <v>1</v>
      </c>
      <c r="H42" s="115">
        <v>238</v>
      </c>
      <c r="I42" s="115">
        <v>35</v>
      </c>
      <c r="J42" s="115">
        <v>28</v>
      </c>
      <c r="K42" s="115">
        <v>67</v>
      </c>
      <c r="L42" s="115">
        <v>0</v>
      </c>
      <c r="M42" s="115">
        <v>85</v>
      </c>
      <c r="N42" s="115">
        <v>2</v>
      </c>
      <c r="O42" s="115">
        <v>3</v>
      </c>
      <c r="P42" s="124">
        <f t="shared" si="0"/>
        <v>6811</v>
      </c>
      <c r="Q42" s="52">
        <v>6811</v>
      </c>
    </row>
    <row r="43" spans="1:17" ht="23.7" customHeight="1">
      <c r="A43" s="191"/>
      <c r="B43" s="122" t="s">
        <v>176</v>
      </c>
      <c r="C43" s="115">
        <v>959</v>
      </c>
      <c r="D43" s="115">
        <v>1</v>
      </c>
      <c r="E43" s="115">
        <v>375</v>
      </c>
      <c r="F43" s="115">
        <v>228</v>
      </c>
      <c r="G43" s="115">
        <v>13</v>
      </c>
      <c r="H43" s="115">
        <v>16</v>
      </c>
      <c r="I43" s="115">
        <v>0</v>
      </c>
      <c r="J43" s="115">
        <v>5</v>
      </c>
      <c r="K43" s="115">
        <v>7</v>
      </c>
      <c r="L43" s="115">
        <v>0</v>
      </c>
      <c r="M43" s="115">
        <v>38</v>
      </c>
      <c r="N43" s="115">
        <v>1</v>
      </c>
      <c r="O43" s="115">
        <v>5</v>
      </c>
      <c r="P43" s="124">
        <f t="shared" si="0"/>
        <v>1648</v>
      </c>
      <c r="Q43" s="52">
        <v>1648</v>
      </c>
    </row>
    <row r="44" spans="1:17" ht="23.7" customHeight="1">
      <c r="A44" s="191"/>
      <c r="B44" s="122" t="s">
        <v>371</v>
      </c>
      <c r="C44" s="115">
        <v>1440</v>
      </c>
      <c r="D44" s="115">
        <v>2</v>
      </c>
      <c r="E44" s="115">
        <v>516</v>
      </c>
      <c r="F44" s="115">
        <v>297</v>
      </c>
      <c r="G44" s="115">
        <v>13</v>
      </c>
      <c r="H44" s="115">
        <v>16</v>
      </c>
      <c r="I44" s="115">
        <v>5</v>
      </c>
      <c r="J44" s="115">
        <v>5</v>
      </c>
      <c r="K44" s="115">
        <v>7</v>
      </c>
      <c r="L44" s="115">
        <v>0</v>
      </c>
      <c r="M44" s="115">
        <v>55</v>
      </c>
      <c r="N44" s="115">
        <v>1</v>
      </c>
      <c r="O44" s="115">
        <v>5</v>
      </c>
      <c r="P44" s="124">
        <f t="shared" si="0"/>
        <v>2362</v>
      </c>
      <c r="Q44" s="52">
        <v>2362</v>
      </c>
    </row>
    <row r="45" spans="1:17" ht="2.7" customHeight="1">
      <c r="A45" s="191"/>
      <c r="B45" s="274"/>
      <c r="C45" s="275"/>
      <c r="D45" s="275"/>
      <c r="E45" s="275"/>
      <c r="F45" s="275"/>
      <c r="G45" s="275"/>
      <c r="H45" s="275"/>
      <c r="I45" s="275"/>
      <c r="J45" s="275"/>
      <c r="K45" s="275"/>
      <c r="L45" s="275"/>
      <c r="M45" s="275"/>
      <c r="N45" s="275"/>
      <c r="O45" s="275"/>
      <c r="P45" s="275"/>
      <c r="Q45" s="52"/>
    </row>
    <row r="46" spans="1:17" ht="23.7" customHeight="1">
      <c r="A46" s="191" t="s">
        <v>8</v>
      </c>
      <c r="B46" s="122" t="s">
        <v>174</v>
      </c>
      <c r="C46" s="115">
        <v>4443</v>
      </c>
      <c r="D46" s="115">
        <v>48</v>
      </c>
      <c r="E46" s="115">
        <v>1290</v>
      </c>
      <c r="F46" s="115">
        <v>574</v>
      </c>
      <c r="G46" s="115">
        <v>13</v>
      </c>
      <c r="H46" s="115">
        <v>201</v>
      </c>
      <c r="I46" s="115">
        <v>498</v>
      </c>
      <c r="J46" s="115">
        <v>66</v>
      </c>
      <c r="K46" s="115">
        <v>101</v>
      </c>
      <c r="L46" s="115">
        <v>0</v>
      </c>
      <c r="M46" s="115">
        <v>64</v>
      </c>
      <c r="N46" s="115">
        <v>0</v>
      </c>
      <c r="O46" s="115">
        <v>2</v>
      </c>
      <c r="P46" s="124">
        <f t="shared" si="0"/>
        <v>7300</v>
      </c>
      <c r="Q46" s="52">
        <v>5502</v>
      </c>
    </row>
    <row r="47" spans="1:17" ht="23.7" customHeight="1">
      <c r="A47" s="191"/>
      <c r="B47" s="122" t="s">
        <v>175</v>
      </c>
      <c r="C47" s="115">
        <v>4609</v>
      </c>
      <c r="D47" s="115">
        <v>48</v>
      </c>
      <c r="E47" s="115">
        <v>1357</v>
      </c>
      <c r="F47" s="115">
        <v>518</v>
      </c>
      <c r="G47" s="115">
        <v>4</v>
      </c>
      <c r="H47" s="115">
        <v>179</v>
      </c>
      <c r="I47" s="115">
        <v>488</v>
      </c>
      <c r="J47" s="115">
        <v>59</v>
      </c>
      <c r="K47" s="115">
        <v>98</v>
      </c>
      <c r="L47" s="115">
        <v>0</v>
      </c>
      <c r="M47" s="115">
        <v>64</v>
      </c>
      <c r="N47" s="115">
        <v>0</v>
      </c>
      <c r="O47" s="115">
        <v>2</v>
      </c>
      <c r="P47" s="124">
        <f t="shared" si="0"/>
        <v>7426</v>
      </c>
      <c r="Q47" s="52">
        <v>5735</v>
      </c>
    </row>
    <row r="48" spans="1:17" ht="23.7" customHeight="1">
      <c r="A48" s="191"/>
      <c r="B48" s="122" t="s">
        <v>370</v>
      </c>
      <c r="C48" s="115">
        <v>4554</v>
      </c>
      <c r="D48" s="115">
        <v>49</v>
      </c>
      <c r="E48" s="115">
        <v>1335</v>
      </c>
      <c r="F48" s="115">
        <v>531</v>
      </c>
      <c r="G48" s="115">
        <v>1</v>
      </c>
      <c r="H48" s="115">
        <v>179</v>
      </c>
      <c r="I48" s="115">
        <v>467</v>
      </c>
      <c r="J48" s="115">
        <v>59</v>
      </c>
      <c r="K48" s="115">
        <v>98</v>
      </c>
      <c r="L48" s="115">
        <v>0</v>
      </c>
      <c r="M48" s="115">
        <v>60</v>
      </c>
      <c r="N48" s="115">
        <v>0</v>
      </c>
      <c r="O48" s="115">
        <v>2</v>
      </c>
      <c r="P48" s="124">
        <f t="shared" si="0"/>
        <v>7335</v>
      </c>
      <c r="Q48" s="52">
        <v>5650</v>
      </c>
    </row>
    <row r="49" spans="1:17" ht="23.7" customHeight="1">
      <c r="A49" s="191"/>
      <c r="B49" s="122" t="s">
        <v>176</v>
      </c>
      <c r="C49" s="115">
        <v>1535</v>
      </c>
      <c r="D49" s="115">
        <v>0</v>
      </c>
      <c r="E49" s="115">
        <v>486</v>
      </c>
      <c r="F49" s="115">
        <v>290</v>
      </c>
      <c r="G49" s="115">
        <v>9</v>
      </c>
      <c r="H49" s="115">
        <v>25</v>
      </c>
      <c r="I49" s="115">
        <v>18</v>
      </c>
      <c r="J49" s="115">
        <v>10</v>
      </c>
      <c r="K49" s="115">
        <v>19</v>
      </c>
      <c r="L49" s="115">
        <v>0</v>
      </c>
      <c r="M49" s="115">
        <v>58</v>
      </c>
      <c r="N49" s="115">
        <v>0</v>
      </c>
      <c r="O49" s="115">
        <v>3</v>
      </c>
      <c r="P49" s="124">
        <f t="shared" si="0"/>
        <v>2453</v>
      </c>
      <c r="Q49" s="52">
        <v>946</v>
      </c>
    </row>
    <row r="50" spans="1:17" ht="23.7" customHeight="1">
      <c r="A50" s="191"/>
      <c r="B50" s="122" t="s">
        <v>371</v>
      </c>
      <c r="C50" s="115">
        <v>2211</v>
      </c>
      <c r="D50" s="115">
        <v>3</v>
      </c>
      <c r="E50" s="115">
        <v>709</v>
      </c>
      <c r="F50" s="115">
        <v>347</v>
      </c>
      <c r="G50" s="115">
        <v>12</v>
      </c>
      <c r="H50" s="115">
        <v>25</v>
      </c>
      <c r="I50" s="115">
        <v>79</v>
      </c>
      <c r="J50" s="115">
        <v>10</v>
      </c>
      <c r="K50" s="115">
        <v>19</v>
      </c>
      <c r="L50" s="115">
        <v>0</v>
      </c>
      <c r="M50" s="115">
        <v>76</v>
      </c>
      <c r="N50" s="115">
        <v>0</v>
      </c>
      <c r="O50" s="115">
        <v>3</v>
      </c>
      <c r="P50" s="124">
        <f t="shared" si="0"/>
        <v>3494</v>
      </c>
      <c r="Q50" s="52">
        <v>1446</v>
      </c>
    </row>
    <row r="51" spans="1:17" ht="2.85" customHeight="1">
      <c r="A51" s="191"/>
      <c r="B51" s="121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44"/>
    </row>
    <row r="52" spans="1:17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</row>
  </sheetData>
  <mergeCells count="21">
    <mergeCell ref="B33:P33"/>
    <mergeCell ref="B39:P39"/>
    <mergeCell ref="B45:P45"/>
    <mergeCell ref="A1:P1"/>
    <mergeCell ref="A2:A3"/>
    <mergeCell ref="B2:B3"/>
    <mergeCell ref="B9:P9"/>
    <mergeCell ref="B15:P15"/>
    <mergeCell ref="A22:A27"/>
    <mergeCell ref="A28:A33"/>
    <mergeCell ref="A40:A45"/>
    <mergeCell ref="A46:A51"/>
    <mergeCell ref="P2:P3"/>
    <mergeCell ref="C2:K2"/>
    <mergeCell ref="L2:O2"/>
    <mergeCell ref="A4:A9"/>
    <mergeCell ref="A10:A15"/>
    <mergeCell ref="A16:A21"/>
    <mergeCell ref="A34:A39"/>
    <mergeCell ref="B21:P21"/>
    <mergeCell ref="B27:P2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7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6"/>
  <sheetViews>
    <sheetView showGridLines="0" zoomScale="70" zoomScaleNormal="70" zoomScaleSheetLayoutView="85" zoomScalePageLayoutView="30" workbookViewId="0">
      <selection sqref="A1:R1"/>
    </sheetView>
  </sheetViews>
  <sheetFormatPr defaultRowHeight="13.2"/>
  <cols>
    <col min="1" max="1" width="11.6640625" customWidth="1"/>
    <col min="2" max="2" width="20.6640625" customWidth="1"/>
    <col min="3" max="9" width="16.5546875" customWidth="1"/>
    <col min="10" max="10" width="17.6640625" customWidth="1"/>
    <col min="11" max="11" width="0.44140625" customWidth="1"/>
    <col min="12" max="17" width="16.5546875" customWidth="1"/>
    <col min="18" max="18" width="18.77734375" customWidth="1"/>
    <col min="19" max="19" width="0.6640625" customWidth="1"/>
  </cols>
  <sheetData>
    <row r="1" spans="1:19" ht="30" customHeight="1">
      <c r="A1" s="189" t="s">
        <v>579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87"/>
    </row>
    <row r="2" spans="1:19" ht="20.100000000000001" customHeight="1">
      <c r="A2" s="181" t="s">
        <v>385</v>
      </c>
      <c r="B2" s="175"/>
      <c r="C2" s="181" t="s">
        <v>377</v>
      </c>
      <c r="D2" s="182"/>
      <c r="E2" s="182"/>
      <c r="F2" s="182"/>
      <c r="G2" s="182"/>
      <c r="H2" s="182"/>
      <c r="I2" s="182"/>
      <c r="J2" s="183"/>
      <c r="K2" s="141"/>
      <c r="L2" s="179" t="s">
        <v>378</v>
      </c>
      <c r="M2" s="179"/>
      <c r="N2" s="179"/>
      <c r="O2" s="179"/>
      <c r="P2" s="179"/>
      <c r="Q2" s="179"/>
      <c r="R2" s="179"/>
      <c r="S2" s="187"/>
    </row>
    <row r="3" spans="1:19" ht="20.100000000000001" customHeight="1">
      <c r="A3" s="241"/>
      <c r="B3" s="177"/>
      <c r="C3" s="45" t="s">
        <v>30</v>
      </c>
      <c r="D3" s="45" t="s">
        <v>213</v>
      </c>
      <c r="E3" s="45" t="s">
        <v>209</v>
      </c>
      <c r="F3" s="45" t="s">
        <v>211</v>
      </c>
      <c r="G3" s="45" t="s">
        <v>212</v>
      </c>
      <c r="H3" s="45" t="s">
        <v>210</v>
      </c>
      <c r="I3" s="141" t="s">
        <v>497</v>
      </c>
      <c r="J3" s="54" t="s">
        <v>17</v>
      </c>
      <c r="K3" s="57"/>
      <c r="L3" s="45" t="s">
        <v>218</v>
      </c>
      <c r="M3" s="45" t="s">
        <v>215</v>
      </c>
      <c r="N3" s="45" t="s">
        <v>214</v>
      </c>
      <c r="O3" s="45" t="s">
        <v>216</v>
      </c>
      <c r="P3" s="45" t="s">
        <v>217</v>
      </c>
      <c r="Q3" s="45" t="s">
        <v>219</v>
      </c>
      <c r="R3" s="54" t="s">
        <v>17</v>
      </c>
      <c r="S3" s="187"/>
    </row>
    <row r="4" spans="1:19" ht="23.7" customHeight="1">
      <c r="A4" s="178" t="s">
        <v>1</v>
      </c>
      <c r="B4" s="42" t="s">
        <v>174</v>
      </c>
      <c r="C4" s="62">
        <v>211</v>
      </c>
      <c r="D4" s="62">
        <v>1</v>
      </c>
      <c r="E4" s="62">
        <v>50</v>
      </c>
      <c r="F4" s="62">
        <v>1199</v>
      </c>
      <c r="G4" s="62">
        <v>17</v>
      </c>
      <c r="H4" s="62">
        <v>10</v>
      </c>
      <c r="I4" s="96">
        <v>0</v>
      </c>
      <c r="J4" s="94">
        <f>SUM(C4:I4)</f>
        <v>1488</v>
      </c>
      <c r="K4" s="98"/>
      <c r="L4" s="62">
        <v>39237</v>
      </c>
      <c r="M4" s="62">
        <v>2720</v>
      </c>
      <c r="N4" s="62">
        <v>3176</v>
      </c>
      <c r="O4" s="62">
        <v>375</v>
      </c>
      <c r="P4" s="62">
        <v>21</v>
      </c>
      <c r="Q4" s="62">
        <v>855</v>
      </c>
      <c r="R4" s="94">
        <f>SUM(L4:Q4)</f>
        <v>46384</v>
      </c>
      <c r="S4" s="52"/>
    </row>
    <row r="5" spans="1:19" ht="23.7" customHeight="1">
      <c r="A5" s="178"/>
      <c r="B5" s="42" t="s">
        <v>175</v>
      </c>
      <c r="C5" s="62">
        <v>201</v>
      </c>
      <c r="D5" s="62">
        <v>1</v>
      </c>
      <c r="E5" s="62">
        <v>48</v>
      </c>
      <c r="F5" s="62">
        <v>1245</v>
      </c>
      <c r="G5" s="62">
        <v>19</v>
      </c>
      <c r="H5" s="62">
        <v>17</v>
      </c>
      <c r="I5" s="96">
        <v>0</v>
      </c>
      <c r="J5" s="94">
        <f t="shared" ref="J5:J8" si="0">SUM(C5:I5)</f>
        <v>1531</v>
      </c>
      <c r="K5" s="98"/>
      <c r="L5" s="62">
        <v>49988</v>
      </c>
      <c r="M5" s="62">
        <v>2845</v>
      </c>
      <c r="N5" s="62">
        <v>2891</v>
      </c>
      <c r="O5" s="62">
        <v>411</v>
      </c>
      <c r="P5" s="62">
        <v>6</v>
      </c>
      <c r="Q5" s="62">
        <v>865</v>
      </c>
      <c r="R5" s="94">
        <f>SUM(L5:Q5)</f>
        <v>57006</v>
      </c>
      <c r="S5" s="52"/>
    </row>
    <row r="6" spans="1:19" ht="23.7" customHeight="1">
      <c r="A6" s="178"/>
      <c r="B6" s="42" t="s">
        <v>370</v>
      </c>
      <c r="C6" s="62">
        <v>194</v>
      </c>
      <c r="D6" s="62">
        <v>1</v>
      </c>
      <c r="E6" s="62">
        <v>48</v>
      </c>
      <c r="F6" s="62">
        <v>1245</v>
      </c>
      <c r="G6" s="62">
        <v>19</v>
      </c>
      <c r="H6" s="62">
        <v>17</v>
      </c>
      <c r="I6" s="96">
        <v>0</v>
      </c>
      <c r="J6" s="94">
        <f t="shared" si="0"/>
        <v>1524</v>
      </c>
      <c r="K6" s="98"/>
      <c r="L6" s="62">
        <v>49988</v>
      </c>
      <c r="M6" s="62">
        <v>2845</v>
      </c>
      <c r="N6" s="62">
        <v>2891</v>
      </c>
      <c r="O6" s="62">
        <v>411</v>
      </c>
      <c r="P6" s="62">
        <v>6</v>
      </c>
      <c r="Q6" s="62">
        <v>865</v>
      </c>
      <c r="R6" s="94">
        <f>SUM(L6:Q6)</f>
        <v>57006</v>
      </c>
      <c r="S6" s="52"/>
    </row>
    <row r="7" spans="1:19" ht="23.7" customHeight="1">
      <c r="A7" s="178"/>
      <c r="B7" s="42" t="s">
        <v>176</v>
      </c>
      <c r="C7" s="62">
        <v>43</v>
      </c>
      <c r="D7" s="62">
        <v>0</v>
      </c>
      <c r="E7" s="62">
        <v>56</v>
      </c>
      <c r="F7" s="62">
        <v>199</v>
      </c>
      <c r="G7" s="62">
        <v>0</v>
      </c>
      <c r="H7" s="62">
        <v>43</v>
      </c>
      <c r="I7" s="96">
        <v>0</v>
      </c>
      <c r="J7" s="94">
        <f t="shared" si="0"/>
        <v>341</v>
      </c>
      <c r="K7" s="98"/>
      <c r="L7" s="62">
        <v>672</v>
      </c>
      <c r="M7" s="62">
        <v>53</v>
      </c>
      <c r="N7" s="62">
        <v>1867</v>
      </c>
      <c r="O7" s="62">
        <v>4</v>
      </c>
      <c r="P7" s="62">
        <v>68</v>
      </c>
      <c r="Q7" s="62">
        <v>40</v>
      </c>
      <c r="R7" s="94">
        <f>SUM(L7:Q7)</f>
        <v>2704</v>
      </c>
      <c r="S7" s="52"/>
    </row>
    <row r="8" spans="1:19" ht="23.7" customHeight="1">
      <c r="A8" s="178"/>
      <c r="B8" s="42" t="s">
        <v>371</v>
      </c>
      <c r="C8" s="62">
        <v>155</v>
      </c>
      <c r="D8" s="62">
        <v>0</v>
      </c>
      <c r="E8" s="62">
        <v>56</v>
      </c>
      <c r="F8" s="62">
        <v>199</v>
      </c>
      <c r="G8" s="62">
        <v>0</v>
      </c>
      <c r="H8" s="62">
        <v>43</v>
      </c>
      <c r="I8" s="96">
        <v>0</v>
      </c>
      <c r="J8" s="94">
        <f t="shared" si="0"/>
        <v>453</v>
      </c>
      <c r="K8" s="98"/>
      <c r="L8" s="62">
        <v>672</v>
      </c>
      <c r="M8" s="62">
        <v>53</v>
      </c>
      <c r="N8" s="62">
        <v>1867</v>
      </c>
      <c r="O8" s="62">
        <v>4</v>
      </c>
      <c r="P8" s="62">
        <v>68</v>
      </c>
      <c r="Q8" s="62">
        <v>40</v>
      </c>
      <c r="R8" s="94">
        <f>SUM(L8:Q8)</f>
        <v>2704</v>
      </c>
      <c r="S8" s="52"/>
    </row>
    <row r="9" spans="1:19" ht="2.7" customHeight="1">
      <c r="A9" s="178"/>
      <c r="B9" s="276"/>
      <c r="C9" s="268"/>
      <c r="D9" s="268"/>
      <c r="E9" s="268"/>
      <c r="F9" s="268"/>
      <c r="G9" s="268"/>
      <c r="H9" s="268"/>
      <c r="I9" s="268"/>
      <c r="J9" s="268"/>
      <c r="K9" s="268"/>
      <c r="L9" s="268"/>
      <c r="M9" s="268"/>
      <c r="N9" s="268"/>
      <c r="O9" s="268"/>
      <c r="P9" s="268"/>
      <c r="Q9" s="268"/>
      <c r="R9" s="268"/>
      <c r="S9" s="52"/>
    </row>
    <row r="10" spans="1:19" ht="23.7" customHeight="1">
      <c r="A10" s="178" t="s">
        <v>2</v>
      </c>
      <c r="B10" s="42" t="s">
        <v>174</v>
      </c>
      <c r="C10" s="62">
        <v>65</v>
      </c>
      <c r="D10" s="62">
        <v>0</v>
      </c>
      <c r="E10" s="62">
        <v>20</v>
      </c>
      <c r="F10" s="62">
        <v>1068</v>
      </c>
      <c r="G10" s="62">
        <v>26</v>
      </c>
      <c r="H10" s="62">
        <v>32</v>
      </c>
      <c r="I10" s="96">
        <v>0</v>
      </c>
      <c r="J10" s="94">
        <f>SUM(C10:I10)</f>
        <v>1211</v>
      </c>
      <c r="K10" s="98"/>
      <c r="L10" s="62">
        <v>10172</v>
      </c>
      <c r="M10" s="62">
        <v>1182</v>
      </c>
      <c r="N10" s="62">
        <v>584</v>
      </c>
      <c r="O10" s="62">
        <v>65</v>
      </c>
      <c r="P10" s="62">
        <v>0</v>
      </c>
      <c r="Q10" s="62">
        <v>365</v>
      </c>
      <c r="R10" s="94">
        <f>SUM(L10:Q10)</f>
        <v>12368</v>
      </c>
      <c r="S10" s="52"/>
    </row>
    <row r="11" spans="1:19" ht="23.7" customHeight="1">
      <c r="A11" s="178"/>
      <c r="B11" s="42" t="s">
        <v>175</v>
      </c>
      <c r="C11" s="62">
        <v>53</v>
      </c>
      <c r="D11" s="62">
        <v>0</v>
      </c>
      <c r="E11" s="62">
        <v>15</v>
      </c>
      <c r="F11" s="62">
        <v>1083</v>
      </c>
      <c r="G11" s="62">
        <v>22</v>
      </c>
      <c r="H11" s="62">
        <v>36</v>
      </c>
      <c r="I11" s="96">
        <v>0</v>
      </c>
      <c r="J11" s="94">
        <f t="shared" ref="J11:J14" si="1">SUM(C11:I11)</f>
        <v>1209</v>
      </c>
      <c r="K11" s="98"/>
      <c r="L11" s="62">
        <v>13127</v>
      </c>
      <c r="M11" s="62">
        <v>1189</v>
      </c>
      <c r="N11" s="62">
        <v>644</v>
      </c>
      <c r="O11" s="62">
        <v>64</v>
      </c>
      <c r="P11" s="62">
        <v>1</v>
      </c>
      <c r="Q11" s="62">
        <v>643</v>
      </c>
      <c r="R11" s="94">
        <f>SUM(L11:Q11)</f>
        <v>15668</v>
      </c>
      <c r="S11" s="52"/>
    </row>
    <row r="12" spans="1:19" ht="23.7" customHeight="1">
      <c r="A12" s="178"/>
      <c r="B12" s="42" t="s">
        <v>370</v>
      </c>
      <c r="C12" s="62">
        <v>53</v>
      </c>
      <c r="D12" s="62">
        <v>0</v>
      </c>
      <c r="E12" s="62">
        <v>15</v>
      </c>
      <c r="F12" s="62">
        <v>1065</v>
      </c>
      <c r="G12" s="62">
        <v>22</v>
      </c>
      <c r="H12" s="62">
        <v>33</v>
      </c>
      <c r="I12" s="96">
        <v>0</v>
      </c>
      <c r="J12" s="94">
        <f t="shared" si="1"/>
        <v>1188</v>
      </c>
      <c r="K12" s="98"/>
      <c r="L12" s="62">
        <v>13127</v>
      </c>
      <c r="M12" s="62">
        <v>1189</v>
      </c>
      <c r="N12" s="62">
        <v>644</v>
      </c>
      <c r="O12" s="62">
        <v>64</v>
      </c>
      <c r="P12" s="62">
        <v>1</v>
      </c>
      <c r="Q12" s="62">
        <v>643</v>
      </c>
      <c r="R12" s="94">
        <f>SUM(L12:Q12)</f>
        <v>15668</v>
      </c>
      <c r="S12" s="52"/>
    </row>
    <row r="13" spans="1:19" ht="23.7" customHeight="1">
      <c r="A13" s="178"/>
      <c r="B13" s="42" t="s">
        <v>176</v>
      </c>
      <c r="C13" s="62">
        <v>18</v>
      </c>
      <c r="D13" s="62">
        <v>0</v>
      </c>
      <c r="E13" s="62">
        <v>11</v>
      </c>
      <c r="F13" s="62">
        <v>46</v>
      </c>
      <c r="G13" s="62">
        <v>15</v>
      </c>
      <c r="H13" s="62">
        <v>35</v>
      </c>
      <c r="I13" s="96">
        <v>0</v>
      </c>
      <c r="J13" s="94">
        <f t="shared" si="1"/>
        <v>125</v>
      </c>
      <c r="K13" s="98"/>
      <c r="L13" s="62">
        <v>39</v>
      </c>
      <c r="M13" s="62">
        <v>14</v>
      </c>
      <c r="N13" s="62">
        <v>375</v>
      </c>
      <c r="O13" s="62">
        <v>4</v>
      </c>
      <c r="P13" s="62">
        <v>4</v>
      </c>
      <c r="Q13" s="62">
        <v>23</v>
      </c>
      <c r="R13" s="94">
        <f>SUM(L13:Q13)</f>
        <v>459</v>
      </c>
      <c r="S13" s="52"/>
    </row>
    <row r="14" spans="1:19" ht="23.7" customHeight="1">
      <c r="A14" s="178"/>
      <c r="B14" s="42" t="s">
        <v>371</v>
      </c>
      <c r="C14" s="62">
        <v>20</v>
      </c>
      <c r="D14" s="62">
        <v>0</v>
      </c>
      <c r="E14" s="62">
        <v>16</v>
      </c>
      <c r="F14" s="62">
        <v>88</v>
      </c>
      <c r="G14" s="62">
        <v>15</v>
      </c>
      <c r="H14" s="62">
        <v>48</v>
      </c>
      <c r="I14" s="96">
        <v>0</v>
      </c>
      <c r="J14" s="94">
        <f t="shared" si="1"/>
        <v>187</v>
      </c>
      <c r="K14" s="98"/>
      <c r="L14" s="62">
        <v>39</v>
      </c>
      <c r="M14" s="62">
        <v>14</v>
      </c>
      <c r="N14" s="62">
        <v>375</v>
      </c>
      <c r="O14" s="62">
        <v>4</v>
      </c>
      <c r="P14" s="62">
        <v>4</v>
      </c>
      <c r="Q14" s="62">
        <v>23</v>
      </c>
      <c r="R14" s="94">
        <f>SUM(L14:Q14)</f>
        <v>459</v>
      </c>
      <c r="S14" s="52"/>
    </row>
    <row r="15" spans="1:19" ht="2.7" customHeight="1">
      <c r="A15" s="178"/>
      <c r="B15" s="276"/>
      <c r="C15" s="268"/>
      <c r="D15" s="268"/>
      <c r="E15" s="268"/>
      <c r="F15" s="268"/>
      <c r="G15" s="268"/>
      <c r="H15" s="268"/>
      <c r="I15" s="268"/>
      <c r="J15" s="268"/>
      <c r="K15" s="268"/>
      <c r="L15" s="268"/>
      <c r="M15" s="268"/>
      <c r="N15" s="268"/>
      <c r="O15" s="268"/>
      <c r="P15" s="268"/>
      <c r="Q15" s="268"/>
      <c r="R15" s="268"/>
      <c r="S15" s="52"/>
    </row>
    <row r="16" spans="1:19" ht="23.7" customHeight="1">
      <c r="A16" s="178" t="s">
        <v>3</v>
      </c>
      <c r="B16" s="42" t="s">
        <v>174</v>
      </c>
      <c r="C16" s="62">
        <v>55</v>
      </c>
      <c r="D16" s="62">
        <v>0</v>
      </c>
      <c r="E16" s="62">
        <v>17</v>
      </c>
      <c r="F16" s="62">
        <v>891</v>
      </c>
      <c r="G16" s="62">
        <v>19</v>
      </c>
      <c r="H16" s="62">
        <v>30</v>
      </c>
      <c r="I16" s="96">
        <v>0</v>
      </c>
      <c r="J16" s="94">
        <f>SUM(C16:I16)</f>
        <v>1012</v>
      </c>
      <c r="K16" s="98"/>
      <c r="L16" s="62">
        <v>7988</v>
      </c>
      <c r="M16" s="62">
        <v>1195</v>
      </c>
      <c r="N16" s="62">
        <v>676</v>
      </c>
      <c r="O16" s="62">
        <v>100</v>
      </c>
      <c r="P16" s="62">
        <v>6</v>
      </c>
      <c r="Q16" s="62">
        <v>277</v>
      </c>
      <c r="R16" s="94">
        <f>SUM(L16:Q16)</f>
        <v>10242</v>
      </c>
      <c r="S16" s="52"/>
    </row>
    <row r="17" spans="1:19" ht="23.7" customHeight="1">
      <c r="A17" s="178"/>
      <c r="B17" s="42" t="s">
        <v>175</v>
      </c>
      <c r="C17" s="62">
        <v>55</v>
      </c>
      <c r="D17" s="62">
        <v>0</v>
      </c>
      <c r="E17" s="62">
        <v>18</v>
      </c>
      <c r="F17" s="62">
        <v>903</v>
      </c>
      <c r="G17" s="62">
        <v>19</v>
      </c>
      <c r="H17" s="62">
        <v>18</v>
      </c>
      <c r="I17" s="96">
        <v>0</v>
      </c>
      <c r="J17" s="94">
        <f t="shared" ref="J17:J20" si="2">SUM(C17:I17)</f>
        <v>1013</v>
      </c>
      <c r="K17" s="98"/>
      <c r="L17" s="62">
        <v>11706</v>
      </c>
      <c r="M17" s="62">
        <v>1203</v>
      </c>
      <c r="N17" s="62">
        <v>690</v>
      </c>
      <c r="O17" s="62">
        <v>99</v>
      </c>
      <c r="P17" s="62">
        <v>25</v>
      </c>
      <c r="Q17" s="62">
        <v>302</v>
      </c>
      <c r="R17" s="94">
        <f>SUM(L17:Q17)</f>
        <v>14025</v>
      </c>
      <c r="S17" s="52"/>
    </row>
    <row r="18" spans="1:19" ht="23.7" customHeight="1">
      <c r="A18" s="178"/>
      <c r="B18" s="42" t="s">
        <v>370</v>
      </c>
      <c r="C18" s="62">
        <v>53</v>
      </c>
      <c r="D18" s="62">
        <v>0</v>
      </c>
      <c r="E18" s="62">
        <v>17</v>
      </c>
      <c r="F18" s="62">
        <v>911</v>
      </c>
      <c r="G18" s="62">
        <v>15</v>
      </c>
      <c r="H18" s="62">
        <v>19</v>
      </c>
      <c r="I18" s="96">
        <v>0</v>
      </c>
      <c r="J18" s="94">
        <f t="shared" si="2"/>
        <v>1015</v>
      </c>
      <c r="K18" s="98"/>
      <c r="L18" s="62">
        <v>11706</v>
      </c>
      <c r="M18" s="62">
        <v>1203</v>
      </c>
      <c r="N18" s="62">
        <v>690</v>
      </c>
      <c r="O18" s="62">
        <v>99</v>
      </c>
      <c r="P18" s="62">
        <v>25</v>
      </c>
      <c r="Q18" s="62">
        <v>302</v>
      </c>
      <c r="R18" s="94">
        <f>SUM(L18:Q18)</f>
        <v>14025</v>
      </c>
      <c r="S18" s="52"/>
    </row>
    <row r="19" spans="1:19" ht="23.7" customHeight="1">
      <c r="A19" s="178"/>
      <c r="B19" s="42" t="s">
        <v>176</v>
      </c>
      <c r="C19" s="62">
        <v>4</v>
      </c>
      <c r="D19" s="62">
        <v>0</v>
      </c>
      <c r="E19" s="62">
        <v>18</v>
      </c>
      <c r="F19" s="62">
        <v>9</v>
      </c>
      <c r="G19" s="62">
        <v>1</v>
      </c>
      <c r="H19" s="62">
        <v>33</v>
      </c>
      <c r="I19" s="96">
        <v>0</v>
      </c>
      <c r="J19" s="94">
        <f t="shared" si="2"/>
        <v>65</v>
      </c>
      <c r="K19" s="98"/>
      <c r="L19" s="62">
        <v>354</v>
      </c>
      <c r="M19" s="62">
        <v>15</v>
      </c>
      <c r="N19" s="62">
        <v>71</v>
      </c>
      <c r="O19" s="62">
        <v>3</v>
      </c>
      <c r="P19" s="62">
        <v>3</v>
      </c>
      <c r="Q19" s="62">
        <v>48</v>
      </c>
      <c r="R19" s="94">
        <f>SUM(L19:Q19)</f>
        <v>494</v>
      </c>
      <c r="S19" s="52"/>
    </row>
    <row r="20" spans="1:19" ht="23.7" customHeight="1">
      <c r="A20" s="178"/>
      <c r="B20" s="42" t="s">
        <v>371</v>
      </c>
      <c r="C20" s="62">
        <v>7</v>
      </c>
      <c r="D20" s="62">
        <v>0</v>
      </c>
      <c r="E20" s="62">
        <v>27</v>
      </c>
      <c r="F20" s="62">
        <v>13</v>
      </c>
      <c r="G20" s="62">
        <v>14</v>
      </c>
      <c r="H20" s="62">
        <v>52</v>
      </c>
      <c r="I20" s="96">
        <v>0</v>
      </c>
      <c r="J20" s="94">
        <f t="shared" si="2"/>
        <v>113</v>
      </c>
      <c r="K20" s="98"/>
      <c r="L20" s="62">
        <v>354</v>
      </c>
      <c r="M20" s="62">
        <v>15</v>
      </c>
      <c r="N20" s="62">
        <v>71</v>
      </c>
      <c r="O20" s="62">
        <v>3</v>
      </c>
      <c r="P20" s="62">
        <v>3</v>
      </c>
      <c r="Q20" s="62">
        <v>48</v>
      </c>
      <c r="R20" s="94">
        <f>SUM(L20:Q20)</f>
        <v>494</v>
      </c>
      <c r="S20" s="52"/>
    </row>
    <row r="21" spans="1:19" ht="2.7" customHeight="1">
      <c r="A21" s="178"/>
      <c r="B21" s="276"/>
      <c r="C21" s="268"/>
      <c r="D21" s="268"/>
      <c r="E21" s="268"/>
      <c r="F21" s="268"/>
      <c r="G21" s="268"/>
      <c r="H21" s="268"/>
      <c r="I21" s="268"/>
      <c r="J21" s="268"/>
      <c r="K21" s="268"/>
      <c r="L21" s="268"/>
      <c r="M21" s="268"/>
      <c r="N21" s="268"/>
      <c r="O21" s="268"/>
      <c r="P21" s="268"/>
      <c r="Q21" s="268"/>
      <c r="R21" s="268"/>
      <c r="S21" s="52"/>
    </row>
    <row r="22" spans="1:19" ht="23.7" customHeight="1">
      <c r="A22" s="178" t="s">
        <v>4</v>
      </c>
      <c r="B22" s="42" t="s">
        <v>174</v>
      </c>
      <c r="C22" s="62">
        <v>65</v>
      </c>
      <c r="D22" s="62">
        <v>11</v>
      </c>
      <c r="E22" s="62">
        <v>4</v>
      </c>
      <c r="F22" s="62">
        <v>1415</v>
      </c>
      <c r="G22" s="62">
        <v>37</v>
      </c>
      <c r="H22" s="62">
        <v>40</v>
      </c>
      <c r="I22" s="96">
        <v>0</v>
      </c>
      <c r="J22" s="94">
        <f>SUM(C22:I22)</f>
        <v>1572</v>
      </c>
      <c r="K22" s="98"/>
      <c r="L22" s="62">
        <v>11610</v>
      </c>
      <c r="M22" s="62">
        <v>1333</v>
      </c>
      <c r="N22" s="62">
        <v>1193</v>
      </c>
      <c r="O22" s="62">
        <v>68</v>
      </c>
      <c r="P22" s="62">
        <v>0</v>
      </c>
      <c r="Q22" s="62">
        <v>587</v>
      </c>
      <c r="R22" s="94">
        <f>SUM(L22:Q22)</f>
        <v>14791</v>
      </c>
      <c r="S22" s="52"/>
    </row>
    <row r="23" spans="1:19" ht="23.7" customHeight="1">
      <c r="A23" s="178"/>
      <c r="B23" s="42" t="s">
        <v>175</v>
      </c>
      <c r="C23" s="62">
        <v>68</v>
      </c>
      <c r="D23" s="62">
        <v>12</v>
      </c>
      <c r="E23" s="62">
        <v>11</v>
      </c>
      <c r="F23" s="62">
        <v>1417</v>
      </c>
      <c r="G23" s="62">
        <v>38</v>
      </c>
      <c r="H23" s="62">
        <v>28</v>
      </c>
      <c r="I23" s="96">
        <v>0</v>
      </c>
      <c r="J23" s="94">
        <f t="shared" ref="J23:J26" si="3">SUM(C23:I23)</f>
        <v>1574</v>
      </c>
      <c r="K23" s="98"/>
      <c r="L23" s="62">
        <v>12168</v>
      </c>
      <c r="M23" s="62">
        <v>1346</v>
      </c>
      <c r="N23" s="62">
        <v>1134</v>
      </c>
      <c r="O23" s="62">
        <v>66</v>
      </c>
      <c r="P23" s="62">
        <v>0</v>
      </c>
      <c r="Q23" s="62">
        <v>688</v>
      </c>
      <c r="R23" s="94">
        <f>SUM(L23:Q23)</f>
        <v>15402</v>
      </c>
      <c r="S23" s="52"/>
    </row>
    <row r="24" spans="1:19" ht="23.7" customHeight="1">
      <c r="A24" s="178"/>
      <c r="B24" s="42" t="s">
        <v>370</v>
      </c>
      <c r="C24" s="62">
        <v>68</v>
      </c>
      <c r="D24" s="62">
        <v>12</v>
      </c>
      <c r="E24" s="62">
        <v>11</v>
      </c>
      <c r="F24" s="62">
        <v>1381</v>
      </c>
      <c r="G24" s="62">
        <v>42</v>
      </c>
      <c r="H24" s="62">
        <v>32</v>
      </c>
      <c r="I24" s="96">
        <v>0</v>
      </c>
      <c r="J24" s="94">
        <f t="shared" si="3"/>
        <v>1546</v>
      </c>
      <c r="K24" s="98"/>
      <c r="L24" s="62">
        <v>12168</v>
      </c>
      <c r="M24" s="62">
        <v>1346</v>
      </c>
      <c r="N24" s="62">
        <v>1170</v>
      </c>
      <c r="O24" s="62">
        <v>63</v>
      </c>
      <c r="P24" s="62">
        <v>0</v>
      </c>
      <c r="Q24" s="62">
        <v>688</v>
      </c>
      <c r="R24" s="94">
        <f>SUM(L24:Q24)</f>
        <v>15435</v>
      </c>
      <c r="S24" s="52"/>
    </row>
    <row r="25" spans="1:19" ht="23.7" customHeight="1">
      <c r="A25" s="178"/>
      <c r="B25" s="42" t="s">
        <v>176</v>
      </c>
      <c r="C25" s="62">
        <v>1</v>
      </c>
      <c r="D25" s="62">
        <v>0</v>
      </c>
      <c r="E25" s="62">
        <v>29</v>
      </c>
      <c r="F25" s="62">
        <v>2</v>
      </c>
      <c r="G25" s="62">
        <v>0</v>
      </c>
      <c r="H25" s="62">
        <v>29</v>
      </c>
      <c r="I25" s="96">
        <v>0</v>
      </c>
      <c r="J25" s="94">
        <f t="shared" si="3"/>
        <v>61</v>
      </c>
      <c r="K25" s="98"/>
      <c r="L25" s="62">
        <v>46</v>
      </c>
      <c r="M25" s="62">
        <v>14</v>
      </c>
      <c r="N25" s="62">
        <v>138</v>
      </c>
      <c r="O25" s="62">
        <v>2</v>
      </c>
      <c r="P25" s="62">
        <v>0</v>
      </c>
      <c r="Q25" s="62">
        <v>6</v>
      </c>
      <c r="R25" s="94">
        <f>SUM(L25:Q25)</f>
        <v>206</v>
      </c>
      <c r="S25" s="52"/>
    </row>
    <row r="26" spans="1:19" ht="23.7" customHeight="1">
      <c r="A26" s="178"/>
      <c r="B26" s="42" t="s">
        <v>371</v>
      </c>
      <c r="C26" s="62">
        <v>1</v>
      </c>
      <c r="D26" s="62">
        <v>0</v>
      </c>
      <c r="E26" s="62">
        <v>29</v>
      </c>
      <c r="F26" s="62">
        <v>139</v>
      </c>
      <c r="G26" s="62">
        <v>0</v>
      </c>
      <c r="H26" s="62">
        <v>52</v>
      </c>
      <c r="I26" s="96">
        <v>0</v>
      </c>
      <c r="J26" s="94">
        <f t="shared" si="3"/>
        <v>221</v>
      </c>
      <c r="K26" s="98"/>
      <c r="L26" s="62">
        <v>46</v>
      </c>
      <c r="M26" s="62">
        <v>14</v>
      </c>
      <c r="N26" s="62">
        <v>186</v>
      </c>
      <c r="O26" s="62">
        <v>8</v>
      </c>
      <c r="P26" s="62">
        <v>0</v>
      </c>
      <c r="Q26" s="62">
        <v>6</v>
      </c>
      <c r="R26" s="94">
        <f>SUM(L26:Q26)</f>
        <v>260</v>
      </c>
      <c r="S26" s="52"/>
    </row>
    <row r="27" spans="1:19" ht="2.7" customHeight="1">
      <c r="A27" s="178"/>
      <c r="B27" s="276"/>
      <c r="C27" s="268"/>
      <c r="D27" s="268"/>
      <c r="E27" s="268"/>
      <c r="F27" s="268"/>
      <c r="G27" s="268"/>
      <c r="H27" s="268"/>
      <c r="I27" s="268"/>
      <c r="J27" s="268"/>
      <c r="K27" s="268"/>
      <c r="L27" s="268"/>
      <c r="M27" s="268"/>
      <c r="N27" s="268"/>
      <c r="O27" s="268"/>
      <c r="P27" s="268"/>
      <c r="Q27" s="268"/>
      <c r="R27" s="268"/>
      <c r="S27" s="52"/>
    </row>
    <row r="28" spans="1:19" ht="23.7" customHeight="1">
      <c r="A28" s="178" t="s">
        <v>5</v>
      </c>
      <c r="B28" s="42" t="s">
        <v>174</v>
      </c>
      <c r="C28" s="62">
        <v>93</v>
      </c>
      <c r="D28" s="62">
        <v>11</v>
      </c>
      <c r="E28" s="62">
        <v>19</v>
      </c>
      <c r="F28" s="62">
        <v>750</v>
      </c>
      <c r="G28" s="62">
        <v>15</v>
      </c>
      <c r="H28" s="62">
        <v>24</v>
      </c>
      <c r="I28" s="96">
        <v>1</v>
      </c>
      <c r="J28" s="94">
        <f>SUM(C28:I28)</f>
        <v>913</v>
      </c>
      <c r="K28" s="98"/>
      <c r="L28" s="62">
        <v>11669</v>
      </c>
      <c r="M28" s="62">
        <v>2063</v>
      </c>
      <c r="N28" s="62">
        <v>862</v>
      </c>
      <c r="O28" s="62">
        <v>247</v>
      </c>
      <c r="P28" s="62">
        <v>0</v>
      </c>
      <c r="Q28" s="62">
        <v>374</v>
      </c>
      <c r="R28" s="94">
        <f>SUM(L28:Q28)</f>
        <v>15215</v>
      </c>
      <c r="S28" s="52"/>
    </row>
    <row r="29" spans="1:19" ht="23.7" customHeight="1">
      <c r="A29" s="178"/>
      <c r="B29" s="42" t="s">
        <v>175</v>
      </c>
      <c r="C29" s="62">
        <v>112</v>
      </c>
      <c r="D29" s="62">
        <v>9</v>
      </c>
      <c r="E29" s="62">
        <v>19</v>
      </c>
      <c r="F29" s="62">
        <v>764</v>
      </c>
      <c r="G29" s="62">
        <v>15</v>
      </c>
      <c r="H29" s="62">
        <v>21</v>
      </c>
      <c r="I29" s="96">
        <v>1</v>
      </c>
      <c r="J29" s="94">
        <f t="shared" ref="J29:J32" si="4">SUM(C29:I29)</f>
        <v>941</v>
      </c>
      <c r="K29" s="98"/>
      <c r="L29" s="62">
        <v>11627</v>
      </c>
      <c r="M29" s="62">
        <v>2054</v>
      </c>
      <c r="N29" s="62">
        <v>909</v>
      </c>
      <c r="O29" s="62">
        <v>248</v>
      </c>
      <c r="P29" s="62">
        <v>0</v>
      </c>
      <c r="Q29" s="62">
        <v>314</v>
      </c>
      <c r="R29" s="94">
        <f>SUM(L29:Q29)</f>
        <v>15152</v>
      </c>
      <c r="S29" s="52"/>
    </row>
    <row r="30" spans="1:19" ht="23.7" customHeight="1">
      <c r="A30" s="178"/>
      <c r="B30" s="42" t="s">
        <v>370</v>
      </c>
      <c r="C30" s="62">
        <v>114</v>
      </c>
      <c r="D30" s="62">
        <v>9</v>
      </c>
      <c r="E30" s="62">
        <v>18</v>
      </c>
      <c r="F30" s="62">
        <v>776</v>
      </c>
      <c r="G30" s="62">
        <v>15</v>
      </c>
      <c r="H30" s="62">
        <v>21</v>
      </c>
      <c r="I30" s="96">
        <v>1</v>
      </c>
      <c r="J30" s="94">
        <f t="shared" si="4"/>
        <v>954</v>
      </c>
      <c r="K30" s="98"/>
      <c r="L30" s="62">
        <v>11627</v>
      </c>
      <c r="M30" s="62">
        <v>2054</v>
      </c>
      <c r="N30" s="62">
        <v>911</v>
      </c>
      <c r="O30" s="62">
        <v>249</v>
      </c>
      <c r="P30" s="62">
        <v>0</v>
      </c>
      <c r="Q30" s="62">
        <v>314</v>
      </c>
      <c r="R30" s="94">
        <f>SUM(L30:Q30)</f>
        <v>15155</v>
      </c>
      <c r="S30" s="52"/>
    </row>
    <row r="31" spans="1:19" ht="23.7" customHeight="1">
      <c r="A31" s="178"/>
      <c r="B31" s="42" t="s">
        <v>176</v>
      </c>
      <c r="C31" s="62">
        <v>7</v>
      </c>
      <c r="D31" s="62">
        <v>2</v>
      </c>
      <c r="E31" s="62">
        <v>70</v>
      </c>
      <c r="F31" s="62">
        <v>3</v>
      </c>
      <c r="G31" s="62">
        <v>0</v>
      </c>
      <c r="H31" s="62">
        <v>30</v>
      </c>
      <c r="I31" s="96">
        <v>0</v>
      </c>
      <c r="J31" s="94">
        <f t="shared" si="4"/>
        <v>112</v>
      </c>
      <c r="K31" s="98"/>
      <c r="L31" s="62">
        <v>246</v>
      </c>
      <c r="M31" s="62">
        <v>17</v>
      </c>
      <c r="N31" s="62">
        <v>125</v>
      </c>
      <c r="O31" s="62">
        <v>2</v>
      </c>
      <c r="P31" s="62">
        <v>1</v>
      </c>
      <c r="Q31" s="62">
        <v>108</v>
      </c>
      <c r="R31" s="94">
        <f>SUM(L31:Q31)</f>
        <v>499</v>
      </c>
      <c r="S31" s="52"/>
    </row>
    <row r="32" spans="1:19" ht="23.7" customHeight="1">
      <c r="A32" s="178"/>
      <c r="B32" s="42" t="s">
        <v>371</v>
      </c>
      <c r="C32" s="62">
        <v>13</v>
      </c>
      <c r="D32" s="62">
        <v>2</v>
      </c>
      <c r="E32" s="62">
        <v>72</v>
      </c>
      <c r="F32" s="62">
        <v>5</v>
      </c>
      <c r="G32" s="62">
        <v>0</v>
      </c>
      <c r="H32" s="62">
        <v>40</v>
      </c>
      <c r="I32" s="96">
        <v>0</v>
      </c>
      <c r="J32" s="94">
        <f t="shared" si="4"/>
        <v>132</v>
      </c>
      <c r="K32" s="98"/>
      <c r="L32" s="62">
        <v>246</v>
      </c>
      <c r="M32" s="62">
        <v>17</v>
      </c>
      <c r="N32" s="62">
        <v>125</v>
      </c>
      <c r="O32" s="62">
        <v>13</v>
      </c>
      <c r="P32" s="62">
        <v>1</v>
      </c>
      <c r="Q32" s="62">
        <v>108</v>
      </c>
      <c r="R32" s="94">
        <f>SUM(L32:Q32)</f>
        <v>510</v>
      </c>
      <c r="S32" s="52"/>
    </row>
    <row r="33" spans="1:19" ht="2.7" customHeight="1">
      <c r="A33" s="178"/>
      <c r="B33" s="276"/>
      <c r="C33" s="268"/>
      <c r="D33" s="268"/>
      <c r="E33" s="268"/>
      <c r="F33" s="268"/>
      <c r="G33" s="268"/>
      <c r="H33" s="268"/>
      <c r="I33" s="268"/>
      <c r="J33" s="268"/>
      <c r="K33" s="268"/>
      <c r="L33" s="268"/>
      <c r="M33" s="268"/>
      <c r="N33" s="268"/>
      <c r="O33" s="268"/>
      <c r="P33" s="268"/>
      <c r="Q33" s="268"/>
      <c r="R33" s="268"/>
      <c r="S33" s="52"/>
    </row>
    <row r="34" spans="1:19" ht="23.7" customHeight="1">
      <c r="A34" s="178" t="s">
        <v>6</v>
      </c>
      <c r="B34" s="42" t="s">
        <v>174</v>
      </c>
      <c r="C34" s="62">
        <v>78</v>
      </c>
      <c r="D34" s="62">
        <v>0</v>
      </c>
      <c r="E34" s="62">
        <v>16</v>
      </c>
      <c r="F34" s="62">
        <v>1449</v>
      </c>
      <c r="G34" s="62">
        <v>12</v>
      </c>
      <c r="H34" s="62">
        <v>57</v>
      </c>
      <c r="I34" s="96">
        <v>0</v>
      </c>
      <c r="J34" s="94">
        <f>SUM(C34:I34)</f>
        <v>1612</v>
      </c>
      <c r="K34" s="98"/>
      <c r="L34" s="62">
        <v>10415</v>
      </c>
      <c r="M34" s="62">
        <v>1093</v>
      </c>
      <c r="N34" s="62">
        <v>382</v>
      </c>
      <c r="O34" s="62">
        <v>57</v>
      </c>
      <c r="P34" s="62">
        <v>0</v>
      </c>
      <c r="Q34" s="62">
        <v>342</v>
      </c>
      <c r="R34" s="94">
        <f>SUM(L34:Q34)</f>
        <v>12289</v>
      </c>
      <c r="S34" s="52"/>
    </row>
    <row r="35" spans="1:19" ht="23.7" customHeight="1">
      <c r="A35" s="178"/>
      <c r="B35" s="42" t="s">
        <v>175</v>
      </c>
      <c r="C35" s="62">
        <v>77</v>
      </c>
      <c r="D35" s="62">
        <v>0</v>
      </c>
      <c r="E35" s="62">
        <v>31</v>
      </c>
      <c r="F35" s="62">
        <v>1433</v>
      </c>
      <c r="G35" s="62">
        <v>12</v>
      </c>
      <c r="H35" s="62">
        <v>32</v>
      </c>
      <c r="I35" s="96">
        <v>0</v>
      </c>
      <c r="J35" s="94">
        <f t="shared" ref="J35:J38" si="5">SUM(C35:I35)</f>
        <v>1585</v>
      </c>
      <c r="K35" s="98"/>
      <c r="L35" s="62">
        <v>10541</v>
      </c>
      <c r="M35" s="62">
        <v>1097</v>
      </c>
      <c r="N35" s="62">
        <v>416</v>
      </c>
      <c r="O35" s="62">
        <v>58</v>
      </c>
      <c r="P35" s="62">
        <v>0</v>
      </c>
      <c r="Q35" s="62">
        <v>353</v>
      </c>
      <c r="R35" s="94">
        <f>SUM(L35:Q35)</f>
        <v>12465</v>
      </c>
      <c r="S35" s="52"/>
    </row>
    <row r="36" spans="1:19" ht="23.7" customHeight="1">
      <c r="A36" s="178"/>
      <c r="B36" s="42" t="s">
        <v>370</v>
      </c>
      <c r="C36" s="62">
        <v>70</v>
      </c>
      <c r="D36" s="62">
        <v>0</v>
      </c>
      <c r="E36" s="62">
        <v>38</v>
      </c>
      <c r="F36" s="62">
        <v>1449</v>
      </c>
      <c r="G36" s="62">
        <v>14</v>
      </c>
      <c r="H36" s="62">
        <v>31</v>
      </c>
      <c r="I36" s="96">
        <v>0</v>
      </c>
      <c r="J36" s="94">
        <f t="shared" si="5"/>
        <v>1602</v>
      </c>
      <c r="K36" s="98"/>
      <c r="L36" s="62">
        <v>10541</v>
      </c>
      <c r="M36" s="62">
        <v>1097</v>
      </c>
      <c r="N36" s="62">
        <v>416</v>
      </c>
      <c r="O36" s="62">
        <v>55</v>
      </c>
      <c r="P36" s="62">
        <v>0</v>
      </c>
      <c r="Q36" s="62">
        <v>353</v>
      </c>
      <c r="R36" s="94">
        <f>SUM(L36:Q36)</f>
        <v>12462</v>
      </c>
      <c r="S36" s="52"/>
    </row>
    <row r="37" spans="1:19" ht="23.7" customHeight="1">
      <c r="A37" s="178"/>
      <c r="B37" s="42" t="s">
        <v>176</v>
      </c>
      <c r="C37" s="62">
        <v>8</v>
      </c>
      <c r="D37" s="62">
        <v>0</v>
      </c>
      <c r="E37" s="62">
        <v>117</v>
      </c>
      <c r="F37" s="62">
        <v>45</v>
      </c>
      <c r="G37" s="62">
        <v>1</v>
      </c>
      <c r="H37" s="62">
        <v>76</v>
      </c>
      <c r="I37" s="96">
        <v>0</v>
      </c>
      <c r="J37" s="94">
        <f t="shared" si="5"/>
        <v>247</v>
      </c>
      <c r="K37" s="98"/>
      <c r="L37" s="62">
        <v>154</v>
      </c>
      <c r="M37" s="62">
        <v>6</v>
      </c>
      <c r="N37" s="62">
        <v>105</v>
      </c>
      <c r="O37" s="62">
        <v>1</v>
      </c>
      <c r="P37" s="62">
        <v>11</v>
      </c>
      <c r="Q37" s="62">
        <v>38</v>
      </c>
      <c r="R37" s="94">
        <f>SUM(L37:Q37)</f>
        <v>315</v>
      </c>
      <c r="S37" s="52"/>
    </row>
    <row r="38" spans="1:19" ht="23.7" customHeight="1">
      <c r="A38" s="178"/>
      <c r="B38" s="42" t="s">
        <v>371</v>
      </c>
      <c r="C38" s="62">
        <v>15</v>
      </c>
      <c r="D38" s="62">
        <v>0</v>
      </c>
      <c r="E38" s="62">
        <v>119</v>
      </c>
      <c r="F38" s="62">
        <v>121</v>
      </c>
      <c r="G38" s="62">
        <v>2</v>
      </c>
      <c r="H38" s="62">
        <v>94</v>
      </c>
      <c r="I38" s="96">
        <v>0</v>
      </c>
      <c r="J38" s="94">
        <f t="shared" si="5"/>
        <v>351</v>
      </c>
      <c r="K38" s="98"/>
      <c r="L38" s="62">
        <v>154</v>
      </c>
      <c r="M38" s="62">
        <v>6</v>
      </c>
      <c r="N38" s="62">
        <v>105</v>
      </c>
      <c r="O38" s="62">
        <v>5</v>
      </c>
      <c r="P38" s="62">
        <v>11</v>
      </c>
      <c r="Q38" s="62">
        <v>38</v>
      </c>
      <c r="R38" s="94">
        <f>SUM(L38:Q38)</f>
        <v>319</v>
      </c>
      <c r="S38" s="52"/>
    </row>
    <row r="39" spans="1:19" ht="2.7" customHeight="1">
      <c r="A39" s="178"/>
      <c r="B39" s="276"/>
      <c r="C39" s="268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8"/>
      <c r="O39" s="268"/>
      <c r="P39" s="268"/>
      <c r="Q39" s="268"/>
      <c r="R39" s="268"/>
      <c r="S39" s="52"/>
    </row>
    <row r="40" spans="1:19" ht="23.7" customHeight="1">
      <c r="A40" s="178" t="s">
        <v>7</v>
      </c>
      <c r="B40" s="42" t="s">
        <v>174</v>
      </c>
      <c r="C40" s="62">
        <v>87</v>
      </c>
      <c r="D40" s="62">
        <v>2</v>
      </c>
      <c r="E40" s="62">
        <v>12</v>
      </c>
      <c r="F40" s="62">
        <v>1728</v>
      </c>
      <c r="G40" s="62">
        <v>11</v>
      </c>
      <c r="H40" s="62">
        <v>33</v>
      </c>
      <c r="I40" s="96">
        <v>0</v>
      </c>
      <c r="J40" s="94">
        <f>SUM(C40:I40)</f>
        <v>1873</v>
      </c>
      <c r="K40" s="98"/>
      <c r="L40" s="62">
        <v>8193</v>
      </c>
      <c r="M40" s="62">
        <v>953</v>
      </c>
      <c r="N40" s="62">
        <v>605</v>
      </c>
      <c r="O40" s="62">
        <v>182</v>
      </c>
      <c r="P40" s="62">
        <v>2</v>
      </c>
      <c r="Q40" s="62">
        <v>239</v>
      </c>
      <c r="R40" s="94">
        <f>SUM(L40:Q40)</f>
        <v>10174</v>
      </c>
      <c r="S40" s="52"/>
    </row>
    <row r="41" spans="1:19" ht="23.7" customHeight="1">
      <c r="A41" s="178"/>
      <c r="B41" s="42" t="s">
        <v>175</v>
      </c>
      <c r="C41" s="62">
        <v>82</v>
      </c>
      <c r="D41" s="62">
        <v>2</v>
      </c>
      <c r="E41" s="62">
        <v>17</v>
      </c>
      <c r="F41" s="62">
        <v>1708</v>
      </c>
      <c r="G41" s="62">
        <v>11</v>
      </c>
      <c r="H41" s="62">
        <v>23</v>
      </c>
      <c r="I41" s="96">
        <v>0</v>
      </c>
      <c r="J41" s="94">
        <f t="shared" ref="J41:J44" si="6">SUM(C41:I41)</f>
        <v>1843</v>
      </c>
      <c r="K41" s="98"/>
      <c r="L41" s="62">
        <v>8567</v>
      </c>
      <c r="M41" s="62">
        <v>961</v>
      </c>
      <c r="N41" s="62">
        <v>731</v>
      </c>
      <c r="O41" s="62">
        <v>181</v>
      </c>
      <c r="P41" s="62">
        <v>0</v>
      </c>
      <c r="Q41" s="62">
        <v>261</v>
      </c>
      <c r="R41" s="94">
        <f>SUM(L41:Q41)</f>
        <v>10701</v>
      </c>
      <c r="S41" s="52"/>
    </row>
    <row r="42" spans="1:19" ht="23.7" customHeight="1">
      <c r="A42" s="178"/>
      <c r="B42" s="42" t="s">
        <v>370</v>
      </c>
      <c r="C42" s="62">
        <v>78</v>
      </c>
      <c r="D42" s="62">
        <v>2</v>
      </c>
      <c r="E42" s="62">
        <v>17</v>
      </c>
      <c r="F42" s="62">
        <v>1723</v>
      </c>
      <c r="G42" s="62">
        <v>23</v>
      </c>
      <c r="H42" s="62">
        <v>17</v>
      </c>
      <c r="I42" s="96">
        <v>0</v>
      </c>
      <c r="J42" s="94">
        <f t="shared" si="6"/>
        <v>1860</v>
      </c>
      <c r="K42" s="98"/>
      <c r="L42" s="62">
        <v>8567</v>
      </c>
      <c r="M42" s="62">
        <v>961</v>
      </c>
      <c r="N42" s="62">
        <v>731</v>
      </c>
      <c r="O42" s="62">
        <v>181</v>
      </c>
      <c r="P42" s="62">
        <v>0</v>
      </c>
      <c r="Q42" s="62">
        <v>261</v>
      </c>
      <c r="R42" s="94">
        <f>SUM(L42:Q42)</f>
        <v>10701</v>
      </c>
      <c r="S42" s="52"/>
    </row>
    <row r="43" spans="1:19" ht="23.7" customHeight="1">
      <c r="A43" s="178"/>
      <c r="B43" s="42" t="s">
        <v>176</v>
      </c>
      <c r="C43" s="62">
        <v>14</v>
      </c>
      <c r="D43" s="62">
        <v>0</v>
      </c>
      <c r="E43" s="62">
        <v>70</v>
      </c>
      <c r="F43" s="62">
        <v>56</v>
      </c>
      <c r="G43" s="62">
        <v>6</v>
      </c>
      <c r="H43" s="62">
        <v>32</v>
      </c>
      <c r="I43" s="96">
        <v>0</v>
      </c>
      <c r="J43" s="94">
        <f t="shared" si="6"/>
        <v>178</v>
      </c>
      <c r="K43" s="98"/>
      <c r="L43" s="62">
        <v>86</v>
      </c>
      <c r="M43" s="62">
        <v>13</v>
      </c>
      <c r="N43" s="62">
        <v>583</v>
      </c>
      <c r="O43" s="62">
        <v>4</v>
      </c>
      <c r="P43" s="62">
        <v>20</v>
      </c>
      <c r="Q43" s="62">
        <v>148</v>
      </c>
      <c r="R43" s="94">
        <f>SUM(L43:Q43)</f>
        <v>854</v>
      </c>
      <c r="S43" s="52"/>
    </row>
    <row r="44" spans="1:19" ht="23.7" customHeight="1">
      <c r="A44" s="178"/>
      <c r="B44" s="42" t="s">
        <v>371</v>
      </c>
      <c r="C44" s="62">
        <v>22</v>
      </c>
      <c r="D44" s="62">
        <v>0</v>
      </c>
      <c r="E44" s="62">
        <v>73</v>
      </c>
      <c r="F44" s="62">
        <v>101</v>
      </c>
      <c r="G44" s="62">
        <v>7</v>
      </c>
      <c r="H44" s="62">
        <v>54</v>
      </c>
      <c r="I44" s="96">
        <v>0</v>
      </c>
      <c r="J44" s="94">
        <f t="shared" si="6"/>
        <v>257</v>
      </c>
      <c r="K44" s="98"/>
      <c r="L44" s="62">
        <v>86</v>
      </c>
      <c r="M44" s="62">
        <v>13</v>
      </c>
      <c r="N44" s="62">
        <v>583</v>
      </c>
      <c r="O44" s="62">
        <v>4</v>
      </c>
      <c r="P44" s="62">
        <v>20</v>
      </c>
      <c r="Q44" s="62">
        <v>148</v>
      </c>
      <c r="R44" s="94">
        <f>SUM(L44:Q44)</f>
        <v>854</v>
      </c>
      <c r="S44" s="52"/>
    </row>
    <row r="45" spans="1:19" ht="2.7" customHeight="1">
      <c r="A45" s="178"/>
      <c r="B45" s="276"/>
      <c r="C45" s="268"/>
      <c r="D45" s="268"/>
      <c r="E45" s="268"/>
      <c r="F45" s="268"/>
      <c r="G45" s="268"/>
      <c r="H45" s="268"/>
      <c r="I45" s="268"/>
      <c r="J45" s="268"/>
      <c r="K45" s="268"/>
      <c r="L45" s="268"/>
      <c r="M45" s="268"/>
      <c r="N45" s="268"/>
      <c r="O45" s="268"/>
      <c r="P45" s="268"/>
      <c r="Q45" s="268"/>
      <c r="R45" s="268"/>
      <c r="S45" s="52"/>
    </row>
    <row r="46" spans="1:19" ht="23.7" customHeight="1">
      <c r="A46" s="178" t="s">
        <v>8</v>
      </c>
      <c r="B46" s="42" t="s">
        <v>174</v>
      </c>
      <c r="C46" s="62">
        <v>113</v>
      </c>
      <c r="D46" s="62">
        <v>25</v>
      </c>
      <c r="E46" s="62">
        <v>15</v>
      </c>
      <c r="F46" s="62">
        <v>1358</v>
      </c>
      <c r="G46" s="62">
        <v>21</v>
      </c>
      <c r="H46" s="62">
        <v>49</v>
      </c>
      <c r="I46" s="96">
        <v>0</v>
      </c>
      <c r="J46" s="94">
        <f>SUM(C46:I46)</f>
        <v>1581</v>
      </c>
      <c r="K46" s="98"/>
      <c r="L46" s="62">
        <v>11769</v>
      </c>
      <c r="M46" s="62">
        <v>1101</v>
      </c>
      <c r="N46" s="62">
        <v>876</v>
      </c>
      <c r="O46" s="62">
        <v>103</v>
      </c>
      <c r="P46" s="62">
        <v>0</v>
      </c>
      <c r="Q46" s="62">
        <v>364</v>
      </c>
      <c r="R46" s="94">
        <f>SUM(L46:Q46)</f>
        <v>14213</v>
      </c>
      <c r="S46" s="52"/>
    </row>
    <row r="47" spans="1:19" ht="23.7" customHeight="1">
      <c r="A47" s="178"/>
      <c r="B47" s="42" t="s">
        <v>175</v>
      </c>
      <c r="C47" s="62">
        <v>109</v>
      </c>
      <c r="D47" s="62">
        <v>24</v>
      </c>
      <c r="E47" s="62">
        <v>27</v>
      </c>
      <c r="F47" s="62">
        <v>1384</v>
      </c>
      <c r="G47" s="62">
        <v>23</v>
      </c>
      <c r="H47" s="62">
        <v>31</v>
      </c>
      <c r="I47" s="96">
        <v>0</v>
      </c>
      <c r="J47" s="94">
        <f t="shared" ref="J47:J50" si="7">SUM(C47:I47)</f>
        <v>1598</v>
      </c>
      <c r="K47" s="98"/>
      <c r="L47" s="62">
        <v>13778</v>
      </c>
      <c r="M47" s="62">
        <v>1100</v>
      </c>
      <c r="N47" s="62">
        <v>939</v>
      </c>
      <c r="O47" s="62">
        <v>104</v>
      </c>
      <c r="P47" s="62">
        <v>0</v>
      </c>
      <c r="Q47" s="62">
        <v>358</v>
      </c>
      <c r="R47" s="94">
        <f>SUM(L47:Q47)</f>
        <v>16279</v>
      </c>
      <c r="S47" s="52"/>
    </row>
    <row r="48" spans="1:19" ht="23.7" customHeight="1">
      <c r="A48" s="178"/>
      <c r="B48" s="42" t="s">
        <v>370</v>
      </c>
      <c r="C48" s="62">
        <v>107</v>
      </c>
      <c r="D48" s="62">
        <v>22</v>
      </c>
      <c r="E48" s="62">
        <v>27</v>
      </c>
      <c r="F48" s="62">
        <v>1308</v>
      </c>
      <c r="G48" s="62">
        <v>24</v>
      </c>
      <c r="H48" s="62">
        <v>24</v>
      </c>
      <c r="I48" s="96">
        <v>0</v>
      </c>
      <c r="J48" s="94">
        <f t="shared" si="7"/>
        <v>1512</v>
      </c>
      <c r="K48" s="98"/>
      <c r="L48" s="62">
        <v>13778</v>
      </c>
      <c r="M48" s="62">
        <v>1100</v>
      </c>
      <c r="N48" s="62">
        <v>939</v>
      </c>
      <c r="O48" s="62">
        <v>104</v>
      </c>
      <c r="P48" s="62">
        <v>0</v>
      </c>
      <c r="Q48" s="62">
        <v>358</v>
      </c>
      <c r="R48" s="94">
        <f>SUM(L48:Q48)</f>
        <v>16279</v>
      </c>
      <c r="S48" s="52"/>
    </row>
    <row r="49" spans="1:19" ht="23.7" customHeight="1">
      <c r="A49" s="178"/>
      <c r="B49" s="42" t="s">
        <v>176</v>
      </c>
      <c r="C49" s="62">
        <v>21</v>
      </c>
      <c r="D49" s="62">
        <v>1</v>
      </c>
      <c r="E49" s="62">
        <v>25</v>
      </c>
      <c r="F49" s="62">
        <v>26</v>
      </c>
      <c r="G49" s="62">
        <v>12</v>
      </c>
      <c r="H49" s="62">
        <v>66</v>
      </c>
      <c r="I49" s="96">
        <v>0</v>
      </c>
      <c r="J49" s="94">
        <f t="shared" si="7"/>
        <v>151</v>
      </c>
      <c r="K49" s="98"/>
      <c r="L49" s="62">
        <v>62</v>
      </c>
      <c r="M49" s="62">
        <v>19</v>
      </c>
      <c r="N49" s="62">
        <v>142</v>
      </c>
      <c r="O49" s="62">
        <v>0</v>
      </c>
      <c r="P49" s="62">
        <v>0</v>
      </c>
      <c r="Q49" s="62">
        <v>59</v>
      </c>
      <c r="R49" s="94">
        <f>SUM(L49:Q49)</f>
        <v>282</v>
      </c>
      <c r="S49" s="52"/>
    </row>
    <row r="50" spans="1:19" ht="23.7" customHeight="1">
      <c r="A50" s="178"/>
      <c r="B50" s="42" t="s">
        <v>371</v>
      </c>
      <c r="C50" s="62">
        <v>35</v>
      </c>
      <c r="D50" s="62">
        <v>3</v>
      </c>
      <c r="E50" s="62">
        <v>40</v>
      </c>
      <c r="F50" s="62">
        <v>279</v>
      </c>
      <c r="G50" s="62">
        <v>14</v>
      </c>
      <c r="H50" s="62">
        <v>90</v>
      </c>
      <c r="I50" s="96">
        <v>0</v>
      </c>
      <c r="J50" s="94">
        <f t="shared" si="7"/>
        <v>461</v>
      </c>
      <c r="K50" s="98"/>
      <c r="L50" s="62">
        <v>62</v>
      </c>
      <c r="M50" s="62">
        <v>19</v>
      </c>
      <c r="N50" s="62">
        <v>142</v>
      </c>
      <c r="O50" s="62">
        <v>0</v>
      </c>
      <c r="P50" s="62">
        <v>0</v>
      </c>
      <c r="Q50" s="62">
        <v>59</v>
      </c>
      <c r="R50" s="94">
        <f>SUM(L50:Q50)</f>
        <v>282</v>
      </c>
      <c r="S50" s="52"/>
    </row>
    <row r="51" spans="1:19" ht="2.7" customHeight="1">
      <c r="A51" s="178"/>
      <c r="B51" s="43"/>
      <c r="C51" s="44"/>
      <c r="D51" s="44"/>
      <c r="E51" s="44"/>
      <c r="F51" s="44"/>
      <c r="G51" s="44"/>
      <c r="H51" s="44"/>
      <c r="I51" s="44"/>
      <c r="J51" s="21"/>
      <c r="K51" s="52"/>
      <c r="L51" s="21"/>
      <c r="M51" s="21"/>
      <c r="N51" s="21"/>
      <c r="O51" s="21"/>
      <c r="P51" s="21"/>
      <c r="Q51" s="21"/>
      <c r="R51" s="21"/>
      <c r="S51" s="44"/>
    </row>
    <row r="52" spans="1:19"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74" spans="10:10">
      <c r="J74" s="3"/>
    </row>
    <row r="75" spans="10:10">
      <c r="J75" s="3"/>
    </row>
    <row r="76" spans="10:10">
      <c r="J76" s="3"/>
    </row>
  </sheetData>
  <mergeCells count="21">
    <mergeCell ref="B39:R39"/>
    <mergeCell ref="B45:R45"/>
    <mergeCell ref="B9:R9"/>
    <mergeCell ref="B15:R15"/>
    <mergeCell ref="B21:R21"/>
    <mergeCell ref="B27:R27"/>
    <mergeCell ref="B33:R33"/>
    <mergeCell ref="S1:S3"/>
    <mergeCell ref="L2:R2"/>
    <mergeCell ref="C2:J2"/>
    <mergeCell ref="A1:R1"/>
    <mergeCell ref="A2:A3"/>
    <mergeCell ref="B2:B3"/>
    <mergeCell ref="A46:A51"/>
    <mergeCell ref="A34:A39"/>
    <mergeCell ref="A4:A9"/>
    <mergeCell ref="A10:A15"/>
    <mergeCell ref="A16:A21"/>
    <mergeCell ref="A22:A27"/>
    <mergeCell ref="A28:A33"/>
    <mergeCell ref="A40:A45"/>
  </mergeCells>
  <printOptions horizontalCentered="1"/>
  <pageMargins left="0.7" right="0.7" top="0.75" bottom="0.75" header="0.3" footer="0.3"/>
  <pageSetup paperSize="9" scale="47" fitToHeight="0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86"/>
  <sheetViews>
    <sheetView showGridLines="0" zoomScale="70" zoomScaleNormal="70" zoomScalePageLayoutView="40" workbookViewId="0">
      <selection sqref="A1:M1"/>
    </sheetView>
  </sheetViews>
  <sheetFormatPr defaultColWidth="8.6640625" defaultRowHeight="15"/>
  <cols>
    <col min="1" max="1" width="24.5546875" style="59" customWidth="1"/>
    <col min="2" max="2" width="27.33203125" style="59" customWidth="1"/>
    <col min="3" max="12" width="17.5546875" style="59" customWidth="1"/>
    <col min="13" max="13" width="23.5546875" style="59" customWidth="1"/>
    <col min="14" max="14" width="0.6640625" style="59" customWidth="1"/>
    <col min="15" max="15" width="8.6640625" style="59"/>
    <col min="33" max="16384" width="8.6640625" style="59"/>
  </cols>
  <sheetData>
    <row r="1" spans="1:15" ht="30" customHeight="1">
      <c r="A1" s="196" t="s">
        <v>426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203"/>
    </row>
    <row r="2" spans="1:15" ht="20.100000000000001" customHeight="1">
      <c r="A2" s="255" t="s">
        <v>387</v>
      </c>
      <c r="B2" s="199"/>
      <c r="C2" s="191" t="s">
        <v>382</v>
      </c>
      <c r="D2" s="191"/>
      <c r="E2" s="191" t="s">
        <v>372</v>
      </c>
      <c r="F2" s="191"/>
      <c r="G2" s="191" t="s">
        <v>373</v>
      </c>
      <c r="H2" s="191"/>
      <c r="I2" s="144" t="s">
        <v>379</v>
      </c>
      <c r="J2" s="197" t="s">
        <v>377</v>
      </c>
      <c r="K2" s="199" t="s">
        <v>381</v>
      </c>
      <c r="L2" s="201" t="s">
        <v>396</v>
      </c>
      <c r="M2" s="204" t="s">
        <v>17</v>
      </c>
      <c r="N2" s="203"/>
    </row>
    <row r="3" spans="1:15" ht="20.100000000000001" customHeight="1">
      <c r="A3" s="256"/>
      <c r="B3" s="200"/>
      <c r="C3" s="114" t="s">
        <v>440</v>
      </c>
      <c r="D3" s="114" t="s">
        <v>441</v>
      </c>
      <c r="E3" s="114" t="s">
        <v>440</v>
      </c>
      <c r="F3" s="114" t="s">
        <v>441</v>
      </c>
      <c r="G3" s="114" t="s">
        <v>440</v>
      </c>
      <c r="H3" s="114" t="s">
        <v>441</v>
      </c>
      <c r="I3" s="142" t="s">
        <v>441</v>
      </c>
      <c r="J3" s="198"/>
      <c r="K3" s="200"/>
      <c r="L3" s="202"/>
      <c r="M3" s="204"/>
      <c r="N3" s="203"/>
    </row>
    <row r="4" spans="1:15" ht="23.7" customHeight="1">
      <c r="A4" s="191" t="s">
        <v>389</v>
      </c>
      <c r="B4" s="114" t="s">
        <v>174</v>
      </c>
      <c r="C4" s="115">
        <v>1093</v>
      </c>
      <c r="D4" s="115">
        <v>1250</v>
      </c>
      <c r="E4" s="115">
        <v>2527</v>
      </c>
      <c r="F4" s="115">
        <v>261</v>
      </c>
      <c r="G4" s="115">
        <v>1553</v>
      </c>
      <c r="H4" s="115">
        <v>8</v>
      </c>
      <c r="I4" s="115">
        <v>366</v>
      </c>
      <c r="J4" s="115">
        <v>0</v>
      </c>
      <c r="K4" s="115">
        <v>620</v>
      </c>
      <c r="L4" s="115">
        <v>559</v>
      </c>
      <c r="M4" s="116">
        <f>SUM(C4:L4)</f>
        <v>8237</v>
      </c>
      <c r="N4" s="117"/>
      <c r="O4" s="118"/>
    </row>
    <row r="5" spans="1:15" ht="23.7" customHeight="1">
      <c r="A5" s="191"/>
      <c r="B5" s="114" t="s">
        <v>175</v>
      </c>
      <c r="C5" s="115">
        <v>1143</v>
      </c>
      <c r="D5" s="115">
        <v>1264</v>
      </c>
      <c r="E5" s="115">
        <v>2655</v>
      </c>
      <c r="F5" s="115">
        <v>200</v>
      </c>
      <c r="G5" s="115">
        <v>1218</v>
      </c>
      <c r="H5" s="115">
        <v>14</v>
      </c>
      <c r="I5" s="115">
        <v>764</v>
      </c>
      <c r="J5" s="115">
        <v>0</v>
      </c>
      <c r="K5" s="115">
        <v>366</v>
      </c>
      <c r="L5" s="115">
        <v>559</v>
      </c>
      <c r="M5" s="116">
        <f t="shared" ref="M5:M8" si="0">SUM(C5:L5)</f>
        <v>8183</v>
      </c>
      <c r="N5" s="117"/>
      <c r="O5" s="118"/>
    </row>
    <row r="6" spans="1:15" ht="23.7" customHeight="1">
      <c r="A6" s="191"/>
      <c r="B6" s="114" t="s">
        <v>370</v>
      </c>
      <c r="C6" s="115">
        <v>1143</v>
      </c>
      <c r="D6" s="115">
        <v>1259</v>
      </c>
      <c r="E6" s="115">
        <v>2655</v>
      </c>
      <c r="F6" s="115">
        <v>206</v>
      </c>
      <c r="G6" s="115">
        <v>1218</v>
      </c>
      <c r="H6" s="115">
        <v>13</v>
      </c>
      <c r="I6" s="115">
        <v>764</v>
      </c>
      <c r="J6" s="115">
        <v>11</v>
      </c>
      <c r="K6" s="115">
        <v>480</v>
      </c>
      <c r="L6" s="115">
        <v>559</v>
      </c>
      <c r="M6" s="116">
        <f t="shared" si="0"/>
        <v>8308</v>
      </c>
      <c r="N6" s="117"/>
      <c r="O6" s="118"/>
    </row>
    <row r="7" spans="1:15" ht="23.7" customHeight="1">
      <c r="A7" s="191"/>
      <c r="B7" s="114" t="s">
        <v>176</v>
      </c>
      <c r="C7" s="115">
        <v>174</v>
      </c>
      <c r="D7" s="115">
        <v>9</v>
      </c>
      <c r="E7" s="115">
        <v>1674</v>
      </c>
      <c r="F7" s="115">
        <v>128</v>
      </c>
      <c r="G7" s="115">
        <v>1344</v>
      </c>
      <c r="H7" s="115">
        <v>38</v>
      </c>
      <c r="I7" s="115">
        <v>74</v>
      </c>
      <c r="J7" s="115">
        <v>0</v>
      </c>
      <c r="K7" s="115">
        <v>0</v>
      </c>
      <c r="L7" s="115">
        <v>0</v>
      </c>
      <c r="M7" s="116">
        <f t="shared" si="0"/>
        <v>3441</v>
      </c>
      <c r="N7" s="117"/>
      <c r="O7" s="118"/>
    </row>
    <row r="8" spans="1:15" ht="23.7" customHeight="1">
      <c r="A8" s="191"/>
      <c r="B8" s="114" t="s">
        <v>371</v>
      </c>
      <c r="C8" s="115">
        <v>174</v>
      </c>
      <c r="D8" s="115">
        <v>40</v>
      </c>
      <c r="E8" s="115">
        <v>1674</v>
      </c>
      <c r="F8" s="115">
        <v>150</v>
      </c>
      <c r="G8" s="115">
        <v>1344</v>
      </c>
      <c r="H8" s="115">
        <v>56</v>
      </c>
      <c r="I8" s="115">
        <v>74</v>
      </c>
      <c r="J8" s="115">
        <v>70</v>
      </c>
      <c r="K8" s="115">
        <v>0</v>
      </c>
      <c r="L8" s="115">
        <v>0</v>
      </c>
      <c r="M8" s="116">
        <f t="shared" si="0"/>
        <v>3582</v>
      </c>
      <c r="N8" s="117"/>
      <c r="O8" s="118"/>
    </row>
    <row r="9" spans="1:15" ht="2.7" customHeight="1">
      <c r="A9" s="277"/>
      <c r="B9" s="278"/>
      <c r="C9" s="278"/>
      <c r="D9" s="278"/>
      <c r="E9" s="278"/>
      <c r="F9" s="278"/>
      <c r="G9" s="278"/>
      <c r="H9" s="278"/>
      <c r="I9" s="278"/>
      <c r="J9" s="278"/>
      <c r="K9" s="278"/>
      <c r="L9" s="278"/>
      <c r="M9" s="279"/>
      <c r="N9" s="117"/>
    </row>
    <row r="10" spans="1:15" ht="23.7" customHeight="1">
      <c r="A10" s="191" t="s">
        <v>394</v>
      </c>
      <c r="B10" s="114" t="s">
        <v>174</v>
      </c>
      <c r="C10" s="115">
        <v>1522</v>
      </c>
      <c r="D10" s="115">
        <v>208</v>
      </c>
      <c r="E10" s="115">
        <v>1191</v>
      </c>
      <c r="F10" s="115">
        <v>24</v>
      </c>
      <c r="G10" s="115">
        <v>145</v>
      </c>
      <c r="H10" s="115">
        <v>0</v>
      </c>
      <c r="I10" s="115">
        <v>1612</v>
      </c>
      <c r="J10" s="115">
        <v>0</v>
      </c>
      <c r="K10" s="115">
        <v>126</v>
      </c>
      <c r="L10" s="115">
        <v>0</v>
      </c>
      <c r="M10" s="116">
        <f>SUM(C10:L10)</f>
        <v>4828</v>
      </c>
      <c r="N10" s="117"/>
    </row>
    <row r="11" spans="1:15" ht="23.7" customHeight="1">
      <c r="A11" s="191"/>
      <c r="B11" s="114" t="s">
        <v>175</v>
      </c>
      <c r="C11" s="115">
        <v>1470</v>
      </c>
      <c r="D11" s="115">
        <v>200</v>
      </c>
      <c r="E11" s="115">
        <v>1231</v>
      </c>
      <c r="F11" s="115">
        <v>24</v>
      </c>
      <c r="G11" s="115">
        <v>269</v>
      </c>
      <c r="H11" s="115">
        <v>0</v>
      </c>
      <c r="I11" s="115">
        <v>1362</v>
      </c>
      <c r="J11" s="115">
        <v>0</v>
      </c>
      <c r="K11" s="115">
        <v>172</v>
      </c>
      <c r="L11" s="115">
        <v>0</v>
      </c>
      <c r="M11" s="116">
        <f t="shared" ref="M11:M14" si="1">SUM(C11:L11)</f>
        <v>4728</v>
      </c>
      <c r="N11" s="117"/>
    </row>
    <row r="12" spans="1:15" ht="23.7" customHeight="1">
      <c r="A12" s="191"/>
      <c r="B12" s="114" t="s">
        <v>370</v>
      </c>
      <c r="C12" s="115">
        <v>1470</v>
      </c>
      <c r="D12" s="115">
        <v>205</v>
      </c>
      <c r="E12" s="115">
        <v>1231</v>
      </c>
      <c r="F12" s="115">
        <v>24</v>
      </c>
      <c r="G12" s="115">
        <v>269</v>
      </c>
      <c r="H12" s="115">
        <v>0</v>
      </c>
      <c r="I12" s="115">
        <v>1362</v>
      </c>
      <c r="J12" s="115">
        <v>0</v>
      </c>
      <c r="K12" s="115">
        <v>187</v>
      </c>
      <c r="L12" s="115">
        <v>0</v>
      </c>
      <c r="M12" s="116">
        <f t="shared" si="1"/>
        <v>4748</v>
      </c>
      <c r="N12" s="117"/>
    </row>
    <row r="13" spans="1:15" ht="23.7" customHeight="1">
      <c r="A13" s="191"/>
      <c r="B13" s="114" t="s">
        <v>176</v>
      </c>
      <c r="C13" s="115">
        <v>288</v>
      </c>
      <c r="D13" s="115">
        <v>20</v>
      </c>
      <c r="E13" s="115">
        <v>556</v>
      </c>
      <c r="F13" s="115">
        <v>2</v>
      </c>
      <c r="G13" s="115">
        <v>12</v>
      </c>
      <c r="H13" s="115">
        <v>4</v>
      </c>
      <c r="I13" s="115">
        <v>519</v>
      </c>
      <c r="J13" s="115">
        <v>0</v>
      </c>
      <c r="K13" s="115">
        <v>0</v>
      </c>
      <c r="L13" s="115">
        <v>0</v>
      </c>
      <c r="M13" s="116">
        <f t="shared" si="1"/>
        <v>1401</v>
      </c>
      <c r="N13" s="117"/>
    </row>
    <row r="14" spans="1:15" ht="23.7" customHeight="1">
      <c r="A14" s="191"/>
      <c r="B14" s="114" t="s">
        <v>371</v>
      </c>
      <c r="C14" s="115">
        <v>288</v>
      </c>
      <c r="D14" s="115">
        <v>29</v>
      </c>
      <c r="E14" s="115">
        <v>556</v>
      </c>
      <c r="F14" s="115">
        <v>2</v>
      </c>
      <c r="G14" s="115">
        <v>12</v>
      </c>
      <c r="H14" s="115">
        <v>4</v>
      </c>
      <c r="I14" s="115">
        <v>519</v>
      </c>
      <c r="J14" s="115">
        <v>0</v>
      </c>
      <c r="K14" s="115">
        <v>0</v>
      </c>
      <c r="L14" s="115">
        <v>0</v>
      </c>
      <c r="M14" s="116">
        <f t="shared" si="1"/>
        <v>1410</v>
      </c>
      <c r="N14" s="117"/>
    </row>
    <row r="15" spans="1:15" ht="2.7" customHeight="1">
      <c r="A15" s="277"/>
      <c r="B15" s="278"/>
      <c r="C15" s="278"/>
      <c r="D15" s="278"/>
      <c r="E15" s="278"/>
      <c r="F15" s="278"/>
      <c r="G15" s="278"/>
      <c r="H15" s="278"/>
      <c r="I15" s="278"/>
      <c r="J15" s="278"/>
      <c r="K15" s="278"/>
      <c r="L15" s="278"/>
      <c r="M15" s="279"/>
      <c r="N15" s="117"/>
    </row>
    <row r="16" spans="1:15" ht="23.7" customHeight="1">
      <c r="A16" s="191" t="s">
        <v>393</v>
      </c>
      <c r="B16" s="114" t="s">
        <v>174</v>
      </c>
      <c r="C16" s="115">
        <v>1140</v>
      </c>
      <c r="D16" s="115">
        <v>44</v>
      </c>
      <c r="E16" s="115">
        <v>1055</v>
      </c>
      <c r="F16" s="115">
        <v>40</v>
      </c>
      <c r="G16" s="115">
        <v>127</v>
      </c>
      <c r="H16" s="115">
        <v>0</v>
      </c>
      <c r="I16" s="115">
        <v>248</v>
      </c>
      <c r="J16" s="115">
        <v>0</v>
      </c>
      <c r="K16" s="115">
        <v>131</v>
      </c>
      <c r="L16" s="115">
        <v>0</v>
      </c>
      <c r="M16" s="116">
        <f>SUM(C16:L16)</f>
        <v>2785</v>
      </c>
      <c r="N16" s="117"/>
    </row>
    <row r="17" spans="1:14" ht="23.7" customHeight="1">
      <c r="A17" s="191"/>
      <c r="B17" s="114" t="s">
        <v>175</v>
      </c>
      <c r="C17" s="115">
        <v>1119</v>
      </c>
      <c r="D17" s="115">
        <v>45</v>
      </c>
      <c r="E17" s="115">
        <v>1010</v>
      </c>
      <c r="F17" s="115">
        <v>37</v>
      </c>
      <c r="G17" s="115">
        <v>222</v>
      </c>
      <c r="H17" s="115">
        <v>0</v>
      </c>
      <c r="I17" s="115">
        <v>283</v>
      </c>
      <c r="J17" s="115">
        <v>0</v>
      </c>
      <c r="K17" s="115">
        <v>120</v>
      </c>
      <c r="L17" s="115">
        <v>0</v>
      </c>
      <c r="M17" s="116">
        <f t="shared" ref="M17:M20" si="2">SUM(C17:L17)</f>
        <v>2836</v>
      </c>
      <c r="N17" s="117"/>
    </row>
    <row r="18" spans="1:14" ht="23.7" customHeight="1">
      <c r="A18" s="191"/>
      <c r="B18" s="114" t="s">
        <v>370</v>
      </c>
      <c r="C18" s="115">
        <v>1119</v>
      </c>
      <c r="D18" s="115">
        <v>45</v>
      </c>
      <c r="E18" s="115">
        <v>1010</v>
      </c>
      <c r="F18" s="115">
        <v>37</v>
      </c>
      <c r="G18" s="115">
        <v>222</v>
      </c>
      <c r="H18" s="115">
        <v>2</v>
      </c>
      <c r="I18" s="115">
        <v>283</v>
      </c>
      <c r="J18" s="115">
        <v>0</v>
      </c>
      <c r="K18" s="115">
        <v>121</v>
      </c>
      <c r="L18" s="115">
        <v>0</v>
      </c>
      <c r="M18" s="116">
        <f t="shared" si="2"/>
        <v>2839</v>
      </c>
      <c r="N18" s="117"/>
    </row>
    <row r="19" spans="1:14" ht="23.7" customHeight="1">
      <c r="A19" s="191"/>
      <c r="B19" s="114" t="s">
        <v>176</v>
      </c>
      <c r="C19" s="115">
        <v>226</v>
      </c>
      <c r="D19" s="115">
        <v>8</v>
      </c>
      <c r="E19" s="115">
        <v>347</v>
      </c>
      <c r="F19" s="115">
        <v>3</v>
      </c>
      <c r="G19" s="115">
        <v>0</v>
      </c>
      <c r="H19" s="115">
        <v>0</v>
      </c>
      <c r="I19" s="115">
        <v>1</v>
      </c>
      <c r="J19" s="115">
        <v>0</v>
      </c>
      <c r="K19" s="115">
        <v>0</v>
      </c>
      <c r="L19" s="115">
        <v>0</v>
      </c>
      <c r="M19" s="116">
        <f t="shared" si="2"/>
        <v>585</v>
      </c>
      <c r="N19" s="117"/>
    </row>
    <row r="20" spans="1:14" ht="23.7" customHeight="1">
      <c r="A20" s="191"/>
      <c r="B20" s="114" t="s">
        <v>371</v>
      </c>
      <c r="C20" s="115">
        <v>226</v>
      </c>
      <c r="D20" s="115">
        <v>12</v>
      </c>
      <c r="E20" s="115">
        <v>347</v>
      </c>
      <c r="F20" s="115">
        <v>3</v>
      </c>
      <c r="G20" s="115">
        <v>0</v>
      </c>
      <c r="H20" s="115">
        <v>1</v>
      </c>
      <c r="I20" s="115">
        <v>1</v>
      </c>
      <c r="J20" s="115">
        <v>0</v>
      </c>
      <c r="K20" s="115">
        <v>0</v>
      </c>
      <c r="L20" s="115">
        <v>0</v>
      </c>
      <c r="M20" s="116">
        <f t="shared" si="2"/>
        <v>590</v>
      </c>
      <c r="N20" s="117"/>
    </row>
    <row r="21" spans="1:14" ht="2.7" customHeight="1">
      <c r="A21" s="277"/>
      <c r="B21" s="278"/>
      <c r="C21" s="278"/>
      <c r="D21" s="278"/>
      <c r="E21" s="278"/>
      <c r="F21" s="278"/>
      <c r="G21" s="278"/>
      <c r="H21" s="278"/>
      <c r="I21" s="278"/>
      <c r="J21" s="278"/>
      <c r="K21" s="278"/>
      <c r="L21" s="278"/>
      <c r="M21" s="279"/>
      <c r="N21" s="117"/>
    </row>
    <row r="22" spans="1:14" ht="23.7" customHeight="1">
      <c r="A22" s="191" t="s">
        <v>391</v>
      </c>
      <c r="B22" s="114" t="s">
        <v>174</v>
      </c>
      <c r="C22" s="115">
        <v>840</v>
      </c>
      <c r="D22" s="115">
        <v>298</v>
      </c>
      <c r="E22" s="115">
        <v>1314</v>
      </c>
      <c r="F22" s="115">
        <v>5</v>
      </c>
      <c r="G22" s="115">
        <v>207</v>
      </c>
      <c r="H22" s="115">
        <v>0</v>
      </c>
      <c r="I22" s="115">
        <v>435</v>
      </c>
      <c r="J22" s="115">
        <v>0</v>
      </c>
      <c r="K22" s="115">
        <v>233</v>
      </c>
      <c r="L22" s="115">
        <v>0</v>
      </c>
      <c r="M22" s="116">
        <f>SUM(C22:L22)</f>
        <v>3332</v>
      </c>
      <c r="N22" s="117"/>
    </row>
    <row r="23" spans="1:14" ht="23.7" customHeight="1">
      <c r="A23" s="191"/>
      <c r="B23" s="114" t="s">
        <v>175</v>
      </c>
      <c r="C23" s="115">
        <v>831</v>
      </c>
      <c r="D23" s="115">
        <v>305</v>
      </c>
      <c r="E23" s="115">
        <v>1300</v>
      </c>
      <c r="F23" s="115">
        <v>4</v>
      </c>
      <c r="G23" s="115">
        <v>366</v>
      </c>
      <c r="H23" s="115">
        <v>0</v>
      </c>
      <c r="I23" s="115">
        <v>511</v>
      </c>
      <c r="J23" s="115">
        <v>0</v>
      </c>
      <c r="K23" s="115">
        <v>232</v>
      </c>
      <c r="L23" s="115">
        <v>0</v>
      </c>
      <c r="M23" s="116">
        <f t="shared" ref="M23:M26" si="3">SUM(C23:L23)</f>
        <v>3549</v>
      </c>
      <c r="N23" s="117"/>
    </row>
    <row r="24" spans="1:14" ht="23.7" customHeight="1">
      <c r="A24" s="191"/>
      <c r="B24" s="114" t="s">
        <v>370</v>
      </c>
      <c r="C24" s="115">
        <v>831</v>
      </c>
      <c r="D24" s="115">
        <v>303</v>
      </c>
      <c r="E24" s="115">
        <v>1300</v>
      </c>
      <c r="F24" s="115">
        <v>4</v>
      </c>
      <c r="G24" s="115">
        <v>366</v>
      </c>
      <c r="H24" s="115">
        <v>0</v>
      </c>
      <c r="I24" s="115">
        <v>511</v>
      </c>
      <c r="J24" s="115">
        <v>0</v>
      </c>
      <c r="K24" s="115">
        <v>225</v>
      </c>
      <c r="L24" s="115">
        <v>0</v>
      </c>
      <c r="M24" s="116">
        <f t="shared" si="3"/>
        <v>3540</v>
      </c>
      <c r="N24" s="117"/>
    </row>
    <row r="25" spans="1:14" ht="23.7" customHeight="1">
      <c r="A25" s="191"/>
      <c r="B25" s="114" t="s">
        <v>176</v>
      </c>
      <c r="C25" s="115">
        <v>56</v>
      </c>
      <c r="D25" s="115">
        <v>5</v>
      </c>
      <c r="E25" s="115">
        <v>513</v>
      </c>
      <c r="F25" s="115">
        <v>1</v>
      </c>
      <c r="G25" s="115">
        <v>10</v>
      </c>
      <c r="H25" s="115">
        <v>1</v>
      </c>
      <c r="I25" s="115">
        <v>10</v>
      </c>
      <c r="J25" s="115">
        <v>0</v>
      </c>
      <c r="K25" s="115">
        <v>0</v>
      </c>
      <c r="L25" s="115">
        <v>0</v>
      </c>
      <c r="M25" s="116">
        <f t="shared" si="3"/>
        <v>596</v>
      </c>
      <c r="N25" s="117"/>
    </row>
    <row r="26" spans="1:14" ht="23.7" customHeight="1">
      <c r="A26" s="191"/>
      <c r="B26" s="114" t="s">
        <v>371</v>
      </c>
      <c r="C26" s="115">
        <v>56</v>
      </c>
      <c r="D26" s="115">
        <v>13</v>
      </c>
      <c r="E26" s="115">
        <v>513</v>
      </c>
      <c r="F26" s="115">
        <v>1</v>
      </c>
      <c r="G26" s="115">
        <v>10</v>
      </c>
      <c r="H26" s="115">
        <v>4</v>
      </c>
      <c r="I26" s="115">
        <v>10</v>
      </c>
      <c r="J26" s="115">
        <v>0</v>
      </c>
      <c r="K26" s="115">
        <v>0</v>
      </c>
      <c r="L26" s="115">
        <v>0</v>
      </c>
      <c r="M26" s="116">
        <f t="shared" si="3"/>
        <v>607</v>
      </c>
      <c r="N26" s="117"/>
    </row>
    <row r="27" spans="1:14" ht="2.7" customHeight="1">
      <c r="A27" s="277"/>
      <c r="B27" s="278"/>
      <c r="C27" s="278"/>
      <c r="D27" s="278"/>
      <c r="E27" s="278"/>
      <c r="F27" s="278"/>
      <c r="G27" s="278"/>
      <c r="H27" s="278"/>
      <c r="I27" s="278"/>
      <c r="J27" s="278"/>
      <c r="K27" s="278"/>
      <c r="L27" s="278"/>
      <c r="M27" s="279"/>
      <c r="N27" s="117"/>
    </row>
    <row r="28" spans="1:14" ht="23.7" customHeight="1">
      <c r="A28" s="191" t="s">
        <v>395</v>
      </c>
      <c r="B28" s="114" t="s">
        <v>174</v>
      </c>
      <c r="C28" s="115">
        <v>939</v>
      </c>
      <c r="D28" s="115">
        <v>51</v>
      </c>
      <c r="E28" s="115">
        <v>1468</v>
      </c>
      <c r="F28" s="115">
        <v>19</v>
      </c>
      <c r="G28" s="115">
        <v>208</v>
      </c>
      <c r="H28" s="115">
        <v>4</v>
      </c>
      <c r="I28" s="115">
        <v>977</v>
      </c>
      <c r="J28" s="115">
        <v>0</v>
      </c>
      <c r="K28" s="115">
        <v>167</v>
      </c>
      <c r="L28" s="115">
        <v>0</v>
      </c>
      <c r="M28" s="116">
        <f>SUM(C28:L28)</f>
        <v>3833</v>
      </c>
      <c r="N28" s="117"/>
    </row>
    <row r="29" spans="1:14" ht="23.7" customHeight="1">
      <c r="A29" s="191"/>
      <c r="B29" s="114" t="s">
        <v>175</v>
      </c>
      <c r="C29" s="115">
        <v>917</v>
      </c>
      <c r="D29" s="115">
        <v>50</v>
      </c>
      <c r="E29" s="115">
        <v>1456</v>
      </c>
      <c r="F29" s="115">
        <v>18</v>
      </c>
      <c r="G29" s="115">
        <v>314</v>
      </c>
      <c r="H29" s="115">
        <v>5</v>
      </c>
      <c r="I29" s="115">
        <v>814</v>
      </c>
      <c r="J29" s="115">
        <v>0</v>
      </c>
      <c r="K29" s="115">
        <v>362</v>
      </c>
      <c r="L29" s="115">
        <v>0</v>
      </c>
      <c r="M29" s="116">
        <f t="shared" ref="M29:M33" si="4">SUM(C29:L29)</f>
        <v>3936</v>
      </c>
      <c r="N29" s="117"/>
    </row>
    <row r="30" spans="1:14" ht="23.7" customHeight="1">
      <c r="A30" s="191"/>
      <c r="B30" s="114" t="s">
        <v>370</v>
      </c>
      <c r="C30" s="115">
        <v>917</v>
      </c>
      <c r="D30" s="115">
        <v>50</v>
      </c>
      <c r="E30" s="115">
        <v>1456</v>
      </c>
      <c r="F30" s="115">
        <v>16</v>
      </c>
      <c r="G30" s="115">
        <v>314</v>
      </c>
      <c r="H30" s="115">
        <v>7</v>
      </c>
      <c r="I30" s="115">
        <v>814</v>
      </c>
      <c r="J30" s="115">
        <v>0</v>
      </c>
      <c r="K30" s="115">
        <v>322</v>
      </c>
      <c r="L30" s="115">
        <v>0</v>
      </c>
      <c r="M30" s="116">
        <f t="shared" si="4"/>
        <v>3896</v>
      </c>
      <c r="N30" s="117"/>
    </row>
    <row r="31" spans="1:14" ht="23.7" customHeight="1">
      <c r="A31" s="191"/>
      <c r="B31" s="114" t="s">
        <v>176</v>
      </c>
      <c r="C31" s="115">
        <v>132</v>
      </c>
      <c r="D31" s="115">
        <v>11</v>
      </c>
      <c r="E31" s="115">
        <v>639</v>
      </c>
      <c r="F31" s="115">
        <v>1</v>
      </c>
      <c r="G31" s="115">
        <v>19</v>
      </c>
      <c r="H31" s="115">
        <v>0</v>
      </c>
      <c r="I31" s="115">
        <v>255</v>
      </c>
      <c r="J31" s="115">
        <v>0</v>
      </c>
      <c r="K31" s="115">
        <v>0</v>
      </c>
      <c r="L31" s="115">
        <v>0</v>
      </c>
      <c r="M31" s="116">
        <f t="shared" si="4"/>
        <v>1057</v>
      </c>
      <c r="N31" s="117"/>
    </row>
    <row r="32" spans="1:14" ht="23.7" customHeight="1">
      <c r="A32" s="191"/>
      <c r="B32" s="114" t="s">
        <v>371</v>
      </c>
      <c r="C32" s="115">
        <v>132</v>
      </c>
      <c r="D32" s="115">
        <v>14</v>
      </c>
      <c r="E32" s="115">
        <v>639</v>
      </c>
      <c r="F32" s="115">
        <v>3</v>
      </c>
      <c r="G32" s="115">
        <v>19</v>
      </c>
      <c r="H32" s="115">
        <v>1</v>
      </c>
      <c r="I32" s="115">
        <v>255</v>
      </c>
      <c r="J32" s="115">
        <v>0</v>
      </c>
      <c r="K32" s="115">
        <v>0</v>
      </c>
      <c r="L32" s="115">
        <v>0</v>
      </c>
      <c r="M32" s="116">
        <f t="shared" si="4"/>
        <v>1063</v>
      </c>
      <c r="N32" s="117"/>
    </row>
    <row r="33" spans="1:14" ht="2.7" customHeight="1">
      <c r="A33" s="277"/>
      <c r="B33" s="278"/>
      <c r="C33" s="278"/>
      <c r="D33" s="278"/>
      <c r="E33" s="278"/>
      <c r="F33" s="278"/>
      <c r="G33" s="278"/>
      <c r="H33" s="278"/>
      <c r="I33" s="278"/>
      <c r="J33" s="278"/>
      <c r="K33" s="278"/>
      <c r="L33" s="278"/>
      <c r="M33" s="279"/>
      <c r="N33" s="117"/>
    </row>
    <row r="34" spans="1:14" ht="23.7" customHeight="1">
      <c r="A34" s="195" t="s">
        <v>388</v>
      </c>
      <c r="B34" s="114" t="s">
        <v>174</v>
      </c>
      <c r="C34" s="115">
        <v>1063</v>
      </c>
      <c r="D34" s="115">
        <v>393</v>
      </c>
      <c r="E34" s="115">
        <v>1360</v>
      </c>
      <c r="F34" s="115">
        <v>6</v>
      </c>
      <c r="G34" s="115">
        <v>632</v>
      </c>
      <c r="H34" s="115">
        <v>1</v>
      </c>
      <c r="I34" s="115">
        <v>272</v>
      </c>
      <c r="J34" s="115">
        <v>0</v>
      </c>
      <c r="K34" s="115">
        <v>127</v>
      </c>
      <c r="L34" s="115">
        <v>0</v>
      </c>
      <c r="M34" s="116">
        <f>SUM(C34:L34)</f>
        <v>3854</v>
      </c>
      <c r="N34" s="117"/>
    </row>
    <row r="35" spans="1:14" ht="23.7" customHeight="1">
      <c r="A35" s="195"/>
      <c r="B35" s="114" t="s">
        <v>175</v>
      </c>
      <c r="C35" s="115">
        <v>1092</v>
      </c>
      <c r="D35" s="115">
        <v>385</v>
      </c>
      <c r="E35" s="115">
        <v>1290</v>
      </c>
      <c r="F35" s="115">
        <v>8</v>
      </c>
      <c r="G35" s="115">
        <v>391</v>
      </c>
      <c r="H35" s="115">
        <v>1</v>
      </c>
      <c r="I35" s="115">
        <v>344</v>
      </c>
      <c r="J35" s="115">
        <v>10</v>
      </c>
      <c r="K35" s="115">
        <v>211</v>
      </c>
      <c r="L35" s="115">
        <v>0</v>
      </c>
      <c r="M35" s="116">
        <f t="shared" ref="M35:M38" si="5">SUM(C35:L35)</f>
        <v>3732</v>
      </c>
      <c r="N35" s="117"/>
    </row>
    <row r="36" spans="1:14" ht="23.7" customHeight="1">
      <c r="A36" s="195"/>
      <c r="B36" s="114" t="s">
        <v>370</v>
      </c>
      <c r="C36" s="115">
        <v>1092</v>
      </c>
      <c r="D36" s="115">
        <v>384</v>
      </c>
      <c r="E36" s="115">
        <v>1290</v>
      </c>
      <c r="F36" s="115">
        <v>10</v>
      </c>
      <c r="G36" s="115">
        <v>391</v>
      </c>
      <c r="H36" s="115">
        <v>2</v>
      </c>
      <c r="I36" s="115">
        <v>344</v>
      </c>
      <c r="J36" s="115">
        <v>7</v>
      </c>
      <c r="K36" s="115">
        <v>269</v>
      </c>
      <c r="L36" s="115">
        <v>0</v>
      </c>
      <c r="M36" s="116">
        <f t="shared" si="5"/>
        <v>3789</v>
      </c>
      <c r="N36" s="117"/>
    </row>
    <row r="37" spans="1:14" ht="23.7" customHeight="1">
      <c r="A37" s="195"/>
      <c r="B37" s="114" t="s">
        <v>176</v>
      </c>
      <c r="C37" s="115">
        <v>100</v>
      </c>
      <c r="D37" s="115">
        <v>13</v>
      </c>
      <c r="E37" s="115">
        <v>510</v>
      </c>
      <c r="F37" s="115">
        <v>0</v>
      </c>
      <c r="G37" s="115">
        <v>301</v>
      </c>
      <c r="H37" s="115">
        <v>5</v>
      </c>
      <c r="I37" s="115">
        <v>1</v>
      </c>
      <c r="J37" s="115">
        <v>28</v>
      </c>
      <c r="K37" s="115">
        <v>0</v>
      </c>
      <c r="L37" s="115">
        <v>0</v>
      </c>
      <c r="M37" s="116">
        <f t="shared" si="5"/>
        <v>958</v>
      </c>
      <c r="N37" s="117"/>
    </row>
    <row r="38" spans="1:14" ht="23.7" customHeight="1">
      <c r="A38" s="195"/>
      <c r="B38" s="114" t="s">
        <v>371</v>
      </c>
      <c r="C38" s="115">
        <v>100</v>
      </c>
      <c r="D38" s="115">
        <v>16</v>
      </c>
      <c r="E38" s="115">
        <v>510</v>
      </c>
      <c r="F38" s="115">
        <v>1</v>
      </c>
      <c r="G38" s="115">
        <v>301</v>
      </c>
      <c r="H38" s="115">
        <v>14</v>
      </c>
      <c r="I38" s="115">
        <v>1</v>
      </c>
      <c r="J38" s="115">
        <v>29</v>
      </c>
      <c r="K38" s="115">
        <v>0</v>
      </c>
      <c r="L38" s="115">
        <v>0</v>
      </c>
      <c r="M38" s="116">
        <f t="shared" si="5"/>
        <v>972</v>
      </c>
      <c r="N38" s="117"/>
    </row>
    <row r="39" spans="1:14" ht="2.7" customHeight="1">
      <c r="A39" s="277"/>
      <c r="B39" s="278"/>
      <c r="C39" s="278"/>
      <c r="D39" s="278"/>
      <c r="E39" s="278"/>
      <c r="F39" s="278"/>
      <c r="G39" s="278"/>
      <c r="H39" s="278"/>
      <c r="I39" s="278"/>
      <c r="J39" s="278"/>
      <c r="K39" s="278"/>
      <c r="L39" s="278"/>
      <c r="M39" s="279"/>
      <c r="N39" s="117"/>
    </row>
    <row r="40" spans="1:14" ht="23.7" customHeight="1">
      <c r="A40" s="191" t="s">
        <v>392</v>
      </c>
      <c r="B40" s="114" t="s">
        <v>174</v>
      </c>
      <c r="C40" s="115">
        <v>993</v>
      </c>
      <c r="D40" s="115">
        <v>61</v>
      </c>
      <c r="E40" s="115">
        <v>2396</v>
      </c>
      <c r="F40" s="115">
        <v>20</v>
      </c>
      <c r="G40" s="115">
        <v>295</v>
      </c>
      <c r="H40" s="115">
        <v>0</v>
      </c>
      <c r="I40" s="115">
        <v>1121</v>
      </c>
      <c r="J40" s="115">
        <v>0</v>
      </c>
      <c r="K40" s="115">
        <v>195</v>
      </c>
      <c r="L40" s="115">
        <v>0</v>
      </c>
      <c r="M40" s="116">
        <f>SUM(C40:L40)</f>
        <v>5081</v>
      </c>
      <c r="N40" s="117"/>
    </row>
    <row r="41" spans="1:14" ht="23.7" customHeight="1">
      <c r="A41" s="191"/>
      <c r="B41" s="114" t="s">
        <v>175</v>
      </c>
      <c r="C41" s="115">
        <v>1021</v>
      </c>
      <c r="D41" s="115">
        <v>64</v>
      </c>
      <c r="E41" s="115">
        <v>2165</v>
      </c>
      <c r="F41" s="115">
        <v>20</v>
      </c>
      <c r="G41" s="115">
        <v>368</v>
      </c>
      <c r="H41" s="115">
        <v>0</v>
      </c>
      <c r="I41" s="115">
        <v>1143</v>
      </c>
      <c r="J41" s="115">
        <v>0</v>
      </c>
      <c r="K41" s="115">
        <v>143</v>
      </c>
      <c r="L41" s="115">
        <v>0</v>
      </c>
      <c r="M41" s="116">
        <f t="shared" ref="M41:M44" si="6">SUM(C41:L41)</f>
        <v>4924</v>
      </c>
      <c r="N41" s="117"/>
    </row>
    <row r="42" spans="1:14" ht="23.7" customHeight="1">
      <c r="A42" s="191"/>
      <c r="B42" s="114" t="s">
        <v>370</v>
      </c>
      <c r="C42" s="115">
        <v>1021</v>
      </c>
      <c r="D42" s="115">
        <v>63</v>
      </c>
      <c r="E42" s="115">
        <v>2165</v>
      </c>
      <c r="F42" s="115">
        <v>20</v>
      </c>
      <c r="G42" s="115">
        <v>368</v>
      </c>
      <c r="H42" s="115">
        <v>0</v>
      </c>
      <c r="I42" s="115">
        <v>1143</v>
      </c>
      <c r="J42" s="115">
        <v>0</v>
      </c>
      <c r="K42" s="115">
        <v>236</v>
      </c>
      <c r="L42" s="115">
        <v>0</v>
      </c>
      <c r="M42" s="116">
        <f t="shared" si="6"/>
        <v>5016</v>
      </c>
      <c r="N42" s="117"/>
    </row>
    <row r="43" spans="1:14" ht="23.7" customHeight="1">
      <c r="A43" s="191"/>
      <c r="B43" s="114" t="s">
        <v>176</v>
      </c>
      <c r="C43" s="115">
        <v>104</v>
      </c>
      <c r="D43" s="115">
        <v>3</v>
      </c>
      <c r="E43" s="115">
        <v>934</v>
      </c>
      <c r="F43" s="115">
        <v>0</v>
      </c>
      <c r="G43" s="115">
        <v>30</v>
      </c>
      <c r="H43" s="115">
        <v>0</v>
      </c>
      <c r="I43" s="115">
        <v>238</v>
      </c>
      <c r="J43" s="115">
        <v>0</v>
      </c>
      <c r="K43" s="115">
        <v>0</v>
      </c>
      <c r="L43" s="115">
        <v>0</v>
      </c>
      <c r="M43" s="116">
        <f t="shared" si="6"/>
        <v>1309</v>
      </c>
      <c r="N43" s="117"/>
    </row>
    <row r="44" spans="1:14" ht="23.7" customHeight="1">
      <c r="A44" s="191"/>
      <c r="B44" s="114" t="s">
        <v>371</v>
      </c>
      <c r="C44" s="115">
        <v>104</v>
      </c>
      <c r="D44" s="115">
        <v>7</v>
      </c>
      <c r="E44" s="115">
        <v>934</v>
      </c>
      <c r="F44" s="115">
        <v>0</v>
      </c>
      <c r="G44" s="115">
        <v>30</v>
      </c>
      <c r="H44" s="115">
        <v>0</v>
      </c>
      <c r="I44" s="115">
        <v>238</v>
      </c>
      <c r="J44" s="115">
        <v>0</v>
      </c>
      <c r="K44" s="115">
        <v>0</v>
      </c>
      <c r="L44" s="115">
        <v>0</v>
      </c>
      <c r="M44" s="116">
        <f t="shared" si="6"/>
        <v>1313</v>
      </c>
      <c r="N44" s="117"/>
    </row>
    <row r="45" spans="1:14" ht="2.7" customHeight="1">
      <c r="A45" s="277"/>
      <c r="B45" s="278"/>
      <c r="C45" s="278"/>
      <c r="D45" s="278"/>
      <c r="E45" s="278"/>
      <c r="F45" s="278"/>
      <c r="G45" s="278"/>
      <c r="H45" s="278"/>
      <c r="I45" s="278"/>
      <c r="J45" s="278"/>
      <c r="K45" s="278"/>
      <c r="L45" s="278"/>
      <c r="M45" s="279"/>
      <c r="N45" s="117"/>
    </row>
    <row r="46" spans="1:14" ht="23.7" customHeight="1">
      <c r="A46" s="191" t="s">
        <v>390</v>
      </c>
      <c r="B46" s="114" t="s">
        <v>174</v>
      </c>
      <c r="C46" s="115">
        <v>1300</v>
      </c>
      <c r="D46" s="115">
        <v>228</v>
      </c>
      <c r="E46" s="115">
        <v>2085</v>
      </c>
      <c r="F46" s="115">
        <v>4</v>
      </c>
      <c r="G46" s="115">
        <v>798</v>
      </c>
      <c r="H46" s="115">
        <v>3</v>
      </c>
      <c r="I46" s="115">
        <v>326</v>
      </c>
      <c r="J46" s="115">
        <v>0</v>
      </c>
      <c r="K46" s="115">
        <v>214</v>
      </c>
      <c r="L46" s="115">
        <v>0</v>
      </c>
      <c r="M46" s="116">
        <f>SUM(C46:L46)</f>
        <v>4958</v>
      </c>
      <c r="N46" s="117"/>
    </row>
    <row r="47" spans="1:14" ht="23.7" customHeight="1">
      <c r="A47" s="191"/>
      <c r="B47" s="114" t="s">
        <v>175</v>
      </c>
      <c r="C47" s="115">
        <v>1282</v>
      </c>
      <c r="D47" s="115">
        <v>218</v>
      </c>
      <c r="E47" s="115">
        <v>2054</v>
      </c>
      <c r="F47" s="115">
        <v>4</v>
      </c>
      <c r="G47" s="115">
        <v>503</v>
      </c>
      <c r="H47" s="115">
        <v>12</v>
      </c>
      <c r="I47" s="115">
        <v>810</v>
      </c>
      <c r="J47" s="115">
        <v>25</v>
      </c>
      <c r="K47" s="115">
        <v>182</v>
      </c>
      <c r="L47" s="115">
        <v>0</v>
      </c>
      <c r="M47" s="116">
        <f t="shared" ref="M47:M50" si="7">SUM(C47:L47)</f>
        <v>5090</v>
      </c>
      <c r="N47" s="117"/>
    </row>
    <row r="48" spans="1:14" ht="23.7" customHeight="1">
      <c r="A48" s="191"/>
      <c r="B48" s="114" t="s">
        <v>370</v>
      </c>
      <c r="C48" s="115">
        <v>1282</v>
      </c>
      <c r="D48" s="115">
        <v>217</v>
      </c>
      <c r="E48" s="115">
        <v>2054</v>
      </c>
      <c r="F48" s="115">
        <v>4</v>
      </c>
      <c r="G48" s="115">
        <v>503</v>
      </c>
      <c r="H48" s="115">
        <v>18</v>
      </c>
      <c r="I48" s="115">
        <v>810</v>
      </c>
      <c r="J48" s="115">
        <v>26</v>
      </c>
      <c r="K48" s="115">
        <v>220</v>
      </c>
      <c r="L48" s="115">
        <v>0</v>
      </c>
      <c r="M48" s="116">
        <f t="shared" si="7"/>
        <v>5134</v>
      </c>
      <c r="N48" s="117"/>
    </row>
    <row r="49" spans="1:15" ht="23.7" customHeight="1">
      <c r="A49" s="191"/>
      <c r="B49" s="114" t="s">
        <v>176</v>
      </c>
      <c r="C49" s="115">
        <v>155</v>
      </c>
      <c r="D49" s="115">
        <v>29</v>
      </c>
      <c r="E49" s="115">
        <v>1271</v>
      </c>
      <c r="F49" s="115">
        <v>0</v>
      </c>
      <c r="G49" s="115">
        <v>528</v>
      </c>
      <c r="H49" s="115">
        <v>7</v>
      </c>
      <c r="I49" s="115">
        <v>8</v>
      </c>
      <c r="J49" s="115">
        <v>91</v>
      </c>
      <c r="K49" s="115">
        <v>0</v>
      </c>
      <c r="L49" s="115">
        <v>0</v>
      </c>
      <c r="M49" s="116">
        <f t="shared" si="7"/>
        <v>2089</v>
      </c>
      <c r="N49" s="117"/>
    </row>
    <row r="50" spans="1:15" ht="23.7" customHeight="1">
      <c r="A50" s="191"/>
      <c r="B50" s="114" t="s">
        <v>371</v>
      </c>
      <c r="C50" s="115">
        <v>155</v>
      </c>
      <c r="D50" s="115">
        <v>38</v>
      </c>
      <c r="E50" s="115">
        <v>1271</v>
      </c>
      <c r="F50" s="115">
        <v>1</v>
      </c>
      <c r="G50" s="115">
        <v>528</v>
      </c>
      <c r="H50" s="115">
        <v>36</v>
      </c>
      <c r="I50" s="115">
        <v>8</v>
      </c>
      <c r="J50" s="115">
        <v>97</v>
      </c>
      <c r="K50" s="115">
        <v>0</v>
      </c>
      <c r="L50" s="115">
        <v>0</v>
      </c>
      <c r="M50" s="116">
        <f t="shared" si="7"/>
        <v>2134</v>
      </c>
      <c r="N50" s="117"/>
    </row>
    <row r="51" spans="1:15" ht="2.7" customHeight="1">
      <c r="A51" s="119"/>
      <c r="B51" s="120"/>
      <c r="C51" s="121"/>
      <c r="D51" s="121"/>
      <c r="E51" s="121"/>
      <c r="F51" s="121"/>
      <c r="G51" s="121"/>
      <c r="H51" s="121"/>
      <c r="I51" s="121"/>
      <c r="J51" s="121"/>
      <c r="K51" s="117"/>
      <c r="L51" s="117"/>
      <c r="M51" s="117"/>
      <c r="N51" s="121"/>
    </row>
    <row r="52" spans="1:15"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5">
      <c r="B53"/>
      <c r="C53"/>
      <c r="D53"/>
      <c r="E53"/>
      <c r="F53"/>
      <c r="G53"/>
      <c r="H53"/>
      <c r="I53"/>
      <c r="J53"/>
      <c r="K53"/>
      <c r="L53"/>
      <c r="M53"/>
      <c r="N53"/>
      <c r="O53"/>
    </row>
    <row r="54" spans="1:15">
      <c r="B54"/>
      <c r="C54"/>
      <c r="D54"/>
      <c r="E54"/>
      <c r="F54"/>
      <c r="G54"/>
      <c r="H54"/>
      <c r="I54"/>
      <c r="J54"/>
      <c r="K54"/>
      <c r="L54"/>
      <c r="M54"/>
      <c r="N54"/>
      <c r="O54"/>
    </row>
    <row r="55" spans="1:15">
      <c r="B55"/>
      <c r="C55"/>
      <c r="D55"/>
      <c r="E55"/>
      <c r="F55"/>
      <c r="G55"/>
      <c r="H55"/>
      <c r="I55"/>
      <c r="J55"/>
      <c r="K55"/>
      <c r="L55"/>
      <c r="M55"/>
      <c r="N55"/>
      <c r="O55"/>
    </row>
    <row r="56" spans="1:15">
      <c r="B56"/>
      <c r="C56"/>
      <c r="D56"/>
      <c r="E56"/>
      <c r="F56"/>
      <c r="G56"/>
      <c r="H56"/>
      <c r="I56"/>
      <c r="J56"/>
      <c r="K56"/>
      <c r="L56"/>
      <c r="M56"/>
      <c r="N56"/>
      <c r="O56"/>
    </row>
    <row r="57" spans="1:15">
      <c r="B57"/>
      <c r="C57"/>
      <c r="D57"/>
      <c r="E57"/>
      <c r="F57"/>
      <c r="G57"/>
      <c r="H57"/>
      <c r="I57"/>
      <c r="J57"/>
      <c r="K57"/>
      <c r="L57"/>
      <c r="M57"/>
      <c r="N57"/>
      <c r="O57"/>
    </row>
    <row r="58" spans="1:15">
      <c r="B58"/>
      <c r="C58"/>
      <c r="D58"/>
      <c r="E58"/>
      <c r="F58"/>
      <c r="G58"/>
      <c r="H58"/>
      <c r="I58"/>
      <c r="J58"/>
      <c r="K58"/>
      <c r="L58"/>
      <c r="M58"/>
      <c r="N58"/>
      <c r="O58"/>
    </row>
    <row r="59" spans="1:15">
      <c r="B59"/>
      <c r="C59"/>
      <c r="D59"/>
      <c r="E59"/>
      <c r="F59"/>
      <c r="G59"/>
      <c r="H59"/>
      <c r="I59"/>
      <c r="J59"/>
      <c r="K59"/>
      <c r="L59"/>
      <c r="M59"/>
      <c r="N59"/>
      <c r="O59"/>
    </row>
    <row r="60" spans="1:15">
      <c r="B60"/>
      <c r="C60"/>
      <c r="D60"/>
      <c r="E60"/>
      <c r="F60"/>
      <c r="G60"/>
      <c r="H60"/>
      <c r="I60"/>
      <c r="J60"/>
      <c r="K60"/>
      <c r="L60"/>
      <c r="M60"/>
      <c r="N60"/>
      <c r="O60"/>
    </row>
    <row r="61" spans="1:15">
      <c r="B61"/>
      <c r="C61"/>
      <c r="D61"/>
      <c r="E61"/>
      <c r="F61"/>
      <c r="G61"/>
      <c r="H61"/>
      <c r="I61"/>
      <c r="J61"/>
      <c r="K61"/>
      <c r="L61"/>
      <c r="M61"/>
      <c r="N61"/>
      <c r="O61"/>
    </row>
    <row r="62" spans="1:15">
      <c r="B62"/>
      <c r="C62"/>
      <c r="D62"/>
      <c r="E62"/>
      <c r="F62"/>
      <c r="G62"/>
      <c r="H62"/>
      <c r="I62"/>
      <c r="J62"/>
      <c r="K62"/>
      <c r="L62"/>
      <c r="M62"/>
      <c r="N62"/>
      <c r="O62"/>
    </row>
    <row r="63" spans="1:15">
      <c r="B63"/>
      <c r="C63"/>
      <c r="D63"/>
      <c r="E63"/>
      <c r="F63"/>
      <c r="G63"/>
      <c r="H63"/>
      <c r="I63"/>
      <c r="J63"/>
      <c r="K63"/>
      <c r="L63"/>
      <c r="M63"/>
      <c r="N63"/>
      <c r="O63"/>
    </row>
    <row r="64" spans="1:15">
      <c r="B64"/>
      <c r="C64"/>
      <c r="D64"/>
      <c r="E64"/>
      <c r="F64"/>
      <c r="G64"/>
      <c r="H64"/>
      <c r="I64"/>
      <c r="J64"/>
      <c r="K64"/>
      <c r="L64"/>
      <c r="M64"/>
      <c r="N64"/>
      <c r="O64"/>
    </row>
    <row r="65" spans="2:15">
      <c r="B65"/>
      <c r="C65"/>
      <c r="D65"/>
      <c r="E65"/>
      <c r="F65"/>
      <c r="G65"/>
      <c r="H65"/>
      <c r="I65"/>
      <c r="J65"/>
      <c r="K65"/>
      <c r="L65"/>
      <c r="M65"/>
      <c r="N65"/>
      <c r="O65"/>
    </row>
    <row r="66" spans="2:15">
      <c r="B66"/>
      <c r="C66"/>
      <c r="D66"/>
      <c r="E66"/>
      <c r="F66"/>
      <c r="G66"/>
      <c r="H66"/>
      <c r="I66"/>
      <c r="J66"/>
      <c r="K66"/>
      <c r="L66"/>
      <c r="M66"/>
      <c r="N66"/>
      <c r="O66"/>
    </row>
    <row r="67" spans="2:15">
      <c r="B67"/>
      <c r="C67"/>
      <c r="D67"/>
      <c r="E67"/>
      <c r="F67"/>
      <c r="G67"/>
      <c r="H67"/>
      <c r="I67"/>
      <c r="J67"/>
      <c r="K67"/>
      <c r="L67"/>
      <c r="M67"/>
      <c r="N67"/>
      <c r="O67"/>
    </row>
    <row r="68" spans="2:15">
      <c r="B68"/>
      <c r="C68"/>
      <c r="D68"/>
      <c r="E68"/>
      <c r="F68"/>
      <c r="G68"/>
      <c r="H68"/>
      <c r="I68"/>
      <c r="J68"/>
      <c r="K68"/>
      <c r="L68"/>
      <c r="M68"/>
      <c r="N68"/>
      <c r="O68"/>
    </row>
    <row r="69" spans="2:15">
      <c r="B69"/>
      <c r="C69"/>
      <c r="D69"/>
      <c r="E69"/>
      <c r="F69"/>
      <c r="G69"/>
      <c r="H69"/>
      <c r="I69"/>
      <c r="J69"/>
      <c r="K69"/>
      <c r="L69"/>
      <c r="M69"/>
      <c r="N69"/>
      <c r="O69"/>
    </row>
    <row r="70" spans="2:15">
      <c r="B70"/>
      <c r="C70"/>
      <c r="D70"/>
      <c r="E70"/>
      <c r="F70"/>
      <c r="G70"/>
      <c r="H70"/>
      <c r="I70"/>
      <c r="J70"/>
      <c r="K70"/>
      <c r="L70"/>
      <c r="M70"/>
      <c r="N70"/>
      <c r="O70"/>
    </row>
    <row r="71" spans="2:15">
      <c r="B71"/>
      <c r="C71"/>
      <c r="D71"/>
      <c r="E71"/>
      <c r="F71"/>
      <c r="G71"/>
      <c r="H71"/>
      <c r="I71"/>
      <c r="J71"/>
      <c r="K71"/>
      <c r="L71"/>
      <c r="M71"/>
      <c r="N71"/>
      <c r="O71"/>
    </row>
    <row r="72" spans="2:15">
      <c r="B72"/>
      <c r="C72"/>
      <c r="D72"/>
      <c r="E72"/>
      <c r="F72"/>
      <c r="G72"/>
      <c r="H72"/>
      <c r="I72"/>
      <c r="J72"/>
      <c r="K72"/>
      <c r="L72"/>
      <c r="M72"/>
      <c r="N72"/>
      <c r="O72"/>
    </row>
    <row r="73" spans="2:15">
      <c r="B73"/>
      <c r="C73"/>
      <c r="D73"/>
      <c r="E73"/>
      <c r="F73"/>
      <c r="G73"/>
      <c r="H73"/>
      <c r="I73"/>
      <c r="J73"/>
      <c r="K73"/>
      <c r="L73"/>
      <c r="M73"/>
      <c r="N73"/>
      <c r="O73"/>
    </row>
    <row r="74" spans="2:15">
      <c r="B74"/>
      <c r="C74"/>
      <c r="D74"/>
      <c r="E74"/>
      <c r="F74"/>
      <c r="G74"/>
      <c r="H74"/>
      <c r="I74"/>
      <c r="J74"/>
      <c r="K74"/>
      <c r="L74"/>
      <c r="M74"/>
      <c r="N74"/>
      <c r="O74"/>
    </row>
    <row r="75" spans="2:15">
      <c r="B75"/>
      <c r="C75"/>
      <c r="D75"/>
      <c r="E75"/>
      <c r="F75"/>
      <c r="G75"/>
      <c r="H75"/>
      <c r="I75"/>
      <c r="J75"/>
      <c r="K75"/>
      <c r="L75"/>
      <c r="M75"/>
      <c r="N75"/>
      <c r="O75"/>
    </row>
    <row r="76" spans="2:15">
      <c r="B76"/>
      <c r="C76"/>
      <c r="D76"/>
      <c r="E76"/>
      <c r="F76"/>
      <c r="G76"/>
      <c r="H76"/>
      <c r="I76"/>
      <c r="J76"/>
      <c r="K76"/>
      <c r="L76"/>
      <c r="M76"/>
      <c r="N76"/>
      <c r="O76"/>
    </row>
    <row r="77" spans="2:15">
      <c r="B77"/>
      <c r="C77"/>
      <c r="D77"/>
      <c r="E77"/>
      <c r="F77"/>
      <c r="G77"/>
      <c r="H77"/>
      <c r="I77"/>
      <c r="J77"/>
      <c r="K77"/>
      <c r="L77"/>
      <c r="M77"/>
      <c r="N77"/>
      <c r="O77"/>
    </row>
    <row r="78" spans="2:15">
      <c r="B78"/>
      <c r="C78"/>
      <c r="D78"/>
      <c r="E78"/>
      <c r="F78"/>
      <c r="G78"/>
      <c r="H78"/>
      <c r="I78"/>
      <c r="J78"/>
      <c r="K78"/>
      <c r="L78"/>
      <c r="M78"/>
      <c r="N78"/>
      <c r="O78"/>
    </row>
    <row r="79" spans="2:15">
      <c r="B79"/>
      <c r="C79"/>
      <c r="D79"/>
      <c r="E79"/>
      <c r="F79"/>
      <c r="G79"/>
      <c r="H79"/>
      <c r="I79"/>
      <c r="J79"/>
      <c r="K79"/>
      <c r="L79"/>
      <c r="M79"/>
      <c r="N79"/>
      <c r="O79"/>
    </row>
    <row r="80" spans="2:15">
      <c r="B80"/>
      <c r="C80"/>
      <c r="D80"/>
      <c r="E80"/>
      <c r="F80"/>
      <c r="G80"/>
      <c r="H80"/>
      <c r="I80"/>
      <c r="J80"/>
      <c r="K80"/>
      <c r="L80"/>
      <c r="M80"/>
      <c r="N80"/>
      <c r="O80"/>
    </row>
    <row r="81" spans="2:15">
      <c r="B81"/>
      <c r="C81"/>
      <c r="D81"/>
      <c r="E81"/>
      <c r="F81"/>
      <c r="G81"/>
      <c r="H81"/>
      <c r="I81"/>
      <c r="J81"/>
      <c r="K81"/>
      <c r="L81"/>
      <c r="M81"/>
      <c r="N81"/>
      <c r="O81"/>
    </row>
    <row r="82" spans="2:15">
      <c r="B82"/>
      <c r="C82"/>
      <c r="D82"/>
      <c r="E82"/>
      <c r="F82"/>
      <c r="G82"/>
      <c r="H82"/>
      <c r="I82"/>
      <c r="J82"/>
      <c r="K82"/>
      <c r="L82"/>
      <c r="M82"/>
      <c r="N82"/>
      <c r="O82"/>
    </row>
    <row r="83" spans="2:15">
      <c r="B83"/>
      <c r="C83"/>
      <c r="D83"/>
      <c r="E83"/>
      <c r="F83"/>
      <c r="G83"/>
      <c r="H83"/>
      <c r="I83"/>
      <c r="J83"/>
      <c r="K83"/>
      <c r="L83"/>
      <c r="M83"/>
      <c r="N83"/>
      <c r="O83"/>
    </row>
    <row r="84" spans="2:15">
      <c r="B84"/>
      <c r="C84"/>
      <c r="D84"/>
      <c r="E84"/>
      <c r="F84"/>
      <c r="G84"/>
      <c r="H84"/>
      <c r="I84"/>
      <c r="J84"/>
      <c r="K84"/>
      <c r="L84"/>
      <c r="M84"/>
      <c r="N84"/>
      <c r="O84"/>
    </row>
    <row r="85" spans="2:15">
      <c r="B85"/>
      <c r="C85"/>
      <c r="D85"/>
      <c r="E85"/>
      <c r="F85"/>
      <c r="G85"/>
      <c r="H85"/>
      <c r="I85"/>
      <c r="J85"/>
      <c r="K85"/>
      <c r="L85"/>
      <c r="M85"/>
      <c r="N85"/>
      <c r="O85"/>
    </row>
    <row r="86" spans="2:15">
      <c r="B86"/>
      <c r="C86"/>
      <c r="D86"/>
      <c r="E86"/>
      <c r="F86"/>
      <c r="G86"/>
      <c r="H86"/>
      <c r="I86"/>
      <c r="J86"/>
      <c r="K86"/>
      <c r="L86"/>
      <c r="M86"/>
      <c r="N86"/>
      <c r="O86"/>
    </row>
  </sheetData>
  <mergeCells count="26">
    <mergeCell ref="A33:M33"/>
    <mergeCell ref="A39:M39"/>
    <mergeCell ref="A45:M45"/>
    <mergeCell ref="A1:M1"/>
    <mergeCell ref="J2:J3"/>
    <mergeCell ref="K2:K3"/>
    <mergeCell ref="L2:L3"/>
    <mergeCell ref="N1:N3"/>
    <mergeCell ref="G2:H2"/>
    <mergeCell ref="M2:M3"/>
    <mergeCell ref="B2:B3"/>
    <mergeCell ref="A2:A3"/>
    <mergeCell ref="A46:A50"/>
    <mergeCell ref="E2:F2"/>
    <mergeCell ref="A4:A8"/>
    <mergeCell ref="A10:A14"/>
    <mergeCell ref="A16:A20"/>
    <mergeCell ref="A22:A26"/>
    <mergeCell ref="A28:A32"/>
    <mergeCell ref="A34:A38"/>
    <mergeCell ref="A40:A44"/>
    <mergeCell ref="C2:D2"/>
    <mergeCell ref="A9:M9"/>
    <mergeCell ref="A15:M15"/>
    <mergeCell ref="A21:M21"/>
    <mergeCell ref="A27:M27"/>
  </mergeCells>
  <printOptions horizontalCentered="1"/>
  <pageMargins left="0.7" right="0.7" top="0.75" bottom="0.3" header="0.3" footer="0.3"/>
  <pageSetup paperSize="9" scale="53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65"/>
  <sheetViews>
    <sheetView showGridLines="0" zoomScale="70" zoomScaleNormal="70" zoomScalePageLayoutView="30" workbookViewId="0">
      <selection sqref="A1:Q1"/>
    </sheetView>
  </sheetViews>
  <sheetFormatPr defaultColWidth="9.33203125" defaultRowHeight="13.2"/>
  <cols>
    <col min="1" max="1" width="19.6640625" style="23" customWidth="1"/>
    <col min="2" max="2" width="27.33203125" style="23" customWidth="1"/>
    <col min="3" max="16" width="14.33203125" style="23" customWidth="1"/>
    <col min="17" max="17" width="24.44140625" style="23" customWidth="1"/>
    <col min="18" max="18" width="0.6640625" customWidth="1"/>
    <col min="19" max="16384" width="9.33203125" style="23"/>
  </cols>
  <sheetData>
    <row r="1" spans="1:18" s="22" customFormat="1" ht="30" customHeight="1">
      <c r="A1" s="210" t="s">
        <v>427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187"/>
    </row>
    <row r="2" spans="1:18" s="22" customFormat="1" ht="20.100000000000001" customHeight="1">
      <c r="A2" s="212" t="s">
        <v>387</v>
      </c>
      <c r="B2" s="207"/>
      <c r="C2" s="218" t="s">
        <v>382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5" t="s">
        <v>17</v>
      </c>
      <c r="R2" s="187"/>
    </row>
    <row r="3" spans="1:18" s="22" customFormat="1" ht="20.100000000000001" customHeight="1">
      <c r="A3" s="213"/>
      <c r="B3" s="208"/>
      <c r="C3" s="218" t="s">
        <v>420</v>
      </c>
      <c r="D3" s="218"/>
      <c r="E3" s="218"/>
      <c r="F3" s="218"/>
      <c r="G3" s="218"/>
      <c r="H3" s="218"/>
      <c r="I3" s="218"/>
      <c r="J3" s="218"/>
      <c r="K3" s="218" t="s">
        <v>419</v>
      </c>
      <c r="L3" s="218"/>
      <c r="M3" s="218"/>
      <c r="N3" s="218"/>
      <c r="O3" s="218"/>
      <c r="P3" s="218"/>
      <c r="Q3" s="216"/>
      <c r="R3" s="187"/>
    </row>
    <row r="4" spans="1:18" s="22" customFormat="1" ht="20.100000000000001" customHeight="1">
      <c r="A4" s="214"/>
      <c r="B4" s="209"/>
      <c r="C4" s="103" t="s">
        <v>240</v>
      </c>
      <c r="D4" s="103" t="s">
        <v>336</v>
      </c>
      <c r="E4" s="103" t="s">
        <v>337</v>
      </c>
      <c r="F4" s="103" t="s">
        <v>335</v>
      </c>
      <c r="G4" s="103" t="s">
        <v>333</v>
      </c>
      <c r="H4" s="103" t="s">
        <v>234</v>
      </c>
      <c r="I4" s="103" t="s">
        <v>334</v>
      </c>
      <c r="J4" s="103" t="s">
        <v>18</v>
      </c>
      <c r="K4" s="103" t="s">
        <v>24</v>
      </c>
      <c r="L4" s="103" t="s">
        <v>320</v>
      </c>
      <c r="M4" s="103" t="s">
        <v>28</v>
      </c>
      <c r="N4" s="103" t="s">
        <v>536</v>
      </c>
      <c r="O4" s="103" t="s">
        <v>317</v>
      </c>
      <c r="P4" s="103" t="s">
        <v>318</v>
      </c>
      <c r="Q4" s="217"/>
      <c r="R4" s="187"/>
    </row>
    <row r="5" spans="1:18" s="22" customFormat="1" ht="22.05" customHeight="1">
      <c r="A5" s="205" t="s">
        <v>389</v>
      </c>
      <c r="B5" s="104" t="s">
        <v>174</v>
      </c>
      <c r="C5" s="105">
        <v>0</v>
      </c>
      <c r="D5" s="105">
        <v>1</v>
      </c>
      <c r="E5" s="105">
        <v>0</v>
      </c>
      <c r="F5" s="105">
        <v>0</v>
      </c>
      <c r="G5" s="105">
        <v>100</v>
      </c>
      <c r="H5" s="105">
        <v>1108</v>
      </c>
      <c r="I5" s="105">
        <v>41</v>
      </c>
      <c r="J5" s="105">
        <v>0</v>
      </c>
      <c r="K5" s="105">
        <v>391</v>
      </c>
      <c r="L5" s="105">
        <v>0</v>
      </c>
      <c r="M5" s="105">
        <v>265</v>
      </c>
      <c r="N5" s="105">
        <v>413</v>
      </c>
      <c r="O5" s="105">
        <v>19</v>
      </c>
      <c r="P5" s="105">
        <v>5</v>
      </c>
      <c r="Q5" s="106">
        <f>SUM(C5:P5)</f>
        <v>2343</v>
      </c>
      <c r="R5" s="52"/>
    </row>
    <row r="6" spans="1:18" s="22" customFormat="1" ht="22.05" customHeight="1">
      <c r="A6" s="205"/>
      <c r="B6" s="104" t="s">
        <v>175</v>
      </c>
      <c r="C6" s="105">
        <v>0</v>
      </c>
      <c r="D6" s="105">
        <v>1</v>
      </c>
      <c r="E6" s="105">
        <v>0</v>
      </c>
      <c r="F6" s="105">
        <v>0</v>
      </c>
      <c r="G6" s="105">
        <v>114</v>
      </c>
      <c r="H6" s="105">
        <v>1108</v>
      </c>
      <c r="I6" s="105">
        <v>41</v>
      </c>
      <c r="J6" s="105">
        <v>0</v>
      </c>
      <c r="K6" s="105">
        <v>418</v>
      </c>
      <c r="L6" s="105">
        <v>0</v>
      </c>
      <c r="M6" s="105">
        <v>268</v>
      </c>
      <c r="N6" s="105">
        <v>433</v>
      </c>
      <c r="O6" s="105">
        <v>19</v>
      </c>
      <c r="P6" s="105">
        <v>5</v>
      </c>
      <c r="Q6" s="106">
        <f t="shared" ref="Q6:Q9" si="0">SUM(C6:P6)</f>
        <v>2407</v>
      </c>
      <c r="R6" s="52"/>
    </row>
    <row r="7" spans="1:18" s="22" customFormat="1" ht="22.05" customHeight="1">
      <c r="A7" s="205"/>
      <c r="B7" s="104" t="s">
        <v>370</v>
      </c>
      <c r="C7" s="105">
        <v>1</v>
      </c>
      <c r="D7" s="105">
        <v>0</v>
      </c>
      <c r="E7" s="105">
        <v>0</v>
      </c>
      <c r="F7" s="105">
        <v>0</v>
      </c>
      <c r="G7" s="105">
        <v>109</v>
      </c>
      <c r="H7" s="105">
        <v>1108</v>
      </c>
      <c r="I7" s="105">
        <v>41</v>
      </c>
      <c r="J7" s="105">
        <v>0</v>
      </c>
      <c r="K7" s="105">
        <v>418</v>
      </c>
      <c r="L7" s="105">
        <v>0</v>
      </c>
      <c r="M7" s="105">
        <v>268</v>
      </c>
      <c r="N7" s="105">
        <v>433</v>
      </c>
      <c r="O7" s="105">
        <v>19</v>
      </c>
      <c r="P7" s="105">
        <v>5</v>
      </c>
      <c r="Q7" s="106">
        <f t="shared" si="0"/>
        <v>2402</v>
      </c>
      <c r="R7" s="52"/>
    </row>
    <row r="8" spans="1:18" s="22" customFormat="1" ht="22.05" customHeight="1">
      <c r="A8" s="205"/>
      <c r="B8" s="104" t="s">
        <v>176</v>
      </c>
      <c r="C8" s="105">
        <v>1</v>
      </c>
      <c r="D8" s="105">
        <v>0</v>
      </c>
      <c r="E8" s="105">
        <v>0</v>
      </c>
      <c r="F8" s="105">
        <v>0</v>
      </c>
      <c r="G8" s="105">
        <v>8</v>
      </c>
      <c r="H8" s="105">
        <v>0</v>
      </c>
      <c r="I8" s="105">
        <v>0</v>
      </c>
      <c r="J8" s="105">
        <v>0</v>
      </c>
      <c r="K8" s="105">
        <v>133</v>
      </c>
      <c r="L8" s="105">
        <v>0</v>
      </c>
      <c r="M8" s="105">
        <v>5</v>
      </c>
      <c r="N8" s="105">
        <v>36</v>
      </c>
      <c r="O8" s="105">
        <v>0</v>
      </c>
      <c r="P8" s="105">
        <v>0</v>
      </c>
      <c r="Q8" s="106">
        <f t="shared" si="0"/>
        <v>183</v>
      </c>
      <c r="R8" s="52"/>
    </row>
    <row r="9" spans="1:18" s="22" customFormat="1" ht="22.05" customHeight="1">
      <c r="A9" s="205"/>
      <c r="B9" s="104" t="s">
        <v>371</v>
      </c>
      <c r="C9" s="105">
        <v>3</v>
      </c>
      <c r="D9" s="105">
        <v>2</v>
      </c>
      <c r="E9" s="105">
        <v>0</v>
      </c>
      <c r="F9" s="105">
        <v>0</v>
      </c>
      <c r="G9" s="105">
        <v>35</v>
      </c>
      <c r="H9" s="105">
        <v>0</v>
      </c>
      <c r="I9" s="105">
        <v>0</v>
      </c>
      <c r="J9" s="105">
        <v>0</v>
      </c>
      <c r="K9" s="105">
        <v>133</v>
      </c>
      <c r="L9" s="105">
        <v>0</v>
      </c>
      <c r="M9" s="105">
        <v>5</v>
      </c>
      <c r="N9" s="105">
        <v>36</v>
      </c>
      <c r="O9" s="105">
        <v>0</v>
      </c>
      <c r="P9" s="105">
        <v>0</v>
      </c>
      <c r="Q9" s="106">
        <f t="shared" si="0"/>
        <v>214</v>
      </c>
      <c r="R9" s="52"/>
    </row>
    <row r="10" spans="1:18" s="22" customFormat="1" ht="2.7" customHeight="1">
      <c r="A10" s="205"/>
      <c r="B10" s="281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52"/>
    </row>
    <row r="11" spans="1:18" s="22" customFormat="1" ht="22.05" customHeight="1">
      <c r="A11" s="205" t="s">
        <v>394</v>
      </c>
      <c r="B11" s="104" t="s">
        <v>174</v>
      </c>
      <c r="C11" s="105">
        <v>0</v>
      </c>
      <c r="D11" s="105">
        <v>0</v>
      </c>
      <c r="E11" s="105">
        <v>0</v>
      </c>
      <c r="F11" s="105">
        <v>0</v>
      </c>
      <c r="G11" s="105">
        <v>61</v>
      </c>
      <c r="H11" s="105">
        <v>147</v>
      </c>
      <c r="I11" s="105">
        <v>0</v>
      </c>
      <c r="J11" s="105">
        <v>0</v>
      </c>
      <c r="K11" s="105">
        <v>553</v>
      </c>
      <c r="L11" s="105">
        <v>0</v>
      </c>
      <c r="M11" s="105">
        <v>212</v>
      </c>
      <c r="N11" s="105">
        <v>726</v>
      </c>
      <c r="O11" s="105">
        <v>24</v>
      </c>
      <c r="P11" s="105">
        <v>7</v>
      </c>
      <c r="Q11" s="106">
        <f>SUM(C11:P11)</f>
        <v>1730</v>
      </c>
      <c r="R11" s="52"/>
    </row>
    <row r="12" spans="1:18" s="22" customFormat="1" ht="22.05" customHeight="1">
      <c r="A12" s="205"/>
      <c r="B12" s="104" t="s">
        <v>175</v>
      </c>
      <c r="C12" s="105">
        <v>1</v>
      </c>
      <c r="D12" s="105">
        <v>0</v>
      </c>
      <c r="E12" s="105">
        <v>0</v>
      </c>
      <c r="F12" s="105">
        <v>0</v>
      </c>
      <c r="G12" s="105">
        <v>52</v>
      </c>
      <c r="H12" s="105">
        <v>147</v>
      </c>
      <c r="I12" s="105">
        <v>0</v>
      </c>
      <c r="J12" s="105">
        <v>0</v>
      </c>
      <c r="K12" s="105">
        <v>480</v>
      </c>
      <c r="L12" s="105">
        <v>0</v>
      </c>
      <c r="M12" s="105">
        <v>214</v>
      </c>
      <c r="N12" s="105">
        <v>745</v>
      </c>
      <c r="O12" s="105">
        <v>24</v>
      </c>
      <c r="P12" s="105">
        <v>7</v>
      </c>
      <c r="Q12" s="106">
        <f t="shared" ref="Q12:Q15" si="1">SUM(C12:P12)</f>
        <v>1670</v>
      </c>
      <c r="R12" s="52"/>
    </row>
    <row r="13" spans="1:18" s="22" customFormat="1" ht="22.05" customHeight="1">
      <c r="A13" s="205"/>
      <c r="B13" s="104" t="s">
        <v>370</v>
      </c>
      <c r="C13" s="105">
        <v>0</v>
      </c>
      <c r="D13" s="105">
        <v>0</v>
      </c>
      <c r="E13" s="105">
        <v>0</v>
      </c>
      <c r="F13" s="105">
        <v>0</v>
      </c>
      <c r="G13" s="105">
        <v>58</v>
      </c>
      <c r="H13" s="105">
        <v>147</v>
      </c>
      <c r="I13" s="105">
        <v>0</v>
      </c>
      <c r="J13" s="105">
        <v>0</v>
      </c>
      <c r="K13" s="105">
        <v>480</v>
      </c>
      <c r="L13" s="105">
        <v>0</v>
      </c>
      <c r="M13" s="105">
        <v>214</v>
      </c>
      <c r="N13" s="105">
        <v>745</v>
      </c>
      <c r="O13" s="105">
        <v>24</v>
      </c>
      <c r="P13" s="105">
        <v>7</v>
      </c>
      <c r="Q13" s="106">
        <f t="shared" si="1"/>
        <v>1675</v>
      </c>
      <c r="R13" s="52"/>
    </row>
    <row r="14" spans="1:18" s="22" customFormat="1" ht="22.05" customHeight="1">
      <c r="A14" s="205"/>
      <c r="B14" s="104" t="s">
        <v>176</v>
      </c>
      <c r="C14" s="105">
        <v>3</v>
      </c>
      <c r="D14" s="105">
        <v>0</v>
      </c>
      <c r="E14" s="105">
        <v>0</v>
      </c>
      <c r="F14" s="105">
        <v>0</v>
      </c>
      <c r="G14" s="105">
        <v>17</v>
      </c>
      <c r="H14" s="105">
        <v>0</v>
      </c>
      <c r="I14" s="105">
        <v>0</v>
      </c>
      <c r="J14" s="105">
        <v>0</v>
      </c>
      <c r="K14" s="105">
        <v>255</v>
      </c>
      <c r="L14" s="105">
        <v>0</v>
      </c>
      <c r="M14" s="105">
        <v>1</v>
      </c>
      <c r="N14" s="105">
        <v>31</v>
      </c>
      <c r="O14" s="105">
        <v>1</v>
      </c>
      <c r="P14" s="105">
        <v>0</v>
      </c>
      <c r="Q14" s="106">
        <f t="shared" si="1"/>
        <v>308</v>
      </c>
      <c r="R14" s="52"/>
    </row>
    <row r="15" spans="1:18" s="22" customFormat="1" ht="22.05" customHeight="1">
      <c r="A15" s="205"/>
      <c r="B15" s="104" t="s">
        <v>371</v>
      </c>
      <c r="C15" s="105">
        <v>6</v>
      </c>
      <c r="D15" s="105">
        <v>0</v>
      </c>
      <c r="E15" s="105">
        <v>0</v>
      </c>
      <c r="F15" s="105">
        <v>0</v>
      </c>
      <c r="G15" s="105">
        <v>23</v>
      </c>
      <c r="H15" s="105">
        <v>0</v>
      </c>
      <c r="I15" s="105">
        <v>0</v>
      </c>
      <c r="J15" s="105">
        <v>0</v>
      </c>
      <c r="K15" s="105">
        <v>255</v>
      </c>
      <c r="L15" s="105">
        <v>0</v>
      </c>
      <c r="M15" s="105">
        <v>1</v>
      </c>
      <c r="N15" s="105">
        <v>31</v>
      </c>
      <c r="O15" s="105">
        <v>1</v>
      </c>
      <c r="P15" s="105">
        <v>0</v>
      </c>
      <c r="Q15" s="106">
        <f t="shared" si="1"/>
        <v>317</v>
      </c>
      <c r="R15" s="52"/>
    </row>
    <row r="16" spans="1:18" s="22" customFormat="1" ht="2.7" customHeight="1">
      <c r="A16" s="205"/>
      <c r="B16" s="281"/>
      <c r="C16" s="282"/>
      <c r="D16" s="282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2"/>
      <c r="P16" s="282"/>
      <c r="Q16" s="282"/>
      <c r="R16" s="52"/>
    </row>
    <row r="17" spans="1:18" s="22" customFormat="1" ht="22.05" customHeight="1">
      <c r="A17" s="205" t="s">
        <v>393</v>
      </c>
      <c r="B17" s="104" t="s">
        <v>174</v>
      </c>
      <c r="C17" s="105">
        <v>0</v>
      </c>
      <c r="D17" s="105">
        <v>0</v>
      </c>
      <c r="E17" s="105">
        <v>0</v>
      </c>
      <c r="F17" s="105">
        <v>0</v>
      </c>
      <c r="G17" s="105">
        <v>33</v>
      </c>
      <c r="H17" s="105">
        <v>10</v>
      </c>
      <c r="I17" s="105">
        <v>0</v>
      </c>
      <c r="J17" s="105">
        <v>1</v>
      </c>
      <c r="K17" s="105">
        <v>337</v>
      </c>
      <c r="L17" s="105">
        <v>6</v>
      </c>
      <c r="M17" s="105">
        <v>304</v>
      </c>
      <c r="N17" s="105">
        <v>476</v>
      </c>
      <c r="O17" s="105">
        <v>17</v>
      </c>
      <c r="P17" s="105">
        <v>0</v>
      </c>
      <c r="Q17" s="106">
        <f>SUM(C17:P17)</f>
        <v>1184</v>
      </c>
      <c r="R17" s="52"/>
    </row>
    <row r="18" spans="1:18" s="22" customFormat="1" ht="22.05" customHeight="1">
      <c r="A18" s="205"/>
      <c r="B18" s="104" t="s">
        <v>175</v>
      </c>
      <c r="C18" s="105">
        <v>2</v>
      </c>
      <c r="D18" s="105">
        <v>0</v>
      </c>
      <c r="E18" s="105">
        <v>0</v>
      </c>
      <c r="F18" s="105">
        <v>0</v>
      </c>
      <c r="G18" s="105">
        <v>32</v>
      </c>
      <c r="H18" s="105">
        <v>10</v>
      </c>
      <c r="I18" s="105">
        <v>0</v>
      </c>
      <c r="J18" s="105">
        <v>1</v>
      </c>
      <c r="K18" s="105">
        <v>348</v>
      </c>
      <c r="L18" s="105">
        <v>4</v>
      </c>
      <c r="M18" s="105">
        <v>297</v>
      </c>
      <c r="N18" s="105">
        <v>451</v>
      </c>
      <c r="O18" s="105">
        <v>18</v>
      </c>
      <c r="P18" s="105">
        <v>1</v>
      </c>
      <c r="Q18" s="106">
        <f t="shared" ref="Q18:Q21" si="2">SUM(C18:P18)</f>
        <v>1164</v>
      </c>
      <c r="R18" s="52"/>
    </row>
    <row r="19" spans="1:18" s="22" customFormat="1" ht="22.05" customHeight="1">
      <c r="A19" s="205"/>
      <c r="B19" s="104" t="s">
        <v>370</v>
      </c>
      <c r="C19" s="105">
        <v>2</v>
      </c>
      <c r="D19" s="105">
        <v>0</v>
      </c>
      <c r="E19" s="105">
        <v>0</v>
      </c>
      <c r="F19" s="105">
        <v>0</v>
      </c>
      <c r="G19" s="105">
        <v>32</v>
      </c>
      <c r="H19" s="105">
        <v>10</v>
      </c>
      <c r="I19" s="105">
        <v>0</v>
      </c>
      <c r="J19" s="105">
        <v>1</v>
      </c>
      <c r="K19" s="105">
        <v>348</v>
      </c>
      <c r="L19" s="105">
        <v>4</v>
      </c>
      <c r="M19" s="105">
        <v>297</v>
      </c>
      <c r="N19" s="105">
        <v>451</v>
      </c>
      <c r="O19" s="105">
        <v>18</v>
      </c>
      <c r="P19" s="105">
        <v>1</v>
      </c>
      <c r="Q19" s="106">
        <f t="shared" si="2"/>
        <v>1164</v>
      </c>
      <c r="R19" s="52"/>
    </row>
    <row r="20" spans="1:18" s="22" customFormat="1" ht="22.05" customHeight="1">
      <c r="A20" s="205"/>
      <c r="B20" s="104" t="s">
        <v>176</v>
      </c>
      <c r="C20" s="105">
        <v>0</v>
      </c>
      <c r="D20" s="105">
        <v>0</v>
      </c>
      <c r="E20" s="105">
        <v>0</v>
      </c>
      <c r="F20" s="105">
        <v>0</v>
      </c>
      <c r="G20" s="105">
        <v>8</v>
      </c>
      <c r="H20" s="105">
        <v>0</v>
      </c>
      <c r="I20" s="105">
        <v>0</v>
      </c>
      <c r="J20" s="105">
        <v>0</v>
      </c>
      <c r="K20" s="105">
        <v>155</v>
      </c>
      <c r="L20" s="105">
        <v>5</v>
      </c>
      <c r="M20" s="105">
        <v>10</v>
      </c>
      <c r="N20" s="105">
        <v>56</v>
      </c>
      <c r="O20" s="105">
        <v>0</v>
      </c>
      <c r="P20" s="105">
        <v>0</v>
      </c>
      <c r="Q20" s="106">
        <f t="shared" si="2"/>
        <v>234</v>
      </c>
      <c r="R20" s="52"/>
    </row>
    <row r="21" spans="1:18" s="22" customFormat="1" ht="22.05" customHeight="1">
      <c r="A21" s="205"/>
      <c r="B21" s="104" t="s">
        <v>371</v>
      </c>
      <c r="C21" s="105">
        <v>1</v>
      </c>
      <c r="D21" s="105">
        <v>0</v>
      </c>
      <c r="E21" s="105">
        <v>0</v>
      </c>
      <c r="F21" s="105">
        <v>0</v>
      </c>
      <c r="G21" s="105">
        <v>11</v>
      </c>
      <c r="H21" s="105">
        <v>0</v>
      </c>
      <c r="I21" s="105">
        <v>0</v>
      </c>
      <c r="J21" s="105">
        <v>0</v>
      </c>
      <c r="K21" s="105">
        <v>155</v>
      </c>
      <c r="L21" s="105">
        <v>5</v>
      </c>
      <c r="M21" s="105">
        <v>10</v>
      </c>
      <c r="N21" s="105">
        <v>56</v>
      </c>
      <c r="O21" s="105">
        <v>0</v>
      </c>
      <c r="P21" s="105">
        <v>0</v>
      </c>
      <c r="Q21" s="106">
        <f t="shared" si="2"/>
        <v>238</v>
      </c>
      <c r="R21" s="52"/>
    </row>
    <row r="22" spans="1:18" s="22" customFormat="1" ht="2.7" customHeight="1">
      <c r="A22" s="205"/>
      <c r="B22" s="281"/>
      <c r="C22" s="282"/>
      <c r="D22" s="282"/>
      <c r="E22" s="282"/>
      <c r="F22" s="282"/>
      <c r="G22" s="282"/>
      <c r="H22" s="282"/>
      <c r="I22" s="282"/>
      <c r="J22" s="282"/>
      <c r="K22" s="282"/>
      <c r="L22" s="282"/>
      <c r="M22" s="282"/>
      <c r="N22" s="282"/>
      <c r="O22" s="282"/>
      <c r="P22" s="282"/>
      <c r="Q22" s="282"/>
      <c r="R22" s="52"/>
    </row>
    <row r="23" spans="1:18" s="22" customFormat="1" ht="22.05" customHeight="1">
      <c r="A23" s="205" t="s">
        <v>391</v>
      </c>
      <c r="B23" s="104" t="s">
        <v>174</v>
      </c>
      <c r="C23" s="105">
        <v>0</v>
      </c>
      <c r="D23" s="105">
        <v>1</v>
      </c>
      <c r="E23" s="105">
        <v>0</v>
      </c>
      <c r="F23" s="105">
        <v>0</v>
      </c>
      <c r="G23" s="105">
        <v>80</v>
      </c>
      <c r="H23" s="105">
        <v>217</v>
      </c>
      <c r="I23" s="105">
        <v>0</v>
      </c>
      <c r="J23" s="105">
        <v>0</v>
      </c>
      <c r="K23" s="105">
        <v>348</v>
      </c>
      <c r="L23" s="105">
        <v>0</v>
      </c>
      <c r="M23" s="105">
        <v>165</v>
      </c>
      <c r="N23" s="105">
        <v>303</v>
      </c>
      <c r="O23" s="105">
        <v>24</v>
      </c>
      <c r="P23" s="105">
        <v>0</v>
      </c>
      <c r="Q23" s="106">
        <f>SUM(C23:P23)</f>
        <v>1138</v>
      </c>
      <c r="R23" s="52"/>
    </row>
    <row r="24" spans="1:18" s="22" customFormat="1" ht="22.05" customHeight="1">
      <c r="A24" s="205"/>
      <c r="B24" s="104" t="s">
        <v>175</v>
      </c>
      <c r="C24" s="105">
        <v>0</v>
      </c>
      <c r="D24" s="105">
        <v>1</v>
      </c>
      <c r="E24" s="105">
        <v>0</v>
      </c>
      <c r="F24" s="105">
        <v>0</v>
      </c>
      <c r="G24" s="105">
        <v>87</v>
      </c>
      <c r="H24" s="105">
        <v>217</v>
      </c>
      <c r="I24" s="105">
        <v>0</v>
      </c>
      <c r="J24" s="105">
        <v>0</v>
      </c>
      <c r="K24" s="105">
        <v>341</v>
      </c>
      <c r="L24" s="105">
        <v>0</v>
      </c>
      <c r="M24" s="105">
        <v>166</v>
      </c>
      <c r="N24" s="105">
        <v>300</v>
      </c>
      <c r="O24" s="105">
        <v>24</v>
      </c>
      <c r="P24" s="105">
        <v>0</v>
      </c>
      <c r="Q24" s="106">
        <f t="shared" ref="Q24:Q27" si="3">SUM(C24:P24)</f>
        <v>1136</v>
      </c>
      <c r="R24" s="52"/>
    </row>
    <row r="25" spans="1:18" s="22" customFormat="1" ht="22.05" customHeight="1">
      <c r="A25" s="205"/>
      <c r="B25" s="104" t="s">
        <v>370</v>
      </c>
      <c r="C25" s="105">
        <v>0</v>
      </c>
      <c r="D25" s="105">
        <v>3</v>
      </c>
      <c r="E25" s="105">
        <v>0</v>
      </c>
      <c r="F25" s="105">
        <v>0</v>
      </c>
      <c r="G25" s="105">
        <v>83</v>
      </c>
      <c r="H25" s="105">
        <v>217</v>
      </c>
      <c r="I25" s="105">
        <v>0</v>
      </c>
      <c r="J25" s="105">
        <v>0</v>
      </c>
      <c r="K25" s="105">
        <v>341</v>
      </c>
      <c r="L25" s="105">
        <v>0</v>
      </c>
      <c r="M25" s="105">
        <v>166</v>
      </c>
      <c r="N25" s="105">
        <v>300</v>
      </c>
      <c r="O25" s="105">
        <v>24</v>
      </c>
      <c r="P25" s="105">
        <v>0</v>
      </c>
      <c r="Q25" s="106">
        <f t="shared" si="3"/>
        <v>1134</v>
      </c>
      <c r="R25" s="52"/>
    </row>
    <row r="26" spans="1:18" s="22" customFormat="1" ht="22.05" customHeight="1">
      <c r="A26" s="205"/>
      <c r="B26" s="104" t="s">
        <v>176</v>
      </c>
      <c r="C26" s="105">
        <v>0</v>
      </c>
      <c r="D26" s="105">
        <v>0</v>
      </c>
      <c r="E26" s="105">
        <v>0</v>
      </c>
      <c r="F26" s="105">
        <v>0</v>
      </c>
      <c r="G26" s="105">
        <v>5</v>
      </c>
      <c r="H26" s="105">
        <v>0</v>
      </c>
      <c r="I26" s="105">
        <v>0</v>
      </c>
      <c r="J26" s="105">
        <v>0</v>
      </c>
      <c r="K26" s="105">
        <v>50</v>
      </c>
      <c r="L26" s="105">
        <v>0</v>
      </c>
      <c r="M26" s="105">
        <v>2</v>
      </c>
      <c r="N26" s="105">
        <v>4</v>
      </c>
      <c r="O26" s="105">
        <v>0</v>
      </c>
      <c r="P26" s="105">
        <v>0</v>
      </c>
      <c r="Q26" s="106">
        <f t="shared" si="3"/>
        <v>61</v>
      </c>
      <c r="R26" s="52"/>
    </row>
    <row r="27" spans="1:18" s="22" customFormat="1" ht="22.05" customHeight="1">
      <c r="A27" s="205"/>
      <c r="B27" s="104" t="s">
        <v>371</v>
      </c>
      <c r="C27" s="105">
        <v>0</v>
      </c>
      <c r="D27" s="105">
        <v>0</v>
      </c>
      <c r="E27" s="105">
        <v>0</v>
      </c>
      <c r="F27" s="105">
        <v>0</v>
      </c>
      <c r="G27" s="105">
        <v>13</v>
      </c>
      <c r="H27" s="105">
        <v>0</v>
      </c>
      <c r="I27" s="105">
        <v>0</v>
      </c>
      <c r="J27" s="105">
        <v>0</v>
      </c>
      <c r="K27" s="105">
        <v>50</v>
      </c>
      <c r="L27" s="105">
        <v>0</v>
      </c>
      <c r="M27" s="105">
        <v>2</v>
      </c>
      <c r="N27" s="105">
        <v>4</v>
      </c>
      <c r="O27" s="105">
        <v>0</v>
      </c>
      <c r="P27" s="105">
        <v>0</v>
      </c>
      <c r="Q27" s="106">
        <f t="shared" si="3"/>
        <v>69</v>
      </c>
      <c r="R27" s="52"/>
    </row>
    <row r="28" spans="1:18" s="22" customFormat="1" ht="2.7" customHeight="1">
      <c r="A28" s="205"/>
      <c r="B28" s="281"/>
      <c r="C28" s="282"/>
      <c r="D28" s="282"/>
      <c r="E28" s="282"/>
      <c r="F28" s="282"/>
      <c r="G28" s="282"/>
      <c r="H28" s="282"/>
      <c r="I28" s="282"/>
      <c r="J28" s="282"/>
      <c r="K28" s="282"/>
      <c r="L28" s="282"/>
      <c r="M28" s="282"/>
      <c r="N28" s="282"/>
      <c r="O28" s="282"/>
      <c r="P28" s="282"/>
      <c r="Q28" s="282"/>
      <c r="R28" s="52"/>
    </row>
    <row r="29" spans="1:18" s="22" customFormat="1" ht="22.05" customHeight="1">
      <c r="A29" s="205" t="s">
        <v>395</v>
      </c>
      <c r="B29" s="104" t="s">
        <v>174</v>
      </c>
      <c r="C29" s="105">
        <v>0</v>
      </c>
      <c r="D29" s="105">
        <v>0</v>
      </c>
      <c r="E29" s="105">
        <v>0</v>
      </c>
      <c r="F29" s="105">
        <v>0</v>
      </c>
      <c r="G29" s="105">
        <v>29</v>
      </c>
      <c r="H29" s="105">
        <v>22</v>
      </c>
      <c r="I29" s="105">
        <v>0</v>
      </c>
      <c r="J29" s="105">
        <v>0</v>
      </c>
      <c r="K29" s="105">
        <v>305</v>
      </c>
      <c r="L29" s="105">
        <v>0</v>
      </c>
      <c r="M29" s="105">
        <v>219</v>
      </c>
      <c r="N29" s="105">
        <v>377</v>
      </c>
      <c r="O29" s="105">
        <v>36</v>
      </c>
      <c r="P29" s="105">
        <v>2</v>
      </c>
      <c r="Q29" s="106">
        <f>SUM(C29:P29)</f>
        <v>990</v>
      </c>
      <c r="R29" s="52"/>
    </row>
    <row r="30" spans="1:18" s="22" customFormat="1" ht="22.05" customHeight="1">
      <c r="A30" s="205"/>
      <c r="B30" s="104" t="s">
        <v>175</v>
      </c>
      <c r="C30" s="105">
        <v>0</v>
      </c>
      <c r="D30" s="105">
        <v>0</v>
      </c>
      <c r="E30" s="105">
        <v>0</v>
      </c>
      <c r="F30" s="105">
        <v>0</v>
      </c>
      <c r="G30" s="105">
        <v>28</v>
      </c>
      <c r="H30" s="105">
        <v>22</v>
      </c>
      <c r="I30" s="105">
        <v>0</v>
      </c>
      <c r="J30" s="105">
        <v>0</v>
      </c>
      <c r="K30" s="105">
        <v>316</v>
      </c>
      <c r="L30" s="105">
        <v>0</v>
      </c>
      <c r="M30" s="105">
        <v>214</v>
      </c>
      <c r="N30" s="105">
        <v>350</v>
      </c>
      <c r="O30" s="105">
        <v>35</v>
      </c>
      <c r="P30" s="105">
        <v>2</v>
      </c>
      <c r="Q30" s="106">
        <f t="shared" ref="Q30:Q33" si="4">SUM(C30:P30)</f>
        <v>967</v>
      </c>
      <c r="R30" s="52"/>
    </row>
    <row r="31" spans="1:18" s="22" customFormat="1" ht="22.05" customHeight="1">
      <c r="A31" s="205"/>
      <c r="B31" s="104" t="s">
        <v>370</v>
      </c>
      <c r="C31" s="105">
        <v>0</v>
      </c>
      <c r="D31" s="105">
        <v>0</v>
      </c>
      <c r="E31" s="105">
        <v>0</v>
      </c>
      <c r="F31" s="105">
        <v>0</v>
      </c>
      <c r="G31" s="105">
        <v>28</v>
      </c>
      <c r="H31" s="105">
        <v>22</v>
      </c>
      <c r="I31" s="105">
        <v>0</v>
      </c>
      <c r="J31" s="105">
        <v>0</v>
      </c>
      <c r="K31" s="105">
        <v>316</v>
      </c>
      <c r="L31" s="105">
        <v>0</v>
      </c>
      <c r="M31" s="105">
        <v>214</v>
      </c>
      <c r="N31" s="105">
        <v>350</v>
      </c>
      <c r="O31" s="105">
        <v>35</v>
      </c>
      <c r="P31" s="105">
        <v>2</v>
      </c>
      <c r="Q31" s="106">
        <f t="shared" si="4"/>
        <v>967</v>
      </c>
      <c r="R31" s="52"/>
    </row>
    <row r="32" spans="1:18" s="22" customFormat="1" ht="22.05" customHeight="1">
      <c r="A32" s="205"/>
      <c r="B32" s="104" t="s">
        <v>176</v>
      </c>
      <c r="C32" s="105">
        <v>1</v>
      </c>
      <c r="D32" s="105">
        <v>0</v>
      </c>
      <c r="E32" s="105">
        <v>0</v>
      </c>
      <c r="F32" s="105">
        <v>0</v>
      </c>
      <c r="G32" s="105">
        <v>10</v>
      </c>
      <c r="H32" s="105">
        <v>0</v>
      </c>
      <c r="I32" s="105">
        <v>0</v>
      </c>
      <c r="J32" s="105">
        <v>0</v>
      </c>
      <c r="K32" s="105">
        <v>84</v>
      </c>
      <c r="L32" s="105">
        <v>0</v>
      </c>
      <c r="M32" s="105">
        <v>7</v>
      </c>
      <c r="N32" s="105">
        <v>39</v>
      </c>
      <c r="O32" s="105">
        <v>2</v>
      </c>
      <c r="P32" s="105">
        <v>0</v>
      </c>
      <c r="Q32" s="106">
        <f t="shared" si="4"/>
        <v>143</v>
      </c>
      <c r="R32" s="52"/>
    </row>
    <row r="33" spans="1:18" s="22" customFormat="1" ht="22.05" customHeight="1">
      <c r="A33" s="205"/>
      <c r="B33" s="104" t="s">
        <v>371</v>
      </c>
      <c r="C33" s="105">
        <v>2</v>
      </c>
      <c r="D33" s="105">
        <v>0</v>
      </c>
      <c r="E33" s="105">
        <v>0</v>
      </c>
      <c r="F33" s="105">
        <v>0</v>
      </c>
      <c r="G33" s="105">
        <v>12</v>
      </c>
      <c r="H33" s="105">
        <v>0</v>
      </c>
      <c r="I33" s="105">
        <v>0</v>
      </c>
      <c r="J33" s="105">
        <v>0</v>
      </c>
      <c r="K33" s="105">
        <v>84</v>
      </c>
      <c r="L33" s="105">
        <v>0</v>
      </c>
      <c r="M33" s="105">
        <v>7</v>
      </c>
      <c r="N33" s="105">
        <v>39</v>
      </c>
      <c r="O33" s="105">
        <v>2</v>
      </c>
      <c r="P33" s="105">
        <v>0</v>
      </c>
      <c r="Q33" s="106">
        <f t="shared" si="4"/>
        <v>146</v>
      </c>
      <c r="R33" s="52"/>
    </row>
    <row r="34" spans="1:18" s="22" customFormat="1" ht="2.7" customHeight="1">
      <c r="A34" s="205"/>
      <c r="B34" s="281"/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O34" s="282"/>
      <c r="P34" s="282"/>
      <c r="Q34" s="282"/>
      <c r="R34" s="52"/>
    </row>
    <row r="35" spans="1:18" s="22" customFormat="1" ht="22.05" customHeight="1">
      <c r="A35" s="205" t="s">
        <v>388</v>
      </c>
      <c r="B35" s="104" t="s">
        <v>174</v>
      </c>
      <c r="C35" s="105">
        <v>0</v>
      </c>
      <c r="D35" s="105">
        <v>0</v>
      </c>
      <c r="E35" s="105">
        <v>0</v>
      </c>
      <c r="F35" s="105">
        <v>0</v>
      </c>
      <c r="G35" s="105">
        <v>40</v>
      </c>
      <c r="H35" s="105">
        <v>335</v>
      </c>
      <c r="I35" s="105">
        <v>18</v>
      </c>
      <c r="J35" s="105">
        <v>0</v>
      </c>
      <c r="K35" s="105">
        <v>402</v>
      </c>
      <c r="L35" s="105">
        <v>0</v>
      </c>
      <c r="M35" s="105">
        <v>210</v>
      </c>
      <c r="N35" s="105">
        <v>418</v>
      </c>
      <c r="O35" s="105">
        <v>31</v>
      </c>
      <c r="P35" s="105">
        <v>2</v>
      </c>
      <c r="Q35" s="106">
        <f>SUM(C35:P35)</f>
        <v>1456</v>
      </c>
      <c r="R35" s="52"/>
    </row>
    <row r="36" spans="1:18" s="22" customFormat="1" ht="22.05" customHeight="1">
      <c r="A36" s="205"/>
      <c r="B36" s="104" t="s">
        <v>175</v>
      </c>
      <c r="C36" s="105">
        <v>0</v>
      </c>
      <c r="D36" s="105">
        <v>0</v>
      </c>
      <c r="E36" s="105">
        <v>0</v>
      </c>
      <c r="F36" s="105">
        <v>0</v>
      </c>
      <c r="G36" s="105">
        <v>32</v>
      </c>
      <c r="H36" s="105">
        <v>335</v>
      </c>
      <c r="I36" s="105">
        <v>18</v>
      </c>
      <c r="J36" s="105">
        <v>0</v>
      </c>
      <c r="K36" s="105">
        <v>427</v>
      </c>
      <c r="L36" s="105">
        <v>0</v>
      </c>
      <c r="M36" s="105">
        <v>211</v>
      </c>
      <c r="N36" s="105">
        <v>423</v>
      </c>
      <c r="O36" s="105">
        <v>29</v>
      </c>
      <c r="P36" s="105">
        <v>2</v>
      </c>
      <c r="Q36" s="106">
        <f t="shared" ref="Q36:Q39" si="5">SUM(C36:P36)</f>
        <v>1477</v>
      </c>
      <c r="R36" s="52"/>
    </row>
    <row r="37" spans="1:18" s="22" customFormat="1" ht="22.05" customHeight="1">
      <c r="A37" s="205"/>
      <c r="B37" s="104" t="s">
        <v>370</v>
      </c>
      <c r="C37" s="105">
        <v>0</v>
      </c>
      <c r="D37" s="105">
        <v>0</v>
      </c>
      <c r="E37" s="105">
        <v>0</v>
      </c>
      <c r="F37" s="105">
        <v>0</v>
      </c>
      <c r="G37" s="105">
        <v>31</v>
      </c>
      <c r="H37" s="105">
        <v>335</v>
      </c>
      <c r="I37" s="105">
        <v>18</v>
      </c>
      <c r="J37" s="105">
        <v>0</v>
      </c>
      <c r="K37" s="105">
        <v>427</v>
      </c>
      <c r="L37" s="105">
        <v>0</v>
      </c>
      <c r="M37" s="105">
        <v>211</v>
      </c>
      <c r="N37" s="105">
        <v>423</v>
      </c>
      <c r="O37" s="105">
        <v>29</v>
      </c>
      <c r="P37" s="105">
        <v>2</v>
      </c>
      <c r="Q37" s="106">
        <f t="shared" si="5"/>
        <v>1476</v>
      </c>
      <c r="R37" s="52"/>
    </row>
    <row r="38" spans="1:18" s="22" customFormat="1" ht="22.05" customHeight="1">
      <c r="A38" s="205"/>
      <c r="B38" s="104" t="s">
        <v>176</v>
      </c>
      <c r="C38" s="105">
        <v>0</v>
      </c>
      <c r="D38" s="105">
        <v>0</v>
      </c>
      <c r="E38" s="105">
        <v>0</v>
      </c>
      <c r="F38" s="105">
        <v>0</v>
      </c>
      <c r="G38" s="105">
        <v>13</v>
      </c>
      <c r="H38" s="105">
        <v>0</v>
      </c>
      <c r="I38" s="105">
        <v>0</v>
      </c>
      <c r="J38" s="105">
        <v>0</v>
      </c>
      <c r="K38" s="105">
        <v>73</v>
      </c>
      <c r="L38" s="105">
        <v>0</v>
      </c>
      <c r="M38" s="105">
        <v>4</v>
      </c>
      <c r="N38" s="105">
        <v>19</v>
      </c>
      <c r="O38" s="105">
        <v>4</v>
      </c>
      <c r="P38" s="105">
        <v>0</v>
      </c>
      <c r="Q38" s="106">
        <f t="shared" si="5"/>
        <v>113</v>
      </c>
      <c r="R38" s="52"/>
    </row>
    <row r="39" spans="1:18" s="22" customFormat="1" ht="22.05" customHeight="1">
      <c r="A39" s="205"/>
      <c r="B39" s="104" t="s">
        <v>371</v>
      </c>
      <c r="C39" s="105">
        <v>0</v>
      </c>
      <c r="D39" s="105">
        <v>0</v>
      </c>
      <c r="E39" s="105">
        <v>0</v>
      </c>
      <c r="F39" s="105">
        <v>0</v>
      </c>
      <c r="G39" s="105">
        <v>16</v>
      </c>
      <c r="H39" s="105">
        <v>0</v>
      </c>
      <c r="I39" s="105">
        <v>0</v>
      </c>
      <c r="J39" s="105">
        <v>0</v>
      </c>
      <c r="K39" s="105">
        <v>73</v>
      </c>
      <c r="L39" s="105">
        <v>0</v>
      </c>
      <c r="M39" s="105">
        <v>4</v>
      </c>
      <c r="N39" s="105">
        <v>19</v>
      </c>
      <c r="O39" s="105">
        <v>4</v>
      </c>
      <c r="P39" s="105">
        <v>0</v>
      </c>
      <c r="Q39" s="106">
        <f t="shared" si="5"/>
        <v>116</v>
      </c>
      <c r="R39" s="52"/>
    </row>
    <row r="40" spans="1:18" s="22" customFormat="1" ht="2.7" customHeight="1">
      <c r="A40" s="205"/>
      <c r="B40" s="281"/>
      <c r="C40" s="282"/>
      <c r="D40" s="282"/>
      <c r="E40" s="282"/>
      <c r="F40" s="282"/>
      <c r="G40" s="282"/>
      <c r="H40" s="282"/>
      <c r="I40" s="282"/>
      <c r="J40" s="282"/>
      <c r="K40" s="282"/>
      <c r="L40" s="282"/>
      <c r="M40" s="282"/>
      <c r="N40" s="282"/>
      <c r="O40" s="282"/>
      <c r="P40" s="282"/>
      <c r="Q40" s="282"/>
      <c r="R40" s="52"/>
    </row>
    <row r="41" spans="1:18" s="22" customFormat="1" ht="22.05" customHeight="1">
      <c r="A41" s="205" t="s">
        <v>392</v>
      </c>
      <c r="B41" s="104" t="s">
        <v>174</v>
      </c>
      <c r="C41" s="105">
        <v>0</v>
      </c>
      <c r="D41" s="105">
        <v>0</v>
      </c>
      <c r="E41" s="105">
        <v>0</v>
      </c>
      <c r="F41" s="105">
        <v>0</v>
      </c>
      <c r="G41" s="105">
        <v>47</v>
      </c>
      <c r="H41" s="105">
        <v>14</v>
      </c>
      <c r="I41" s="105">
        <v>0</v>
      </c>
      <c r="J41" s="105">
        <v>0</v>
      </c>
      <c r="K41" s="105">
        <v>344</v>
      </c>
      <c r="L41" s="105">
        <v>0</v>
      </c>
      <c r="M41" s="105">
        <v>262</v>
      </c>
      <c r="N41" s="105">
        <v>300</v>
      </c>
      <c r="O41" s="105">
        <v>85</v>
      </c>
      <c r="P41" s="105">
        <v>2</v>
      </c>
      <c r="Q41" s="106">
        <f>SUM(C41:P41)</f>
        <v>1054</v>
      </c>
      <c r="R41" s="52"/>
    </row>
    <row r="42" spans="1:18" s="22" customFormat="1" ht="22.05" customHeight="1">
      <c r="A42" s="205"/>
      <c r="B42" s="104" t="s">
        <v>175</v>
      </c>
      <c r="C42" s="105">
        <v>0</v>
      </c>
      <c r="D42" s="105">
        <v>0</v>
      </c>
      <c r="E42" s="105">
        <v>0</v>
      </c>
      <c r="F42" s="105">
        <v>0</v>
      </c>
      <c r="G42" s="105">
        <v>50</v>
      </c>
      <c r="H42" s="105">
        <v>14</v>
      </c>
      <c r="I42" s="105">
        <v>0</v>
      </c>
      <c r="J42" s="105">
        <v>0</v>
      </c>
      <c r="K42" s="105">
        <v>371</v>
      </c>
      <c r="L42" s="105">
        <v>0</v>
      </c>
      <c r="M42" s="105">
        <v>263</v>
      </c>
      <c r="N42" s="105">
        <v>300</v>
      </c>
      <c r="O42" s="105">
        <v>85</v>
      </c>
      <c r="P42" s="105">
        <v>2</v>
      </c>
      <c r="Q42" s="106">
        <f t="shared" ref="Q42:Q45" si="6">SUM(C42:P42)</f>
        <v>1085</v>
      </c>
      <c r="R42" s="52"/>
    </row>
    <row r="43" spans="1:18" s="22" customFormat="1" ht="22.05" customHeight="1">
      <c r="A43" s="205"/>
      <c r="B43" s="104" t="s">
        <v>370</v>
      </c>
      <c r="C43" s="105">
        <v>0</v>
      </c>
      <c r="D43" s="105">
        <v>0</v>
      </c>
      <c r="E43" s="105">
        <v>0</v>
      </c>
      <c r="F43" s="105">
        <v>0</v>
      </c>
      <c r="G43" s="105">
        <v>49</v>
      </c>
      <c r="H43" s="105">
        <v>14</v>
      </c>
      <c r="I43" s="105">
        <v>0</v>
      </c>
      <c r="J43" s="105">
        <v>0</v>
      </c>
      <c r="K43" s="105">
        <v>371</v>
      </c>
      <c r="L43" s="105">
        <v>0</v>
      </c>
      <c r="M43" s="105">
        <v>263</v>
      </c>
      <c r="N43" s="105">
        <v>300</v>
      </c>
      <c r="O43" s="105">
        <v>85</v>
      </c>
      <c r="P43" s="105">
        <v>2</v>
      </c>
      <c r="Q43" s="106">
        <f t="shared" si="6"/>
        <v>1084</v>
      </c>
      <c r="R43" s="52"/>
    </row>
    <row r="44" spans="1:18" s="22" customFormat="1" ht="22.05" customHeight="1">
      <c r="A44" s="205"/>
      <c r="B44" s="104" t="s">
        <v>176</v>
      </c>
      <c r="C44" s="105">
        <v>0</v>
      </c>
      <c r="D44" s="105">
        <v>0</v>
      </c>
      <c r="E44" s="105">
        <v>0</v>
      </c>
      <c r="F44" s="105">
        <v>0</v>
      </c>
      <c r="G44" s="105">
        <v>3</v>
      </c>
      <c r="H44" s="105">
        <v>0</v>
      </c>
      <c r="I44" s="105">
        <v>0</v>
      </c>
      <c r="J44" s="105">
        <v>0</v>
      </c>
      <c r="K44" s="105">
        <v>84</v>
      </c>
      <c r="L44" s="105">
        <v>0</v>
      </c>
      <c r="M44" s="105">
        <v>6</v>
      </c>
      <c r="N44" s="105">
        <v>13</v>
      </c>
      <c r="O44" s="105">
        <v>1</v>
      </c>
      <c r="P44" s="105">
        <v>0</v>
      </c>
      <c r="Q44" s="106">
        <f t="shared" si="6"/>
        <v>107</v>
      </c>
      <c r="R44" s="52"/>
    </row>
    <row r="45" spans="1:18" s="22" customFormat="1" ht="22.05" customHeight="1">
      <c r="A45" s="205"/>
      <c r="B45" s="104" t="s">
        <v>371</v>
      </c>
      <c r="C45" s="105">
        <v>0</v>
      </c>
      <c r="D45" s="105">
        <v>0</v>
      </c>
      <c r="E45" s="105">
        <v>0</v>
      </c>
      <c r="F45" s="105">
        <v>0</v>
      </c>
      <c r="G45" s="105">
        <v>7</v>
      </c>
      <c r="H45" s="105">
        <v>0</v>
      </c>
      <c r="I45" s="105">
        <v>0</v>
      </c>
      <c r="J45" s="105">
        <v>0</v>
      </c>
      <c r="K45" s="105">
        <v>84</v>
      </c>
      <c r="L45" s="105">
        <v>0</v>
      </c>
      <c r="M45" s="105">
        <v>6</v>
      </c>
      <c r="N45" s="105">
        <v>13</v>
      </c>
      <c r="O45" s="105">
        <v>1</v>
      </c>
      <c r="P45" s="105">
        <v>0</v>
      </c>
      <c r="Q45" s="106">
        <f t="shared" si="6"/>
        <v>111</v>
      </c>
      <c r="R45" s="52"/>
    </row>
    <row r="46" spans="1:18" s="22" customFormat="1" ht="2.7" customHeight="1">
      <c r="A46" s="205"/>
      <c r="B46" s="281"/>
      <c r="C46" s="282"/>
      <c r="D46" s="282"/>
      <c r="E46" s="282"/>
      <c r="F46" s="282"/>
      <c r="G46" s="282"/>
      <c r="H46" s="282"/>
      <c r="I46" s="282"/>
      <c r="J46" s="282"/>
      <c r="K46" s="282"/>
      <c r="L46" s="282"/>
      <c r="M46" s="282"/>
      <c r="N46" s="282"/>
      <c r="O46" s="282"/>
      <c r="P46" s="282"/>
      <c r="Q46" s="282"/>
      <c r="R46" s="52"/>
    </row>
    <row r="47" spans="1:18" s="22" customFormat="1" ht="22.05" customHeight="1">
      <c r="A47" s="205" t="s">
        <v>390</v>
      </c>
      <c r="B47" s="104" t="s">
        <v>174</v>
      </c>
      <c r="C47" s="105">
        <v>0</v>
      </c>
      <c r="D47" s="105">
        <v>2</v>
      </c>
      <c r="E47" s="105">
        <v>0</v>
      </c>
      <c r="F47" s="105">
        <v>0</v>
      </c>
      <c r="G47" s="105">
        <v>87</v>
      </c>
      <c r="H47" s="105">
        <v>136</v>
      </c>
      <c r="I47" s="105">
        <v>0</v>
      </c>
      <c r="J47" s="105">
        <v>3</v>
      </c>
      <c r="K47" s="105">
        <v>453</v>
      </c>
      <c r="L47" s="105">
        <v>0</v>
      </c>
      <c r="M47" s="105">
        <v>288</v>
      </c>
      <c r="N47" s="105">
        <v>503</v>
      </c>
      <c r="O47" s="105">
        <v>52</v>
      </c>
      <c r="P47" s="105">
        <v>4</v>
      </c>
      <c r="Q47" s="106">
        <f>SUM(C47:P47)</f>
        <v>1528</v>
      </c>
      <c r="R47" s="52"/>
    </row>
    <row r="48" spans="1:18" s="22" customFormat="1" ht="22.05" customHeight="1">
      <c r="A48" s="205"/>
      <c r="B48" s="104" t="s">
        <v>175</v>
      </c>
      <c r="C48" s="105">
        <v>0</v>
      </c>
      <c r="D48" s="105">
        <v>0</v>
      </c>
      <c r="E48" s="105">
        <v>0</v>
      </c>
      <c r="F48" s="105">
        <v>0</v>
      </c>
      <c r="G48" s="105">
        <v>79</v>
      </c>
      <c r="H48" s="105">
        <v>136</v>
      </c>
      <c r="I48" s="105">
        <v>0</v>
      </c>
      <c r="J48" s="105">
        <v>3</v>
      </c>
      <c r="K48" s="105">
        <v>435</v>
      </c>
      <c r="L48" s="105">
        <v>0</v>
      </c>
      <c r="M48" s="105">
        <v>284</v>
      </c>
      <c r="N48" s="105">
        <v>508</v>
      </c>
      <c r="O48" s="105">
        <v>51</v>
      </c>
      <c r="P48" s="105">
        <v>4</v>
      </c>
      <c r="Q48" s="106">
        <f t="shared" ref="Q48:Q51" si="7">SUM(C48:P48)</f>
        <v>1500</v>
      </c>
      <c r="R48" s="52"/>
    </row>
    <row r="49" spans="1:25" s="22" customFormat="1" ht="22.05" customHeight="1">
      <c r="A49" s="205"/>
      <c r="B49" s="104" t="s">
        <v>370</v>
      </c>
      <c r="C49" s="105">
        <v>0</v>
      </c>
      <c r="D49" s="105">
        <v>1</v>
      </c>
      <c r="E49" s="105">
        <v>0</v>
      </c>
      <c r="F49" s="105">
        <v>0</v>
      </c>
      <c r="G49" s="105">
        <v>77</v>
      </c>
      <c r="H49" s="105">
        <v>136</v>
      </c>
      <c r="I49" s="105">
        <v>0</v>
      </c>
      <c r="J49" s="105">
        <v>3</v>
      </c>
      <c r="K49" s="105">
        <v>435</v>
      </c>
      <c r="L49" s="105">
        <v>0</v>
      </c>
      <c r="M49" s="105">
        <v>284</v>
      </c>
      <c r="N49" s="105">
        <v>508</v>
      </c>
      <c r="O49" s="105">
        <v>51</v>
      </c>
      <c r="P49" s="105">
        <v>4</v>
      </c>
      <c r="Q49" s="106">
        <f t="shared" si="7"/>
        <v>1499</v>
      </c>
      <c r="R49" s="52"/>
    </row>
    <row r="50" spans="1:25" s="22" customFormat="1" ht="22.05" customHeight="1">
      <c r="A50" s="205"/>
      <c r="B50" s="104" t="s">
        <v>176</v>
      </c>
      <c r="C50" s="105">
        <v>0</v>
      </c>
      <c r="D50" s="105">
        <v>2</v>
      </c>
      <c r="E50" s="105">
        <v>0</v>
      </c>
      <c r="F50" s="105">
        <v>0</v>
      </c>
      <c r="G50" s="105">
        <v>27</v>
      </c>
      <c r="H50" s="105">
        <v>0</v>
      </c>
      <c r="I50" s="105">
        <v>0</v>
      </c>
      <c r="J50" s="105">
        <v>0</v>
      </c>
      <c r="K50" s="105">
        <v>131</v>
      </c>
      <c r="L50" s="105">
        <v>0</v>
      </c>
      <c r="M50" s="105">
        <v>7</v>
      </c>
      <c r="N50" s="105">
        <v>15</v>
      </c>
      <c r="O50" s="105">
        <v>2</v>
      </c>
      <c r="P50" s="105">
        <v>0</v>
      </c>
      <c r="Q50" s="106">
        <f t="shared" si="7"/>
        <v>184</v>
      </c>
      <c r="R50" s="52"/>
    </row>
    <row r="51" spans="1:25" s="22" customFormat="1" ht="22.05" customHeight="1">
      <c r="A51" s="205"/>
      <c r="B51" s="104" t="s">
        <v>371</v>
      </c>
      <c r="C51" s="105">
        <v>0</v>
      </c>
      <c r="D51" s="105">
        <v>2</v>
      </c>
      <c r="E51" s="105">
        <v>0</v>
      </c>
      <c r="F51" s="105">
        <v>0</v>
      </c>
      <c r="G51" s="105">
        <v>36</v>
      </c>
      <c r="H51" s="105">
        <v>0</v>
      </c>
      <c r="I51" s="105">
        <v>0</v>
      </c>
      <c r="J51" s="105">
        <v>0</v>
      </c>
      <c r="K51" s="105">
        <v>131</v>
      </c>
      <c r="L51" s="105">
        <v>0</v>
      </c>
      <c r="M51" s="105">
        <v>7</v>
      </c>
      <c r="N51" s="105">
        <v>15</v>
      </c>
      <c r="O51" s="105">
        <v>2</v>
      </c>
      <c r="P51" s="105">
        <v>0</v>
      </c>
      <c r="Q51" s="106">
        <f t="shared" si="7"/>
        <v>193</v>
      </c>
      <c r="R51" s="206"/>
    </row>
    <row r="52" spans="1:25" s="22" customFormat="1" ht="2.7" customHeight="1">
      <c r="A52" s="205"/>
      <c r="B52" s="281"/>
      <c r="C52" s="282"/>
      <c r="D52" s="282"/>
      <c r="E52" s="282"/>
      <c r="F52" s="282"/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06"/>
    </row>
    <row r="53" spans="1:25" s="22" customFormat="1" ht="22.05" customHeight="1">
      <c r="A53" s="205" t="s">
        <v>9</v>
      </c>
      <c r="B53" s="104" t="s">
        <v>174</v>
      </c>
      <c r="C53" s="110">
        <f>C47+C41+C35+C29+C23+C17+C11+C5</f>
        <v>0</v>
      </c>
      <c r="D53" s="110">
        <f t="shared" ref="D53:P53" si="8">D47+D41+D35+D29+D23+D17+D11+D5</f>
        <v>4</v>
      </c>
      <c r="E53" s="110">
        <f t="shared" si="8"/>
        <v>0</v>
      </c>
      <c r="F53" s="110">
        <f t="shared" si="8"/>
        <v>0</v>
      </c>
      <c r="G53" s="110">
        <f t="shared" si="8"/>
        <v>477</v>
      </c>
      <c r="H53" s="110">
        <f t="shared" si="8"/>
        <v>1989</v>
      </c>
      <c r="I53" s="110">
        <f t="shared" si="8"/>
        <v>59</v>
      </c>
      <c r="J53" s="110">
        <f t="shared" si="8"/>
        <v>4</v>
      </c>
      <c r="K53" s="110">
        <f t="shared" si="8"/>
        <v>3133</v>
      </c>
      <c r="L53" s="110">
        <f t="shared" si="8"/>
        <v>6</v>
      </c>
      <c r="M53" s="110">
        <f t="shared" si="8"/>
        <v>1925</v>
      </c>
      <c r="N53" s="110">
        <f t="shared" si="8"/>
        <v>3516</v>
      </c>
      <c r="O53" s="110">
        <f t="shared" si="8"/>
        <v>288</v>
      </c>
      <c r="P53" s="110">
        <f t="shared" si="8"/>
        <v>22</v>
      </c>
      <c r="Q53" s="106">
        <f>SUM(C53:P53)</f>
        <v>11423</v>
      </c>
      <c r="R53" s="206"/>
    </row>
    <row r="54" spans="1:25" ht="22.05" customHeight="1">
      <c r="A54" s="205"/>
      <c r="B54" s="104" t="s">
        <v>175</v>
      </c>
      <c r="C54" s="110">
        <f t="shared" ref="C54:P54" si="9">C48+C42+C36+C30+C24+C18+C12+C6</f>
        <v>3</v>
      </c>
      <c r="D54" s="110">
        <f t="shared" si="9"/>
        <v>2</v>
      </c>
      <c r="E54" s="110">
        <f t="shared" si="9"/>
        <v>0</v>
      </c>
      <c r="F54" s="110">
        <f t="shared" si="9"/>
        <v>0</v>
      </c>
      <c r="G54" s="110">
        <f t="shared" si="9"/>
        <v>474</v>
      </c>
      <c r="H54" s="110">
        <f t="shared" si="9"/>
        <v>1989</v>
      </c>
      <c r="I54" s="110">
        <f t="shared" si="9"/>
        <v>59</v>
      </c>
      <c r="J54" s="110">
        <f t="shared" si="9"/>
        <v>4</v>
      </c>
      <c r="K54" s="110">
        <f t="shared" si="9"/>
        <v>3136</v>
      </c>
      <c r="L54" s="110">
        <f t="shared" si="9"/>
        <v>4</v>
      </c>
      <c r="M54" s="110">
        <f t="shared" si="9"/>
        <v>1917</v>
      </c>
      <c r="N54" s="110">
        <f t="shared" si="9"/>
        <v>3510</v>
      </c>
      <c r="O54" s="110">
        <f t="shared" si="9"/>
        <v>285</v>
      </c>
      <c r="P54" s="110">
        <f t="shared" si="9"/>
        <v>23</v>
      </c>
      <c r="Q54" s="106">
        <f>SUM(C54:P54)</f>
        <v>11406</v>
      </c>
      <c r="R54" s="206"/>
      <c r="S54" s="22"/>
      <c r="T54" s="22"/>
      <c r="U54" s="22"/>
    </row>
    <row r="55" spans="1:25" ht="22.05" customHeight="1">
      <c r="A55" s="205"/>
      <c r="B55" s="104" t="s">
        <v>370</v>
      </c>
      <c r="C55" s="110">
        <f t="shared" ref="C55:P55" si="10">C49+C43+C37+C31+C25+C19+C13+C7</f>
        <v>3</v>
      </c>
      <c r="D55" s="110">
        <f t="shared" si="10"/>
        <v>4</v>
      </c>
      <c r="E55" s="110">
        <f t="shared" si="10"/>
        <v>0</v>
      </c>
      <c r="F55" s="110">
        <f t="shared" si="10"/>
        <v>0</v>
      </c>
      <c r="G55" s="110">
        <f t="shared" si="10"/>
        <v>467</v>
      </c>
      <c r="H55" s="110">
        <f t="shared" si="10"/>
        <v>1989</v>
      </c>
      <c r="I55" s="110">
        <f t="shared" si="10"/>
        <v>59</v>
      </c>
      <c r="J55" s="110">
        <f t="shared" si="10"/>
        <v>4</v>
      </c>
      <c r="K55" s="110">
        <f t="shared" si="10"/>
        <v>3136</v>
      </c>
      <c r="L55" s="110">
        <f t="shared" si="10"/>
        <v>4</v>
      </c>
      <c r="M55" s="110">
        <f t="shared" si="10"/>
        <v>1917</v>
      </c>
      <c r="N55" s="110">
        <f t="shared" si="10"/>
        <v>3510</v>
      </c>
      <c r="O55" s="110">
        <f t="shared" si="10"/>
        <v>285</v>
      </c>
      <c r="P55" s="110">
        <f t="shared" si="10"/>
        <v>23</v>
      </c>
      <c r="Q55" s="106">
        <f>SUM(C55:P55)</f>
        <v>11401</v>
      </c>
      <c r="R55" s="206"/>
      <c r="S55" s="22"/>
      <c r="T55" s="22"/>
      <c r="U55" s="22"/>
    </row>
    <row r="56" spans="1:25" ht="22.05" customHeight="1">
      <c r="A56" s="205"/>
      <c r="B56" s="104" t="s">
        <v>176</v>
      </c>
      <c r="C56" s="110">
        <f t="shared" ref="C56:P56" si="11">C50+C44+C38+C32+C26+C20+C14+C8</f>
        <v>5</v>
      </c>
      <c r="D56" s="110">
        <f t="shared" si="11"/>
        <v>2</v>
      </c>
      <c r="E56" s="110">
        <f t="shared" si="11"/>
        <v>0</v>
      </c>
      <c r="F56" s="110">
        <f t="shared" si="11"/>
        <v>0</v>
      </c>
      <c r="G56" s="110">
        <f t="shared" si="11"/>
        <v>91</v>
      </c>
      <c r="H56" s="110">
        <f t="shared" si="11"/>
        <v>0</v>
      </c>
      <c r="I56" s="110">
        <f t="shared" si="11"/>
        <v>0</v>
      </c>
      <c r="J56" s="110">
        <f t="shared" si="11"/>
        <v>0</v>
      </c>
      <c r="K56" s="110">
        <f t="shared" si="11"/>
        <v>965</v>
      </c>
      <c r="L56" s="110">
        <f t="shared" si="11"/>
        <v>5</v>
      </c>
      <c r="M56" s="110">
        <f t="shared" si="11"/>
        <v>42</v>
      </c>
      <c r="N56" s="110">
        <f t="shared" si="11"/>
        <v>213</v>
      </c>
      <c r="O56" s="110">
        <f t="shared" si="11"/>
        <v>10</v>
      </c>
      <c r="P56" s="110">
        <f t="shared" si="11"/>
        <v>0</v>
      </c>
      <c r="Q56" s="106">
        <f>SUM(C56:P56)</f>
        <v>1333</v>
      </c>
      <c r="R56" s="206"/>
      <c r="S56" s="22"/>
      <c r="T56" s="22"/>
      <c r="U56" s="22"/>
    </row>
    <row r="57" spans="1:25" ht="22.05" customHeight="1">
      <c r="A57" s="205"/>
      <c r="B57" s="104" t="s">
        <v>371</v>
      </c>
      <c r="C57" s="110">
        <f t="shared" ref="C57:P57" si="12">C51+C45+C39+C33+C27+C21+C15+C9</f>
        <v>12</v>
      </c>
      <c r="D57" s="110">
        <f t="shared" si="12"/>
        <v>4</v>
      </c>
      <c r="E57" s="110">
        <f t="shared" si="12"/>
        <v>0</v>
      </c>
      <c r="F57" s="110">
        <f t="shared" si="12"/>
        <v>0</v>
      </c>
      <c r="G57" s="110">
        <f t="shared" si="12"/>
        <v>153</v>
      </c>
      <c r="H57" s="110">
        <f t="shared" si="12"/>
        <v>0</v>
      </c>
      <c r="I57" s="110">
        <f t="shared" si="12"/>
        <v>0</v>
      </c>
      <c r="J57" s="110">
        <f t="shared" si="12"/>
        <v>0</v>
      </c>
      <c r="K57" s="110">
        <f t="shared" si="12"/>
        <v>965</v>
      </c>
      <c r="L57" s="110">
        <f t="shared" si="12"/>
        <v>5</v>
      </c>
      <c r="M57" s="110">
        <f t="shared" si="12"/>
        <v>42</v>
      </c>
      <c r="N57" s="110">
        <f t="shared" si="12"/>
        <v>213</v>
      </c>
      <c r="O57" s="110">
        <f t="shared" si="12"/>
        <v>10</v>
      </c>
      <c r="P57" s="110">
        <f t="shared" si="12"/>
        <v>0</v>
      </c>
      <c r="Q57" s="106">
        <f>SUM(C57:P57)</f>
        <v>1404</v>
      </c>
      <c r="R57" s="206"/>
      <c r="S57" s="22"/>
      <c r="T57" s="22"/>
      <c r="U57" s="22"/>
    </row>
    <row r="58" spans="1:25" s="22" customFormat="1" ht="2.7" customHeight="1">
      <c r="A58" s="245"/>
      <c r="B58" s="107"/>
      <c r="C58" s="109"/>
      <c r="D58" s="109"/>
      <c r="E58" s="109"/>
      <c r="F58" s="108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V58" s="23"/>
      <c r="W58" s="23"/>
      <c r="X58" s="23"/>
      <c r="Y58" s="60"/>
    </row>
    <row r="59" spans="1:25">
      <c r="J59" s="75"/>
      <c r="K59" s="75"/>
    </row>
    <row r="60" spans="1:25">
      <c r="C60" s="75"/>
      <c r="D60" s="75"/>
      <c r="E60" s="75"/>
      <c r="F60" s="75"/>
      <c r="G60" s="75"/>
      <c r="H60" s="75"/>
      <c r="I60" s="75"/>
      <c r="J60" s="75"/>
      <c r="K60" s="75"/>
      <c r="N60" s="75"/>
      <c r="O60" s="75"/>
      <c r="P60" s="75"/>
      <c r="Q60" s="75"/>
    </row>
    <row r="61" spans="1:25">
      <c r="C61" s="75"/>
      <c r="D61" s="75"/>
      <c r="E61" s="75"/>
      <c r="F61" s="75"/>
      <c r="G61" s="75"/>
      <c r="H61" s="75"/>
      <c r="I61" s="75"/>
      <c r="J61" s="75"/>
      <c r="K61" s="75"/>
      <c r="N61" s="75"/>
      <c r="O61" s="75"/>
      <c r="P61" s="75"/>
      <c r="Q61" s="75"/>
    </row>
    <row r="62" spans="1:25">
      <c r="C62" s="75"/>
      <c r="D62" s="75"/>
      <c r="E62" s="75"/>
      <c r="F62" s="75"/>
      <c r="G62" s="75"/>
      <c r="H62" s="75"/>
      <c r="I62" s="75"/>
      <c r="J62" s="75"/>
      <c r="K62" s="75"/>
      <c r="N62" s="75"/>
      <c r="O62" s="75"/>
      <c r="P62" s="75"/>
      <c r="Q62" s="75"/>
    </row>
    <row r="63" spans="1:25">
      <c r="C63" s="75"/>
      <c r="D63" s="75"/>
      <c r="E63" s="75"/>
      <c r="F63" s="75"/>
      <c r="G63" s="75"/>
      <c r="H63" s="75"/>
      <c r="I63" s="75"/>
      <c r="J63" s="75"/>
      <c r="K63" s="75"/>
      <c r="N63" s="75"/>
      <c r="O63" s="75"/>
      <c r="P63" s="75"/>
      <c r="Q63" s="75"/>
    </row>
    <row r="64" spans="1:25">
      <c r="C64" s="75"/>
      <c r="D64" s="75"/>
      <c r="E64" s="75"/>
      <c r="F64" s="75"/>
      <c r="G64" s="75"/>
      <c r="H64" s="75"/>
      <c r="I64" s="75"/>
      <c r="J64" s="75"/>
      <c r="K64" s="75"/>
      <c r="N64" s="75"/>
      <c r="O64" s="75"/>
      <c r="P64" s="75"/>
      <c r="Q64" s="75"/>
    </row>
    <row r="65" spans="3:3">
      <c r="C65" s="75"/>
    </row>
  </sheetData>
  <mergeCells count="26">
    <mergeCell ref="B40:Q40"/>
    <mergeCell ref="B46:Q46"/>
    <mergeCell ref="B52:Q52"/>
    <mergeCell ref="A29:A34"/>
    <mergeCell ref="A35:A40"/>
    <mergeCell ref="B10:Q10"/>
    <mergeCell ref="B16:Q16"/>
    <mergeCell ref="B22:Q22"/>
    <mergeCell ref="B28:Q28"/>
    <mergeCell ref="B34:Q34"/>
    <mergeCell ref="A41:A46"/>
    <mergeCell ref="A47:A52"/>
    <mergeCell ref="R1:R4"/>
    <mergeCell ref="R51:R57"/>
    <mergeCell ref="A5:A10"/>
    <mergeCell ref="A11:A16"/>
    <mergeCell ref="A17:A22"/>
    <mergeCell ref="B2:B4"/>
    <mergeCell ref="A1:Q1"/>
    <mergeCell ref="A2:A4"/>
    <mergeCell ref="Q2:Q4"/>
    <mergeCell ref="C2:P2"/>
    <mergeCell ref="C3:J3"/>
    <mergeCell ref="K3:P3"/>
    <mergeCell ref="A53:A57"/>
    <mergeCell ref="A23:A28"/>
  </mergeCells>
  <printOptions horizontalCentered="1"/>
  <pageMargins left="0.7" right="0.7" top="0.75" bottom="0.48" header="0.3" footer="0.3"/>
  <pageSetup paperSize="9" scale="49" fitToHeight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73"/>
  <sheetViews>
    <sheetView showGridLines="0" zoomScale="60" zoomScaleNormal="60" zoomScaleSheetLayoutView="50" zoomScalePageLayoutView="30" workbookViewId="0">
      <selection sqref="A1:W1"/>
    </sheetView>
  </sheetViews>
  <sheetFormatPr defaultColWidth="9.33203125" defaultRowHeight="13.2"/>
  <cols>
    <col min="1" max="1" width="19.6640625" style="23" customWidth="1"/>
    <col min="2" max="2" width="27.33203125" style="23" customWidth="1"/>
    <col min="3" max="15" width="12.77734375" style="23" customWidth="1"/>
    <col min="16" max="16" width="13.77734375" style="23" customWidth="1"/>
    <col min="17" max="22" width="12.77734375" style="23" customWidth="1"/>
    <col min="23" max="23" width="13.77734375" style="23" customWidth="1"/>
    <col min="24" max="24" width="0.6640625" customWidth="1"/>
    <col min="25" max="16384" width="9.33203125" style="23"/>
  </cols>
  <sheetData>
    <row r="1" spans="1:44" s="254" customFormat="1" ht="30" customHeight="1">
      <c r="A1" s="227" t="s">
        <v>572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28"/>
      <c r="X1" s="187"/>
    </row>
    <row r="2" spans="1:44" s="22" customFormat="1" ht="20.100000000000001" customHeight="1">
      <c r="A2" s="213" t="s">
        <v>387</v>
      </c>
      <c r="B2" s="208"/>
      <c r="C2" s="221" t="s">
        <v>372</v>
      </c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3"/>
      <c r="P2" s="219" t="s">
        <v>17</v>
      </c>
      <c r="Q2" s="221" t="s">
        <v>379</v>
      </c>
      <c r="R2" s="222"/>
      <c r="S2" s="222"/>
      <c r="T2" s="222"/>
      <c r="U2" s="222"/>
      <c r="V2" s="223"/>
      <c r="W2" s="219" t="s">
        <v>17</v>
      </c>
      <c r="X2" s="187"/>
      <c r="Y2" s="60"/>
      <c r="Z2" s="60"/>
    </row>
    <row r="3" spans="1:44" s="22" customFormat="1" ht="20.100000000000001" customHeight="1">
      <c r="A3" s="213"/>
      <c r="B3" s="208"/>
      <c r="C3" s="218" t="s">
        <v>420</v>
      </c>
      <c r="D3" s="218"/>
      <c r="E3" s="218"/>
      <c r="F3" s="218"/>
      <c r="G3" s="224" t="s">
        <v>419</v>
      </c>
      <c r="H3" s="225"/>
      <c r="I3" s="225"/>
      <c r="J3" s="225"/>
      <c r="K3" s="225"/>
      <c r="L3" s="225"/>
      <c r="M3" s="225"/>
      <c r="N3" s="225"/>
      <c r="O3" s="226"/>
      <c r="P3" s="219"/>
      <c r="Q3" s="224" t="s">
        <v>419</v>
      </c>
      <c r="R3" s="225"/>
      <c r="S3" s="225"/>
      <c r="T3" s="225"/>
      <c r="U3" s="225"/>
      <c r="V3" s="226"/>
      <c r="W3" s="219"/>
      <c r="X3" s="187"/>
      <c r="Y3" s="60"/>
      <c r="Z3" s="60"/>
    </row>
    <row r="4" spans="1:44" s="22" customFormat="1" ht="20.100000000000001" customHeight="1">
      <c r="A4" s="214"/>
      <c r="B4" s="209"/>
      <c r="C4" s="103" t="s">
        <v>12</v>
      </c>
      <c r="D4" s="103" t="s">
        <v>23</v>
      </c>
      <c r="E4" s="103" t="s">
        <v>322</v>
      </c>
      <c r="F4" s="145" t="s">
        <v>534</v>
      </c>
      <c r="G4" s="103" t="s">
        <v>26</v>
      </c>
      <c r="H4" s="103" t="s">
        <v>302</v>
      </c>
      <c r="I4" s="103" t="s">
        <v>307</v>
      </c>
      <c r="J4" s="103" t="s">
        <v>308</v>
      </c>
      <c r="K4" s="103" t="s">
        <v>309</v>
      </c>
      <c r="L4" s="103" t="s">
        <v>303</v>
      </c>
      <c r="M4" s="103" t="s">
        <v>310</v>
      </c>
      <c r="N4" s="103" t="s">
        <v>311</v>
      </c>
      <c r="O4" s="127" t="s">
        <v>485</v>
      </c>
      <c r="P4" s="220"/>
      <c r="Q4" s="103" t="s">
        <v>304</v>
      </c>
      <c r="R4" s="145" t="s">
        <v>306</v>
      </c>
      <c r="S4" s="145" t="s">
        <v>537</v>
      </c>
      <c r="T4" s="103" t="s">
        <v>91</v>
      </c>
      <c r="U4" s="103" t="s">
        <v>305</v>
      </c>
      <c r="V4" s="145" t="s">
        <v>535</v>
      </c>
      <c r="W4" s="220"/>
      <c r="X4" s="187"/>
      <c r="Y4" s="60"/>
      <c r="Z4" s="60"/>
    </row>
    <row r="5" spans="1:44" s="22" customFormat="1" ht="23.7" customHeight="1">
      <c r="A5" s="205" t="s">
        <v>389</v>
      </c>
      <c r="B5" s="104" t="s">
        <v>174</v>
      </c>
      <c r="C5" s="105">
        <v>55</v>
      </c>
      <c r="D5" s="105">
        <v>6</v>
      </c>
      <c r="E5" s="105">
        <v>192</v>
      </c>
      <c r="F5" s="105">
        <v>8</v>
      </c>
      <c r="G5" s="105">
        <v>1498</v>
      </c>
      <c r="H5" s="105">
        <v>60</v>
      </c>
      <c r="I5" s="105">
        <v>177</v>
      </c>
      <c r="J5" s="105">
        <v>20</v>
      </c>
      <c r="K5" s="105">
        <v>0</v>
      </c>
      <c r="L5" s="105">
        <v>45</v>
      </c>
      <c r="M5" s="105">
        <v>0</v>
      </c>
      <c r="N5" s="105">
        <v>426</v>
      </c>
      <c r="O5" s="132">
        <v>301</v>
      </c>
      <c r="P5" s="106">
        <f>SUM(C5:O5)</f>
        <v>2788</v>
      </c>
      <c r="Q5" s="105">
        <v>248</v>
      </c>
      <c r="R5" s="105">
        <v>3</v>
      </c>
      <c r="S5" s="105">
        <v>0</v>
      </c>
      <c r="T5" s="105">
        <v>99</v>
      </c>
      <c r="U5" s="105">
        <v>16</v>
      </c>
      <c r="V5" s="132">
        <v>0</v>
      </c>
      <c r="W5" s="106">
        <f>SUM(Q5:V5)</f>
        <v>366</v>
      </c>
      <c r="X5" s="187"/>
      <c r="Y5" s="60"/>
      <c r="Z5" s="60"/>
      <c r="AR5" s="60"/>
    </row>
    <row r="6" spans="1:44" s="22" customFormat="1" ht="23.7" customHeight="1">
      <c r="A6" s="205"/>
      <c r="B6" s="104" t="s">
        <v>175</v>
      </c>
      <c r="C6" s="105">
        <v>66</v>
      </c>
      <c r="D6" s="105">
        <v>4</v>
      </c>
      <c r="E6" s="105">
        <v>124</v>
      </c>
      <c r="F6" s="105">
        <v>6</v>
      </c>
      <c r="G6" s="105">
        <v>1720</v>
      </c>
      <c r="H6" s="105">
        <v>44</v>
      </c>
      <c r="I6" s="105">
        <v>135</v>
      </c>
      <c r="J6" s="105">
        <v>35</v>
      </c>
      <c r="K6" s="105">
        <v>5</v>
      </c>
      <c r="L6" s="105">
        <v>5</v>
      </c>
      <c r="M6" s="105">
        <v>0</v>
      </c>
      <c r="N6" s="105">
        <v>337</v>
      </c>
      <c r="O6" s="132">
        <v>374</v>
      </c>
      <c r="P6" s="106">
        <f t="shared" ref="P6:P57" si="0">SUM(C6:O6)</f>
        <v>2855</v>
      </c>
      <c r="Q6" s="105">
        <v>525</v>
      </c>
      <c r="R6" s="105">
        <v>3</v>
      </c>
      <c r="S6" s="105">
        <v>0</v>
      </c>
      <c r="T6" s="105">
        <v>213</v>
      </c>
      <c r="U6" s="105">
        <v>23</v>
      </c>
      <c r="V6" s="132">
        <v>0</v>
      </c>
      <c r="W6" s="106">
        <f t="shared" ref="W6:W57" si="1">SUM(Q6:V6)</f>
        <v>764</v>
      </c>
      <c r="X6" s="187"/>
      <c r="Y6" s="60"/>
      <c r="Z6" s="60"/>
      <c r="AR6" s="60"/>
    </row>
    <row r="7" spans="1:44" s="22" customFormat="1" ht="23.7" customHeight="1">
      <c r="A7" s="205"/>
      <c r="B7" s="104" t="s">
        <v>370</v>
      </c>
      <c r="C7" s="105">
        <v>61</v>
      </c>
      <c r="D7" s="105">
        <v>4</v>
      </c>
      <c r="E7" s="105">
        <v>135</v>
      </c>
      <c r="F7" s="105">
        <v>6</v>
      </c>
      <c r="G7" s="105">
        <v>1720</v>
      </c>
      <c r="H7" s="105">
        <v>44</v>
      </c>
      <c r="I7" s="105">
        <v>135</v>
      </c>
      <c r="J7" s="105">
        <v>35</v>
      </c>
      <c r="K7" s="105">
        <v>5</v>
      </c>
      <c r="L7" s="105">
        <v>5</v>
      </c>
      <c r="M7" s="105">
        <v>0</v>
      </c>
      <c r="N7" s="105">
        <v>337</v>
      </c>
      <c r="O7" s="132">
        <v>374</v>
      </c>
      <c r="P7" s="106">
        <f t="shared" si="0"/>
        <v>2861</v>
      </c>
      <c r="Q7" s="105">
        <v>525</v>
      </c>
      <c r="R7" s="105">
        <v>3</v>
      </c>
      <c r="S7" s="105">
        <v>0</v>
      </c>
      <c r="T7" s="105">
        <v>213</v>
      </c>
      <c r="U7" s="105">
        <v>23</v>
      </c>
      <c r="V7" s="132">
        <v>0</v>
      </c>
      <c r="W7" s="106">
        <f t="shared" si="1"/>
        <v>764</v>
      </c>
      <c r="X7" s="187"/>
      <c r="Y7" s="60"/>
      <c r="Z7" s="60"/>
      <c r="AR7" s="60"/>
    </row>
    <row r="8" spans="1:44" s="22" customFormat="1" ht="23.7" customHeight="1">
      <c r="A8" s="205"/>
      <c r="B8" s="104" t="s">
        <v>176</v>
      </c>
      <c r="C8" s="105">
        <v>8</v>
      </c>
      <c r="D8" s="105">
        <v>4</v>
      </c>
      <c r="E8" s="105">
        <v>114</v>
      </c>
      <c r="F8" s="105">
        <v>2</v>
      </c>
      <c r="G8" s="105">
        <v>1184</v>
      </c>
      <c r="H8" s="105">
        <v>21</v>
      </c>
      <c r="I8" s="105">
        <v>130</v>
      </c>
      <c r="J8" s="105">
        <v>19</v>
      </c>
      <c r="K8" s="105">
        <v>0</v>
      </c>
      <c r="L8" s="105">
        <v>40</v>
      </c>
      <c r="M8" s="105">
        <v>0</v>
      </c>
      <c r="N8" s="105">
        <v>110</v>
      </c>
      <c r="O8" s="132">
        <v>170</v>
      </c>
      <c r="P8" s="106">
        <f t="shared" si="0"/>
        <v>1802</v>
      </c>
      <c r="Q8" s="105">
        <v>3</v>
      </c>
      <c r="R8" s="105">
        <v>0</v>
      </c>
      <c r="S8" s="105">
        <v>0</v>
      </c>
      <c r="T8" s="105">
        <v>71</v>
      </c>
      <c r="U8" s="105">
        <v>0</v>
      </c>
      <c r="V8" s="132">
        <v>0</v>
      </c>
      <c r="W8" s="106">
        <f t="shared" si="1"/>
        <v>74</v>
      </c>
      <c r="X8" s="187"/>
      <c r="Y8" s="60"/>
      <c r="Z8" s="60"/>
      <c r="AR8" s="60"/>
    </row>
    <row r="9" spans="1:44" s="22" customFormat="1" ht="23.7" customHeight="1">
      <c r="A9" s="205"/>
      <c r="B9" s="104" t="s">
        <v>371</v>
      </c>
      <c r="C9" s="105">
        <v>21</v>
      </c>
      <c r="D9" s="105">
        <v>4</v>
      </c>
      <c r="E9" s="105">
        <v>123</v>
      </c>
      <c r="F9" s="105">
        <v>2</v>
      </c>
      <c r="G9" s="105">
        <v>1184</v>
      </c>
      <c r="H9" s="105">
        <v>21</v>
      </c>
      <c r="I9" s="105">
        <v>130</v>
      </c>
      <c r="J9" s="105">
        <v>19</v>
      </c>
      <c r="K9" s="105">
        <v>0</v>
      </c>
      <c r="L9" s="105">
        <v>40</v>
      </c>
      <c r="M9" s="105">
        <v>0</v>
      </c>
      <c r="N9" s="105">
        <v>110</v>
      </c>
      <c r="O9" s="132">
        <v>170</v>
      </c>
      <c r="P9" s="106">
        <f t="shared" si="0"/>
        <v>1824</v>
      </c>
      <c r="Q9" s="105">
        <v>3</v>
      </c>
      <c r="R9" s="105">
        <v>0</v>
      </c>
      <c r="S9" s="105">
        <v>0</v>
      </c>
      <c r="T9" s="105">
        <v>71</v>
      </c>
      <c r="U9" s="105">
        <v>0</v>
      </c>
      <c r="V9" s="132">
        <v>0</v>
      </c>
      <c r="W9" s="106">
        <f t="shared" si="1"/>
        <v>74</v>
      </c>
      <c r="X9" s="52"/>
      <c r="Y9" s="60"/>
      <c r="Z9" s="60"/>
      <c r="AR9" s="60"/>
    </row>
    <row r="10" spans="1:44" s="22" customFormat="1" ht="2.7" customHeight="1">
      <c r="A10" s="205"/>
      <c r="B10" s="281"/>
      <c r="C10" s="282"/>
      <c r="D10" s="282"/>
      <c r="E10" s="282"/>
      <c r="F10" s="282"/>
      <c r="G10" s="282"/>
      <c r="H10" s="282"/>
      <c r="I10" s="282"/>
      <c r="J10" s="282"/>
      <c r="K10" s="282"/>
      <c r="L10" s="282"/>
      <c r="M10" s="282"/>
      <c r="N10" s="282"/>
      <c r="O10" s="282"/>
      <c r="P10" s="282"/>
      <c r="Q10" s="282"/>
      <c r="R10" s="282"/>
      <c r="S10" s="282"/>
      <c r="T10" s="282"/>
      <c r="U10" s="282"/>
      <c r="V10" s="282"/>
      <c r="W10" s="282"/>
      <c r="X10" s="52"/>
      <c r="Y10" s="60"/>
      <c r="Z10" s="60"/>
      <c r="AR10" s="60"/>
    </row>
    <row r="11" spans="1:44" s="22" customFormat="1" ht="23.7" customHeight="1">
      <c r="A11" s="205" t="s">
        <v>394</v>
      </c>
      <c r="B11" s="104" t="s">
        <v>174</v>
      </c>
      <c r="C11" s="105">
        <v>21</v>
      </c>
      <c r="D11" s="105">
        <v>1</v>
      </c>
      <c r="E11" s="105">
        <v>0</v>
      </c>
      <c r="F11" s="105">
        <v>2</v>
      </c>
      <c r="G11" s="105">
        <v>633</v>
      </c>
      <c r="H11" s="105">
        <v>43</v>
      </c>
      <c r="I11" s="105">
        <v>21</v>
      </c>
      <c r="J11" s="105">
        <v>1</v>
      </c>
      <c r="K11" s="105">
        <v>0</v>
      </c>
      <c r="L11" s="105">
        <v>210</v>
      </c>
      <c r="M11" s="105">
        <v>0</v>
      </c>
      <c r="N11" s="105">
        <v>63</v>
      </c>
      <c r="O11" s="132">
        <v>220</v>
      </c>
      <c r="P11" s="106">
        <f t="shared" si="0"/>
        <v>1215</v>
      </c>
      <c r="Q11" s="105">
        <v>1050</v>
      </c>
      <c r="R11" s="105">
        <v>7</v>
      </c>
      <c r="S11" s="105">
        <v>50</v>
      </c>
      <c r="T11" s="105">
        <v>202</v>
      </c>
      <c r="U11" s="105">
        <v>64</v>
      </c>
      <c r="V11" s="132">
        <v>239</v>
      </c>
      <c r="W11" s="106">
        <f t="shared" si="1"/>
        <v>1612</v>
      </c>
      <c r="X11" s="52"/>
      <c r="Y11" s="60"/>
      <c r="Z11" s="60"/>
      <c r="AR11" s="60"/>
    </row>
    <row r="12" spans="1:44" s="22" customFormat="1" ht="23.7" customHeight="1">
      <c r="A12" s="205"/>
      <c r="B12" s="104" t="s">
        <v>175</v>
      </c>
      <c r="C12" s="105">
        <v>23</v>
      </c>
      <c r="D12" s="105">
        <v>1</v>
      </c>
      <c r="E12" s="105">
        <v>0</v>
      </c>
      <c r="F12" s="105">
        <v>0</v>
      </c>
      <c r="G12" s="105">
        <v>683</v>
      </c>
      <c r="H12" s="105">
        <v>40</v>
      </c>
      <c r="I12" s="105">
        <v>18</v>
      </c>
      <c r="J12" s="105">
        <v>0</v>
      </c>
      <c r="K12" s="105">
        <v>1</v>
      </c>
      <c r="L12" s="105">
        <v>118</v>
      </c>
      <c r="M12" s="105">
        <v>0</v>
      </c>
      <c r="N12" s="105">
        <v>62</v>
      </c>
      <c r="O12" s="132">
        <v>309</v>
      </c>
      <c r="P12" s="106">
        <f t="shared" si="0"/>
        <v>1255</v>
      </c>
      <c r="Q12" s="105">
        <v>676</v>
      </c>
      <c r="R12" s="105">
        <v>7</v>
      </c>
      <c r="S12" s="105">
        <v>40</v>
      </c>
      <c r="T12" s="105">
        <v>370</v>
      </c>
      <c r="U12" s="105">
        <v>55</v>
      </c>
      <c r="V12" s="132">
        <v>214</v>
      </c>
      <c r="W12" s="106">
        <f t="shared" si="1"/>
        <v>1362</v>
      </c>
      <c r="X12" s="52"/>
      <c r="Y12" s="60"/>
      <c r="Z12" s="60"/>
    </row>
    <row r="13" spans="1:44" s="22" customFormat="1" ht="23.7" customHeight="1">
      <c r="A13" s="205"/>
      <c r="B13" s="104" t="s">
        <v>370</v>
      </c>
      <c r="C13" s="105">
        <v>23</v>
      </c>
      <c r="D13" s="105">
        <v>1</v>
      </c>
      <c r="E13" s="105">
        <v>0</v>
      </c>
      <c r="F13" s="105">
        <v>0</v>
      </c>
      <c r="G13" s="105">
        <v>683</v>
      </c>
      <c r="H13" s="105">
        <v>40</v>
      </c>
      <c r="I13" s="105">
        <v>18</v>
      </c>
      <c r="J13" s="105">
        <v>0</v>
      </c>
      <c r="K13" s="105">
        <v>1</v>
      </c>
      <c r="L13" s="105">
        <v>118</v>
      </c>
      <c r="M13" s="105">
        <v>0</v>
      </c>
      <c r="N13" s="105">
        <v>62</v>
      </c>
      <c r="O13" s="132">
        <v>309</v>
      </c>
      <c r="P13" s="106">
        <f t="shared" si="0"/>
        <v>1255</v>
      </c>
      <c r="Q13" s="105">
        <v>676</v>
      </c>
      <c r="R13" s="105">
        <v>7</v>
      </c>
      <c r="S13" s="105">
        <v>40</v>
      </c>
      <c r="T13" s="105">
        <v>370</v>
      </c>
      <c r="U13" s="105">
        <v>55</v>
      </c>
      <c r="V13" s="132">
        <v>214</v>
      </c>
      <c r="W13" s="106">
        <f t="shared" si="1"/>
        <v>1362</v>
      </c>
      <c r="X13" s="52"/>
      <c r="Y13" s="60"/>
      <c r="Z13" s="60"/>
    </row>
    <row r="14" spans="1:44" s="22" customFormat="1" ht="23.7" customHeight="1">
      <c r="A14" s="205"/>
      <c r="B14" s="104" t="s">
        <v>176</v>
      </c>
      <c r="C14" s="105">
        <v>0</v>
      </c>
      <c r="D14" s="105">
        <v>0</v>
      </c>
      <c r="E14" s="105">
        <v>0</v>
      </c>
      <c r="F14" s="105">
        <v>2</v>
      </c>
      <c r="G14" s="105">
        <v>319</v>
      </c>
      <c r="H14" s="105">
        <v>22</v>
      </c>
      <c r="I14" s="105">
        <v>9</v>
      </c>
      <c r="J14" s="105">
        <v>1</v>
      </c>
      <c r="K14" s="105">
        <v>0</v>
      </c>
      <c r="L14" s="105">
        <v>92</v>
      </c>
      <c r="M14" s="105">
        <v>0</v>
      </c>
      <c r="N14" s="105">
        <v>5</v>
      </c>
      <c r="O14" s="132">
        <v>108</v>
      </c>
      <c r="P14" s="106">
        <f t="shared" si="0"/>
        <v>558</v>
      </c>
      <c r="Q14" s="105">
        <v>436</v>
      </c>
      <c r="R14" s="105">
        <v>0</v>
      </c>
      <c r="S14" s="105">
        <v>10</v>
      </c>
      <c r="T14" s="105">
        <v>39</v>
      </c>
      <c r="U14" s="105">
        <v>9</v>
      </c>
      <c r="V14" s="132">
        <v>25</v>
      </c>
      <c r="W14" s="106">
        <f t="shared" si="1"/>
        <v>519</v>
      </c>
      <c r="X14" s="52"/>
      <c r="Y14" s="60"/>
      <c r="Z14" s="60"/>
    </row>
    <row r="15" spans="1:44" s="22" customFormat="1" ht="23.7" customHeight="1">
      <c r="A15" s="205"/>
      <c r="B15" s="104" t="s">
        <v>371</v>
      </c>
      <c r="C15" s="105">
        <v>0</v>
      </c>
      <c r="D15" s="105">
        <v>0</v>
      </c>
      <c r="E15" s="105">
        <v>0</v>
      </c>
      <c r="F15" s="105">
        <v>2</v>
      </c>
      <c r="G15" s="105">
        <v>319</v>
      </c>
      <c r="H15" s="105">
        <v>22</v>
      </c>
      <c r="I15" s="105">
        <v>9</v>
      </c>
      <c r="J15" s="105">
        <v>1</v>
      </c>
      <c r="K15" s="105">
        <v>0</v>
      </c>
      <c r="L15" s="105">
        <v>92</v>
      </c>
      <c r="M15" s="105">
        <v>0</v>
      </c>
      <c r="N15" s="105">
        <v>5</v>
      </c>
      <c r="O15" s="132">
        <v>108</v>
      </c>
      <c r="P15" s="106">
        <f t="shared" si="0"/>
        <v>558</v>
      </c>
      <c r="Q15" s="105">
        <v>436</v>
      </c>
      <c r="R15" s="105">
        <v>0</v>
      </c>
      <c r="S15" s="105">
        <v>10</v>
      </c>
      <c r="T15" s="105">
        <v>39</v>
      </c>
      <c r="U15" s="105">
        <v>9</v>
      </c>
      <c r="V15" s="132">
        <v>25</v>
      </c>
      <c r="W15" s="106">
        <f t="shared" si="1"/>
        <v>519</v>
      </c>
      <c r="X15" s="52"/>
      <c r="Y15" s="60"/>
      <c r="Z15" s="60"/>
    </row>
    <row r="16" spans="1:44" s="22" customFormat="1" ht="2.7" customHeight="1">
      <c r="A16" s="205"/>
      <c r="B16" s="281"/>
      <c r="C16" s="282"/>
      <c r="D16" s="282"/>
      <c r="E16" s="282"/>
      <c r="F16" s="282"/>
      <c r="G16" s="282"/>
      <c r="H16" s="282"/>
      <c r="I16" s="282"/>
      <c r="J16" s="282"/>
      <c r="K16" s="282"/>
      <c r="L16" s="282"/>
      <c r="M16" s="282"/>
      <c r="N16" s="282"/>
      <c r="O16" s="282"/>
      <c r="P16" s="282"/>
      <c r="Q16" s="282"/>
      <c r="R16" s="282"/>
      <c r="S16" s="282"/>
      <c r="T16" s="282"/>
      <c r="U16" s="282"/>
      <c r="V16" s="282"/>
      <c r="W16" s="282"/>
      <c r="X16" s="52"/>
      <c r="Y16" s="60"/>
      <c r="Z16" s="60"/>
    </row>
    <row r="17" spans="1:26" s="22" customFormat="1" ht="23.7" customHeight="1">
      <c r="A17" s="205" t="s">
        <v>393</v>
      </c>
      <c r="B17" s="104" t="s">
        <v>174</v>
      </c>
      <c r="C17" s="105">
        <v>37</v>
      </c>
      <c r="D17" s="105">
        <v>0</v>
      </c>
      <c r="E17" s="105">
        <v>0</v>
      </c>
      <c r="F17" s="105">
        <v>3</v>
      </c>
      <c r="G17" s="105">
        <v>623</v>
      </c>
      <c r="H17" s="105">
        <v>51</v>
      </c>
      <c r="I17" s="105">
        <v>37</v>
      </c>
      <c r="J17" s="105">
        <v>3</v>
      </c>
      <c r="K17" s="105">
        <v>2</v>
      </c>
      <c r="L17" s="105">
        <v>24</v>
      </c>
      <c r="M17" s="105">
        <v>0</v>
      </c>
      <c r="N17" s="105">
        <v>92</v>
      </c>
      <c r="O17" s="132">
        <v>223</v>
      </c>
      <c r="P17" s="106">
        <f t="shared" si="0"/>
        <v>1095</v>
      </c>
      <c r="Q17" s="105">
        <v>205</v>
      </c>
      <c r="R17" s="105">
        <v>0</v>
      </c>
      <c r="S17" s="105">
        <v>0</v>
      </c>
      <c r="T17" s="105">
        <v>35</v>
      </c>
      <c r="U17" s="105">
        <v>8</v>
      </c>
      <c r="V17" s="132">
        <v>0</v>
      </c>
      <c r="W17" s="106">
        <f t="shared" si="1"/>
        <v>248</v>
      </c>
      <c r="X17" s="52"/>
      <c r="Y17" s="60"/>
      <c r="Z17" s="60"/>
    </row>
    <row r="18" spans="1:26" s="22" customFormat="1" ht="23.7" customHeight="1">
      <c r="A18" s="205"/>
      <c r="B18" s="104" t="s">
        <v>175</v>
      </c>
      <c r="C18" s="105">
        <v>37</v>
      </c>
      <c r="D18" s="105">
        <v>0</v>
      </c>
      <c r="E18" s="105">
        <v>0</v>
      </c>
      <c r="F18" s="105">
        <v>0</v>
      </c>
      <c r="G18" s="105">
        <v>601</v>
      </c>
      <c r="H18" s="105">
        <v>53</v>
      </c>
      <c r="I18" s="105">
        <v>30</v>
      </c>
      <c r="J18" s="105">
        <v>1</v>
      </c>
      <c r="K18" s="105">
        <v>2</v>
      </c>
      <c r="L18" s="105">
        <v>23</v>
      </c>
      <c r="M18" s="105">
        <v>0</v>
      </c>
      <c r="N18" s="105">
        <v>89</v>
      </c>
      <c r="O18" s="132">
        <v>211</v>
      </c>
      <c r="P18" s="106">
        <f t="shared" si="0"/>
        <v>1047</v>
      </c>
      <c r="Q18" s="105">
        <v>233</v>
      </c>
      <c r="R18" s="105">
        <v>0</v>
      </c>
      <c r="S18" s="105">
        <v>0</v>
      </c>
      <c r="T18" s="105">
        <v>41</v>
      </c>
      <c r="U18" s="105">
        <v>9</v>
      </c>
      <c r="V18" s="132">
        <v>0</v>
      </c>
      <c r="W18" s="106">
        <f t="shared" si="1"/>
        <v>283</v>
      </c>
      <c r="X18" s="52"/>
      <c r="Y18" s="60"/>
      <c r="Z18" s="60"/>
    </row>
    <row r="19" spans="1:26" s="22" customFormat="1" ht="23.7" customHeight="1">
      <c r="A19" s="205"/>
      <c r="B19" s="104" t="s">
        <v>370</v>
      </c>
      <c r="C19" s="105">
        <v>37</v>
      </c>
      <c r="D19" s="105">
        <v>0</v>
      </c>
      <c r="E19" s="105">
        <v>0</v>
      </c>
      <c r="F19" s="105">
        <v>0</v>
      </c>
      <c r="G19" s="105">
        <v>601</v>
      </c>
      <c r="H19" s="105">
        <v>53</v>
      </c>
      <c r="I19" s="105">
        <v>30</v>
      </c>
      <c r="J19" s="105">
        <v>1</v>
      </c>
      <c r="K19" s="105">
        <v>2</v>
      </c>
      <c r="L19" s="105">
        <v>23</v>
      </c>
      <c r="M19" s="105">
        <v>0</v>
      </c>
      <c r="N19" s="105">
        <v>89</v>
      </c>
      <c r="O19" s="132">
        <v>211</v>
      </c>
      <c r="P19" s="106">
        <f t="shared" si="0"/>
        <v>1047</v>
      </c>
      <c r="Q19" s="105">
        <v>233</v>
      </c>
      <c r="R19" s="105">
        <v>0</v>
      </c>
      <c r="S19" s="105">
        <v>0</v>
      </c>
      <c r="T19" s="105">
        <v>41</v>
      </c>
      <c r="U19" s="105">
        <v>9</v>
      </c>
      <c r="V19" s="132">
        <v>0</v>
      </c>
      <c r="W19" s="106">
        <f t="shared" si="1"/>
        <v>283</v>
      </c>
      <c r="X19" s="52"/>
      <c r="Y19" s="60"/>
      <c r="Z19" s="60"/>
    </row>
    <row r="20" spans="1:26" s="22" customFormat="1" ht="23.7" customHeight="1">
      <c r="A20" s="205"/>
      <c r="B20" s="104" t="s">
        <v>176</v>
      </c>
      <c r="C20" s="105">
        <v>0</v>
      </c>
      <c r="D20" s="105">
        <v>0</v>
      </c>
      <c r="E20" s="105">
        <v>0</v>
      </c>
      <c r="F20" s="105">
        <v>3</v>
      </c>
      <c r="G20" s="105">
        <v>244</v>
      </c>
      <c r="H20" s="105">
        <v>6</v>
      </c>
      <c r="I20" s="105">
        <v>19</v>
      </c>
      <c r="J20" s="105">
        <v>2</v>
      </c>
      <c r="K20" s="105">
        <v>0</v>
      </c>
      <c r="L20" s="105">
        <v>1</v>
      </c>
      <c r="M20" s="105">
        <v>0</v>
      </c>
      <c r="N20" s="105">
        <v>3</v>
      </c>
      <c r="O20" s="132">
        <v>72</v>
      </c>
      <c r="P20" s="106">
        <f t="shared" si="0"/>
        <v>350</v>
      </c>
      <c r="Q20" s="105">
        <v>0</v>
      </c>
      <c r="R20" s="105">
        <v>0</v>
      </c>
      <c r="S20" s="105">
        <v>0</v>
      </c>
      <c r="T20" s="105">
        <v>1</v>
      </c>
      <c r="U20" s="105">
        <v>0</v>
      </c>
      <c r="V20" s="132">
        <v>0</v>
      </c>
      <c r="W20" s="106">
        <f t="shared" si="1"/>
        <v>1</v>
      </c>
      <c r="X20" s="52"/>
      <c r="Y20" s="60"/>
      <c r="Z20" s="60"/>
    </row>
    <row r="21" spans="1:26" s="22" customFormat="1" ht="23.7" customHeight="1">
      <c r="A21" s="205"/>
      <c r="B21" s="104" t="s">
        <v>371</v>
      </c>
      <c r="C21" s="105">
        <v>0</v>
      </c>
      <c r="D21" s="105">
        <v>0</v>
      </c>
      <c r="E21" s="105">
        <v>0</v>
      </c>
      <c r="F21" s="105">
        <v>3</v>
      </c>
      <c r="G21" s="105">
        <v>244</v>
      </c>
      <c r="H21" s="105">
        <v>6</v>
      </c>
      <c r="I21" s="105">
        <v>19</v>
      </c>
      <c r="J21" s="105">
        <v>2</v>
      </c>
      <c r="K21" s="105">
        <v>0</v>
      </c>
      <c r="L21" s="105">
        <v>1</v>
      </c>
      <c r="M21" s="105">
        <v>0</v>
      </c>
      <c r="N21" s="105">
        <v>3</v>
      </c>
      <c r="O21" s="132">
        <v>72</v>
      </c>
      <c r="P21" s="106">
        <f t="shared" si="0"/>
        <v>350</v>
      </c>
      <c r="Q21" s="105">
        <v>0</v>
      </c>
      <c r="R21" s="105">
        <v>0</v>
      </c>
      <c r="S21" s="105">
        <v>0</v>
      </c>
      <c r="T21" s="105">
        <v>1</v>
      </c>
      <c r="U21" s="105">
        <v>0</v>
      </c>
      <c r="V21" s="132">
        <v>0</v>
      </c>
      <c r="W21" s="106">
        <f t="shared" si="1"/>
        <v>1</v>
      </c>
      <c r="X21" s="52"/>
      <c r="Y21" s="60"/>
      <c r="Z21" s="60"/>
    </row>
    <row r="22" spans="1:26" s="22" customFormat="1" ht="2.7" customHeight="1">
      <c r="A22" s="205"/>
      <c r="B22" s="281"/>
      <c r="C22" s="282"/>
      <c r="D22" s="282"/>
      <c r="E22" s="282"/>
      <c r="F22" s="282"/>
      <c r="G22" s="282"/>
      <c r="H22" s="282"/>
      <c r="I22" s="282"/>
      <c r="J22" s="282"/>
      <c r="K22" s="282"/>
      <c r="L22" s="282"/>
      <c r="M22" s="282"/>
      <c r="N22" s="282"/>
      <c r="O22" s="282"/>
      <c r="P22" s="282"/>
      <c r="Q22" s="282"/>
      <c r="R22" s="282"/>
      <c r="S22" s="282"/>
      <c r="T22" s="282"/>
      <c r="U22" s="282"/>
      <c r="V22" s="282"/>
      <c r="W22" s="282"/>
      <c r="X22" s="52"/>
      <c r="Y22" s="60"/>
      <c r="Z22" s="60"/>
    </row>
    <row r="23" spans="1:26" s="22" customFormat="1" ht="23.7" customHeight="1">
      <c r="A23" s="205" t="s">
        <v>391</v>
      </c>
      <c r="B23" s="104" t="s">
        <v>174</v>
      </c>
      <c r="C23" s="105">
        <v>0</v>
      </c>
      <c r="D23" s="105">
        <v>2</v>
      </c>
      <c r="E23" s="105">
        <v>0</v>
      </c>
      <c r="F23" s="105">
        <v>3</v>
      </c>
      <c r="G23" s="105">
        <v>788</v>
      </c>
      <c r="H23" s="105">
        <v>26</v>
      </c>
      <c r="I23" s="105">
        <v>39</v>
      </c>
      <c r="J23" s="105">
        <v>2</v>
      </c>
      <c r="K23" s="105">
        <v>0</v>
      </c>
      <c r="L23" s="105">
        <v>152</v>
      </c>
      <c r="M23" s="105">
        <v>0</v>
      </c>
      <c r="N23" s="105">
        <v>75</v>
      </c>
      <c r="O23" s="132">
        <v>232</v>
      </c>
      <c r="P23" s="106">
        <f t="shared" si="0"/>
        <v>1319</v>
      </c>
      <c r="Q23" s="105">
        <v>197</v>
      </c>
      <c r="R23" s="105">
        <v>6</v>
      </c>
      <c r="S23" s="105">
        <v>2</v>
      </c>
      <c r="T23" s="105">
        <v>217</v>
      </c>
      <c r="U23" s="105">
        <v>3</v>
      </c>
      <c r="V23" s="132">
        <v>10</v>
      </c>
      <c r="W23" s="106">
        <f t="shared" si="1"/>
        <v>435</v>
      </c>
      <c r="X23" s="52"/>
      <c r="Y23" s="60"/>
      <c r="Z23" s="60"/>
    </row>
    <row r="24" spans="1:26" s="22" customFormat="1" ht="23.7" customHeight="1">
      <c r="A24" s="205"/>
      <c r="B24" s="104" t="s">
        <v>175</v>
      </c>
      <c r="C24" s="105">
        <v>0</v>
      </c>
      <c r="D24" s="105">
        <v>2</v>
      </c>
      <c r="E24" s="105">
        <v>0</v>
      </c>
      <c r="F24" s="105">
        <v>2</v>
      </c>
      <c r="G24" s="105">
        <v>791</v>
      </c>
      <c r="H24" s="105">
        <v>31</v>
      </c>
      <c r="I24" s="105">
        <v>51</v>
      </c>
      <c r="J24" s="105">
        <v>1</v>
      </c>
      <c r="K24" s="105">
        <v>0</v>
      </c>
      <c r="L24" s="105">
        <v>103</v>
      </c>
      <c r="M24" s="105">
        <v>0</v>
      </c>
      <c r="N24" s="105">
        <v>75</v>
      </c>
      <c r="O24" s="132">
        <v>248</v>
      </c>
      <c r="P24" s="106">
        <f t="shared" si="0"/>
        <v>1304</v>
      </c>
      <c r="Q24" s="105">
        <v>226</v>
      </c>
      <c r="R24" s="105">
        <v>6</v>
      </c>
      <c r="S24" s="105">
        <v>2</v>
      </c>
      <c r="T24" s="105">
        <v>265</v>
      </c>
      <c r="U24" s="105">
        <v>3</v>
      </c>
      <c r="V24" s="132">
        <v>9</v>
      </c>
      <c r="W24" s="106">
        <f t="shared" si="1"/>
        <v>511</v>
      </c>
      <c r="X24" s="52"/>
      <c r="Y24" s="60"/>
      <c r="Z24" s="60"/>
    </row>
    <row r="25" spans="1:26" s="22" customFormat="1" ht="23.7" customHeight="1">
      <c r="A25" s="205"/>
      <c r="B25" s="104" t="s">
        <v>370</v>
      </c>
      <c r="C25" s="105">
        <v>0</v>
      </c>
      <c r="D25" s="105">
        <v>2</v>
      </c>
      <c r="E25" s="105">
        <v>0</v>
      </c>
      <c r="F25" s="105">
        <v>2</v>
      </c>
      <c r="G25" s="105">
        <v>791</v>
      </c>
      <c r="H25" s="105">
        <v>31</v>
      </c>
      <c r="I25" s="105">
        <v>51</v>
      </c>
      <c r="J25" s="105">
        <v>1</v>
      </c>
      <c r="K25" s="105">
        <v>0</v>
      </c>
      <c r="L25" s="105">
        <v>103</v>
      </c>
      <c r="M25" s="105">
        <v>0</v>
      </c>
      <c r="N25" s="105">
        <v>75</v>
      </c>
      <c r="O25" s="132">
        <v>248</v>
      </c>
      <c r="P25" s="106">
        <f t="shared" si="0"/>
        <v>1304</v>
      </c>
      <c r="Q25" s="105">
        <v>226</v>
      </c>
      <c r="R25" s="105">
        <v>6</v>
      </c>
      <c r="S25" s="105">
        <v>2</v>
      </c>
      <c r="T25" s="105">
        <v>265</v>
      </c>
      <c r="U25" s="105">
        <v>3</v>
      </c>
      <c r="V25" s="132">
        <v>9</v>
      </c>
      <c r="W25" s="106">
        <f t="shared" si="1"/>
        <v>511</v>
      </c>
      <c r="X25" s="52"/>
      <c r="Y25" s="60"/>
      <c r="Z25" s="60"/>
    </row>
    <row r="26" spans="1:26" s="22" customFormat="1" ht="23.7" customHeight="1">
      <c r="A26" s="205"/>
      <c r="B26" s="104" t="s">
        <v>176</v>
      </c>
      <c r="C26" s="105">
        <v>0</v>
      </c>
      <c r="D26" s="105">
        <v>0</v>
      </c>
      <c r="E26" s="105">
        <v>0</v>
      </c>
      <c r="F26" s="105">
        <v>1</v>
      </c>
      <c r="G26" s="105">
        <v>348</v>
      </c>
      <c r="H26" s="105">
        <v>3</v>
      </c>
      <c r="I26" s="105">
        <v>13</v>
      </c>
      <c r="J26" s="105">
        <v>1</v>
      </c>
      <c r="K26" s="105">
        <v>0</v>
      </c>
      <c r="L26" s="105">
        <v>49</v>
      </c>
      <c r="M26" s="105">
        <v>0</v>
      </c>
      <c r="N26" s="105">
        <v>0</v>
      </c>
      <c r="O26" s="132">
        <v>99</v>
      </c>
      <c r="P26" s="106">
        <f t="shared" si="0"/>
        <v>514</v>
      </c>
      <c r="Q26" s="105">
        <v>1</v>
      </c>
      <c r="R26" s="105">
        <v>0</v>
      </c>
      <c r="S26" s="105">
        <v>0</v>
      </c>
      <c r="T26" s="105">
        <v>8</v>
      </c>
      <c r="U26" s="105">
        <v>0</v>
      </c>
      <c r="V26" s="132">
        <v>1</v>
      </c>
      <c r="W26" s="106">
        <f t="shared" si="1"/>
        <v>10</v>
      </c>
      <c r="X26" s="52"/>
      <c r="Y26" s="60"/>
      <c r="Z26" s="60"/>
    </row>
    <row r="27" spans="1:26" s="22" customFormat="1" ht="23.7" customHeight="1">
      <c r="A27" s="205"/>
      <c r="B27" s="104" t="s">
        <v>371</v>
      </c>
      <c r="C27" s="105">
        <v>0</v>
      </c>
      <c r="D27" s="105">
        <v>0</v>
      </c>
      <c r="E27" s="105">
        <v>0</v>
      </c>
      <c r="F27" s="105">
        <v>1</v>
      </c>
      <c r="G27" s="105">
        <v>348</v>
      </c>
      <c r="H27" s="105">
        <v>3</v>
      </c>
      <c r="I27" s="105">
        <v>13</v>
      </c>
      <c r="J27" s="105">
        <v>1</v>
      </c>
      <c r="K27" s="105">
        <v>0</v>
      </c>
      <c r="L27" s="105">
        <v>49</v>
      </c>
      <c r="M27" s="105">
        <v>0</v>
      </c>
      <c r="N27" s="105">
        <v>0</v>
      </c>
      <c r="O27" s="132">
        <v>99</v>
      </c>
      <c r="P27" s="106">
        <f t="shared" si="0"/>
        <v>514</v>
      </c>
      <c r="Q27" s="105">
        <v>1</v>
      </c>
      <c r="R27" s="105">
        <v>0</v>
      </c>
      <c r="S27" s="105">
        <v>0</v>
      </c>
      <c r="T27" s="105">
        <v>8</v>
      </c>
      <c r="U27" s="105">
        <v>0</v>
      </c>
      <c r="V27" s="132">
        <v>1</v>
      </c>
      <c r="W27" s="106">
        <f t="shared" si="1"/>
        <v>10</v>
      </c>
      <c r="X27" s="52"/>
      <c r="Y27" s="60"/>
      <c r="Z27" s="60"/>
    </row>
    <row r="28" spans="1:26" s="22" customFormat="1" ht="2.7" customHeight="1">
      <c r="A28" s="205"/>
      <c r="B28" s="281"/>
      <c r="C28" s="282"/>
      <c r="D28" s="282"/>
      <c r="E28" s="282"/>
      <c r="F28" s="282"/>
      <c r="G28" s="282"/>
      <c r="H28" s="282"/>
      <c r="I28" s="282"/>
      <c r="J28" s="282"/>
      <c r="K28" s="282"/>
      <c r="L28" s="282"/>
      <c r="M28" s="282"/>
      <c r="N28" s="282"/>
      <c r="O28" s="282"/>
      <c r="P28" s="282"/>
      <c r="Q28" s="282"/>
      <c r="R28" s="282"/>
      <c r="S28" s="282"/>
      <c r="T28" s="282"/>
      <c r="U28" s="282"/>
      <c r="V28" s="282"/>
      <c r="W28" s="282"/>
      <c r="X28" s="52"/>
      <c r="Y28" s="60"/>
      <c r="Z28" s="60"/>
    </row>
    <row r="29" spans="1:26" s="22" customFormat="1" ht="23.7" customHeight="1">
      <c r="A29" s="205" t="s">
        <v>395</v>
      </c>
      <c r="B29" s="104" t="s">
        <v>174</v>
      </c>
      <c r="C29" s="105">
        <v>9</v>
      </c>
      <c r="D29" s="105">
        <v>1</v>
      </c>
      <c r="E29" s="105">
        <v>2</v>
      </c>
      <c r="F29" s="105">
        <v>7</v>
      </c>
      <c r="G29" s="105">
        <v>887</v>
      </c>
      <c r="H29" s="105">
        <v>65</v>
      </c>
      <c r="I29" s="105">
        <v>31</v>
      </c>
      <c r="J29" s="105">
        <v>0</v>
      </c>
      <c r="K29" s="105">
        <v>0</v>
      </c>
      <c r="L29" s="105">
        <v>171</v>
      </c>
      <c r="M29" s="105">
        <v>0</v>
      </c>
      <c r="N29" s="105">
        <v>55</v>
      </c>
      <c r="O29" s="132">
        <v>259</v>
      </c>
      <c r="P29" s="106">
        <f t="shared" si="0"/>
        <v>1487</v>
      </c>
      <c r="Q29" s="105">
        <v>721</v>
      </c>
      <c r="R29" s="105">
        <v>6</v>
      </c>
      <c r="S29" s="105">
        <v>35</v>
      </c>
      <c r="T29" s="105">
        <v>132</v>
      </c>
      <c r="U29" s="105">
        <v>41</v>
      </c>
      <c r="V29" s="132">
        <v>42</v>
      </c>
      <c r="W29" s="106">
        <f t="shared" si="1"/>
        <v>977</v>
      </c>
      <c r="X29" s="52"/>
      <c r="Y29" s="60"/>
      <c r="Z29" s="60"/>
    </row>
    <row r="30" spans="1:26" s="22" customFormat="1" ht="23.7" customHeight="1">
      <c r="A30" s="205"/>
      <c r="B30" s="104" t="s">
        <v>175</v>
      </c>
      <c r="C30" s="105">
        <v>9</v>
      </c>
      <c r="D30" s="105">
        <v>1</v>
      </c>
      <c r="E30" s="105">
        <v>2</v>
      </c>
      <c r="F30" s="105">
        <v>6</v>
      </c>
      <c r="G30" s="105">
        <v>893</v>
      </c>
      <c r="H30" s="105">
        <v>65</v>
      </c>
      <c r="I30" s="105">
        <v>33</v>
      </c>
      <c r="J30" s="105">
        <v>0</v>
      </c>
      <c r="K30" s="105">
        <v>1</v>
      </c>
      <c r="L30" s="105">
        <v>140</v>
      </c>
      <c r="M30" s="105">
        <v>0</v>
      </c>
      <c r="N30" s="105">
        <v>46</v>
      </c>
      <c r="O30" s="132">
        <v>278</v>
      </c>
      <c r="P30" s="106">
        <f t="shared" si="0"/>
        <v>1474</v>
      </c>
      <c r="Q30" s="105">
        <v>546</v>
      </c>
      <c r="R30" s="105">
        <v>6</v>
      </c>
      <c r="S30" s="105">
        <v>26</v>
      </c>
      <c r="T30" s="105">
        <v>157</v>
      </c>
      <c r="U30" s="105">
        <v>38</v>
      </c>
      <c r="V30" s="132">
        <v>41</v>
      </c>
      <c r="W30" s="106">
        <f t="shared" si="1"/>
        <v>814</v>
      </c>
      <c r="X30" s="52"/>
      <c r="Y30" s="60"/>
      <c r="Z30" s="60"/>
    </row>
    <row r="31" spans="1:26" s="22" customFormat="1" ht="23.7" customHeight="1">
      <c r="A31" s="205"/>
      <c r="B31" s="104" t="s">
        <v>370</v>
      </c>
      <c r="C31" s="105">
        <v>9</v>
      </c>
      <c r="D31" s="105">
        <v>1</v>
      </c>
      <c r="E31" s="105">
        <v>2</v>
      </c>
      <c r="F31" s="105">
        <v>4</v>
      </c>
      <c r="G31" s="105">
        <v>893</v>
      </c>
      <c r="H31" s="105">
        <v>65</v>
      </c>
      <c r="I31" s="105">
        <v>33</v>
      </c>
      <c r="J31" s="105">
        <v>0</v>
      </c>
      <c r="K31" s="105">
        <v>1</v>
      </c>
      <c r="L31" s="105">
        <v>140</v>
      </c>
      <c r="M31" s="105">
        <v>0</v>
      </c>
      <c r="N31" s="105">
        <v>46</v>
      </c>
      <c r="O31" s="132">
        <v>278</v>
      </c>
      <c r="P31" s="106">
        <f t="shared" si="0"/>
        <v>1472</v>
      </c>
      <c r="Q31" s="105">
        <v>546</v>
      </c>
      <c r="R31" s="105">
        <v>6</v>
      </c>
      <c r="S31" s="105">
        <v>26</v>
      </c>
      <c r="T31" s="105">
        <v>157</v>
      </c>
      <c r="U31" s="105">
        <v>38</v>
      </c>
      <c r="V31" s="132">
        <v>41</v>
      </c>
      <c r="W31" s="106">
        <f t="shared" si="1"/>
        <v>814</v>
      </c>
      <c r="X31" s="52"/>
      <c r="Y31" s="60"/>
      <c r="Z31" s="60"/>
    </row>
    <row r="32" spans="1:26" s="22" customFormat="1" ht="23.7" customHeight="1">
      <c r="A32" s="205"/>
      <c r="B32" s="104" t="s">
        <v>176</v>
      </c>
      <c r="C32" s="105">
        <v>0</v>
      </c>
      <c r="D32" s="105">
        <v>0</v>
      </c>
      <c r="E32" s="105">
        <v>0</v>
      </c>
      <c r="F32" s="105">
        <v>1</v>
      </c>
      <c r="G32" s="105">
        <v>464</v>
      </c>
      <c r="H32" s="105">
        <v>9</v>
      </c>
      <c r="I32" s="105">
        <v>18</v>
      </c>
      <c r="J32" s="105">
        <v>0</v>
      </c>
      <c r="K32" s="105">
        <v>0</v>
      </c>
      <c r="L32" s="105">
        <v>31</v>
      </c>
      <c r="M32" s="105">
        <v>0</v>
      </c>
      <c r="N32" s="105">
        <v>11</v>
      </c>
      <c r="O32" s="132">
        <v>106</v>
      </c>
      <c r="P32" s="106">
        <f t="shared" si="0"/>
        <v>640</v>
      </c>
      <c r="Q32" s="105">
        <v>226</v>
      </c>
      <c r="R32" s="105">
        <v>0</v>
      </c>
      <c r="S32" s="105">
        <v>9</v>
      </c>
      <c r="T32" s="105">
        <v>15</v>
      </c>
      <c r="U32" s="105">
        <v>4</v>
      </c>
      <c r="V32" s="132">
        <v>1</v>
      </c>
      <c r="W32" s="106">
        <f t="shared" si="1"/>
        <v>255</v>
      </c>
      <c r="X32" s="52"/>
      <c r="Y32" s="60"/>
      <c r="Z32" s="60"/>
    </row>
    <row r="33" spans="1:26" s="22" customFormat="1" ht="23.7" customHeight="1">
      <c r="A33" s="205"/>
      <c r="B33" s="104" t="s">
        <v>371</v>
      </c>
      <c r="C33" s="105">
        <v>0</v>
      </c>
      <c r="D33" s="105">
        <v>0</v>
      </c>
      <c r="E33" s="105">
        <v>0</v>
      </c>
      <c r="F33" s="105">
        <v>3</v>
      </c>
      <c r="G33" s="105">
        <v>464</v>
      </c>
      <c r="H33" s="105">
        <v>9</v>
      </c>
      <c r="I33" s="105">
        <v>18</v>
      </c>
      <c r="J33" s="105">
        <v>0</v>
      </c>
      <c r="K33" s="105">
        <v>0</v>
      </c>
      <c r="L33" s="105">
        <v>31</v>
      </c>
      <c r="M33" s="105">
        <v>0</v>
      </c>
      <c r="N33" s="105">
        <v>11</v>
      </c>
      <c r="O33" s="132">
        <v>106</v>
      </c>
      <c r="P33" s="106">
        <f t="shared" si="0"/>
        <v>642</v>
      </c>
      <c r="Q33" s="105">
        <v>226</v>
      </c>
      <c r="R33" s="105">
        <v>0</v>
      </c>
      <c r="S33" s="105">
        <v>9</v>
      </c>
      <c r="T33" s="105">
        <v>15</v>
      </c>
      <c r="U33" s="105">
        <v>4</v>
      </c>
      <c r="V33" s="132">
        <v>1</v>
      </c>
      <c r="W33" s="106">
        <f t="shared" si="1"/>
        <v>255</v>
      </c>
      <c r="X33" s="52"/>
      <c r="Y33" s="60"/>
      <c r="Z33" s="60"/>
    </row>
    <row r="34" spans="1:26" s="22" customFormat="1" ht="2.7" customHeight="1">
      <c r="A34" s="205"/>
      <c r="B34" s="281"/>
      <c r="C34" s="282"/>
      <c r="D34" s="282"/>
      <c r="E34" s="282"/>
      <c r="F34" s="282"/>
      <c r="G34" s="282"/>
      <c r="H34" s="282"/>
      <c r="I34" s="282"/>
      <c r="J34" s="282"/>
      <c r="K34" s="282"/>
      <c r="L34" s="282"/>
      <c r="M34" s="282"/>
      <c r="N34" s="282"/>
      <c r="O34" s="282"/>
      <c r="P34" s="282"/>
      <c r="Q34" s="282"/>
      <c r="R34" s="282"/>
      <c r="S34" s="282"/>
      <c r="T34" s="282"/>
      <c r="U34" s="282"/>
      <c r="V34" s="282"/>
      <c r="W34" s="282"/>
      <c r="X34" s="52"/>
      <c r="Y34" s="60"/>
      <c r="Z34" s="60"/>
    </row>
    <row r="35" spans="1:26" s="22" customFormat="1" ht="23.7" customHeight="1">
      <c r="A35" s="205" t="s">
        <v>388</v>
      </c>
      <c r="B35" s="104" t="s">
        <v>174</v>
      </c>
      <c r="C35" s="105">
        <v>6</v>
      </c>
      <c r="D35" s="105">
        <v>0</v>
      </c>
      <c r="E35" s="105">
        <v>0</v>
      </c>
      <c r="F35" s="105">
        <v>0</v>
      </c>
      <c r="G35" s="105">
        <v>759</v>
      </c>
      <c r="H35" s="105">
        <v>32</v>
      </c>
      <c r="I35" s="105">
        <v>17</v>
      </c>
      <c r="J35" s="105">
        <v>10</v>
      </c>
      <c r="K35" s="105">
        <v>0</v>
      </c>
      <c r="L35" s="105">
        <v>74</v>
      </c>
      <c r="M35" s="105">
        <v>19</v>
      </c>
      <c r="N35" s="105">
        <v>167</v>
      </c>
      <c r="O35" s="132">
        <v>282</v>
      </c>
      <c r="P35" s="106">
        <f t="shared" si="0"/>
        <v>1366</v>
      </c>
      <c r="Q35" s="105">
        <v>177</v>
      </c>
      <c r="R35" s="105">
        <v>2</v>
      </c>
      <c r="S35" s="105">
        <v>0</v>
      </c>
      <c r="T35" s="105">
        <v>87</v>
      </c>
      <c r="U35" s="105">
        <v>6</v>
      </c>
      <c r="V35" s="132">
        <v>0</v>
      </c>
      <c r="W35" s="106">
        <f t="shared" si="1"/>
        <v>272</v>
      </c>
      <c r="X35" s="52"/>
      <c r="Y35" s="60"/>
      <c r="Z35" s="60"/>
    </row>
    <row r="36" spans="1:26" s="22" customFormat="1" ht="23.7" customHeight="1">
      <c r="A36" s="205"/>
      <c r="B36" s="104" t="s">
        <v>175</v>
      </c>
      <c r="C36" s="105">
        <v>8</v>
      </c>
      <c r="D36" s="105">
        <v>0</v>
      </c>
      <c r="E36" s="105">
        <v>0</v>
      </c>
      <c r="F36" s="105">
        <v>0</v>
      </c>
      <c r="G36" s="105">
        <v>720</v>
      </c>
      <c r="H36" s="105">
        <v>32</v>
      </c>
      <c r="I36" s="105">
        <v>21</v>
      </c>
      <c r="J36" s="105">
        <v>8</v>
      </c>
      <c r="K36" s="105">
        <v>0</v>
      </c>
      <c r="L36" s="105">
        <v>61</v>
      </c>
      <c r="M36" s="105">
        <v>18</v>
      </c>
      <c r="N36" s="105">
        <v>166</v>
      </c>
      <c r="O36" s="132">
        <v>264</v>
      </c>
      <c r="P36" s="106">
        <f t="shared" si="0"/>
        <v>1298</v>
      </c>
      <c r="Q36" s="105">
        <v>227</v>
      </c>
      <c r="R36" s="105">
        <v>2</v>
      </c>
      <c r="S36" s="105">
        <v>0</v>
      </c>
      <c r="T36" s="105">
        <v>109</v>
      </c>
      <c r="U36" s="105">
        <v>6</v>
      </c>
      <c r="V36" s="132">
        <v>0</v>
      </c>
      <c r="W36" s="106">
        <f t="shared" si="1"/>
        <v>344</v>
      </c>
      <c r="X36" s="52"/>
      <c r="Y36" s="60"/>
      <c r="Z36" s="60"/>
    </row>
    <row r="37" spans="1:26" s="22" customFormat="1" ht="23.7" customHeight="1">
      <c r="A37" s="205"/>
      <c r="B37" s="104" t="s">
        <v>370</v>
      </c>
      <c r="C37" s="105">
        <v>10</v>
      </c>
      <c r="D37" s="105">
        <v>0</v>
      </c>
      <c r="E37" s="105">
        <v>0</v>
      </c>
      <c r="F37" s="105">
        <v>0</v>
      </c>
      <c r="G37" s="105">
        <v>720</v>
      </c>
      <c r="H37" s="105">
        <v>32</v>
      </c>
      <c r="I37" s="105">
        <v>21</v>
      </c>
      <c r="J37" s="105">
        <v>8</v>
      </c>
      <c r="K37" s="105">
        <v>0</v>
      </c>
      <c r="L37" s="105">
        <v>61</v>
      </c>
      <c r="M37" s="105">
        <v>18</v>
      </c>
      <c r="N37" s="105">
        <v>166</v>
      </c>
      <c r="O37" s="132">
        <v>264</v>
      </c>
      <c r="P37" s="106">
        <f t="shared" si="0"/>
        <v>1300</v>
      </c>
      <c r="Q37" s="105">
        <v>227</v>
      </c>
      <c r="R37" s="105">
        <v>2</v>
      </c>
      <c r="S37" s="105">
        <v>0</v>
      </c>
      <c r="T37" s="105">
        <v>109</v>
      </c>
      <c r="U37" s="105">
        <v>6</v>
      </c>
      <c r="V37" s="132">
        <v>0</v>
      </c>
      <c r="W37" s="106">
        <f t="shared" si="1"/>
        <v>344</v>
      </c>
      <c r="X37" s="52"/>
      <c r="Y37" s="60"/>
      <c r="Z37" s="60"/>
    </row>
    <row r="38" spans="1:26" s="22" customFormat="1" ht="23.7" customHeight="1">
      <c r="A38" s="205"/>
      <c r="B38" s="104" t="s">
        <v>176</v>
      </c>
      <c r="C38" s="105">
        <v>0</v>
      </c>
      <c r="D38" s="105">
        <v>0</v>
      </c>
      <c r="E38" s="105">
        <v>0</v>
      </c>
      <c r="F38" s="105">
        <v>0</v>
      </c>
      <c r="G38" s="105">
        <v>357</v>
      </c>
      <c r="H38" s="105">
        <v>8</v>
      </c>
      <c r="I38" s="105">
        <v>11</v>
      </c>
      <c r="J38" s="105">
        <v>4</v>
      </c>
      <c r="K38" s="105">
        <v>0</v>
      </c>
      <c r="L38" s="105">
        <v>20</v>
      </c>
      <c r="M38" s="105">
        <v>3</v>
      </c>
      <c r="N38" s="105">
        <v>6</v>
      </c>
      <c r="O38" s="132">
        <v>101</v>
      </c>
      <c r="P38" s="106">
        <f t="shared" si="0"/>
        <v>510</v>
      </c>
      <c r="Q38" s="105">
        <v>0</v>
      </c>
      <c r="R38" s="105">
        <v>0</v>
      </c>
      <c r="S38" s="105">
        <v>0</v>
      </c>
      <c r="T38" s="105">
        <v>1</v>
      </c>
      <c r="U38" s="105">
        <v>0</v>
      </c>
      <c r="V38" s="132">
        <v>0</v>
      </c>
      <c r="W38" s="106">
        <f t="shared" si="1"/>
        <v>1</v>
      </c>
      <c r="X38" s="52"/>
      <c r="Y38" s="60"/>
      <c r="Z38" s="60"/>
    </row>
    <row r="39" spans="1:26" s="22" customFormat="1" ht="23.7" customHeight="1">
      <c r="A39" s="205"/>
      <c r="B39" s="104" t="s">
        <v>371</v>
      </c>
      <c r="C39" s="105">
        <v>1</v>
      </c>
      <c r="D39" s="105">
        <v>0</v>
      </c>
      <c r="E39" s="105">
        <v>0</v>
      </c>
      <c r="F39" s="105">
        <v>0</v>
      </c>
      <c r="G39" s="105">
        <v>357</v>
      </c>
      <c r="H39" s="105">
        <v>8</v>
      </c>
      <c r="I39" s="105">
        <v>11</v>
      </c>
      <c r="J39" s="105">
        <v>4</v>
      </c>
      <c r="K39" s="105">
        <v>0</v>
      </c>
      <c r="L39" s="105">
        <v>20</v>
      </c>
      <c r="M39" s="105">
        <v>3</v>
      </c>
      <c r="N39" s="105">
        <v>6</v>
      </c>
      <c r="O39" s="132">
        <v>101</v>
      </c>
      <c r="P39" s="106">
        <f t="shared" si="0"/>
        <v>511</v>
      </c>
      <c r="Q39" s="105">
        <v>0</v>
      </c>
      <c r="R39" s="105">
        <v>0</v>
      </c>
      <c r="S39" s="105">
        <v>0</v>
      </c>
      <c r="T39" s="105">
        <v>1</v>
      </c>
      <c r="U39" s="105">
        <v>0</v>
      </c>
      <c r="V39" s="132">
        <v>0</v>
      </c>
      <c r="W39" s="106">
        <f t="shared" si="1"/>
        <v>1</v>
      </c>
      <c r="X39" s="52"/>
      <c r="Y39" s="60"/>
      <c r="Z39" s="60"/>
    </row>
    <row r="40" spans="1:26" s="22" customFormat="1" ht="2.7" customHeight="1">
      <c r="A40" s="205"/>
      <c r="B40" s="281"/>
      <c r="C40" s="282"/>
      <c r="D40" s="282"/>
      <c r="E40" s="282"/>
      <c r="F40" s="282"/>
      <c r="G40" s="282"/>
      <c r="H40" s="282"/>
      <c r="I40" s="282"/>
      <c r="J40" s="282"/>
      <c r="K40" s="282"/>
      <c r="L40" s="282"/>
      <c r="M40" s="282"/>
      <c r="N40" s="282"/>
      <c r="O40" s="282"/>
      <c r="P40" s="282"/>
      <c r="Q40" s="282"/>
      <c r="R40" s="282"/>
      <c r="S40" s="282"/>
      <c r="T40" s="282"/>
      <c r="U40" s="282"/>
      <c r="V40" s="282"/>
      <c r="W40" s="282"/>
      <c r="X40" s="52"/>
      <c r="Y40" s="60"/>
      <c r="Z40" s="60"/>
    </row>
    <row r="41" spans="1:26" s="22" customFormat="1" ht="23.7" customHeight="1">
      <c r="A41" s="205" t="s">
        <v>392</v>
      </c>
      <c r="B41" s="104" t="s">
        <v>174</v>
      </c>
      <c r="C41" s="105">
        <v>17</v>
      </c>
      <c r="D41" s="105">
        <v>0</v>
      </c>
      <c r="E41" s="105">
        <v>2</v>
      </c>
      <c r="F41" s="105">
        <v>1</v>
      </c>
      <c r="G41" s="105">
        <v>1100</v>
      </c>
      <c r="H41" s="105">
        <v>55</v>
      </c>
      <c r="I41" s="105">
        <v>61</v>
      </c>
      <c r="J41" s="105">
        <v>1</v>
      </c>
      <c r="K41" s="105">
        <v>0</v>
      </c>
      <c r="L41" s="105">
        <v>320</v>
      </c>
      <c r="M41" s="105">
        <v>0</v>
      </c>
      <c r="N41" s="105">
        <v>179</v>
      </c>
      <c r="O41" s="132">
        <v>680</v>
      </c>
      <c r="P41" s="106">
        <f t="shared" si="0"/>
        <v>2416</v>
      </c>
      <c r="Q41" s="105">
        <v>671</v>
      </c>
      <c r="R41" s="105">
        <v>2</v>
      </c>
      <c r="S41" s="105">
        <v>30</v>
      </c>
      <c r="T41" s="105">
        <v>348</v>
      </c>
      <c r="U41" s="105">
        <v>13</v>
      </c>
      <c r="V41" s="132">
        <v>57</v>
      </c>
      <c r="W41" s="106">
        <f t="shared" si="1"/>
        <v>1121</v>
      </c>
      <c r="X41" s="52"/>
      <c r="Y41" s="60"/>
      <c r="Z41" s="60"/>
    </row>
    <row r="42" spans="1:26" s="22" customFormat="1" ht="23.7" customHeight="1">
      <c r="A42" s="205"/>
      <c r="B42" s="104" t="s">
        <v>175</v>
      </c>
      <c r="C42" s="105">
        <v>17</v>
      </c>
      <c r="D42" s="105">
        <v>0</v>
      </c>
      <c r="E42" s="105">
        <v>2</v>
      </c>
      <c r="F42" s="105">
        <v>1</v>
      </c>
      <c r="G42" s="105">
        <v>1057</v>
      </c>
      <c r="H42" s="105">
        <v>60</v>
      </c>
      <c r="I42" s="105">
        <v>63</v>
      </c>
      <c r="J42" s="105">
        <v>0</v>
      </c>
      <c r="K42" s="105">
        <v>1</v>
      </c>
      <c r="L42" s="105">
        <v>204</v>
      </c>
      <c r="M42" s="105">
        <v>0</v>
      </c>
      <c r="N42" s="105">
        <v>174</v>
      </c>
      <c r="O42" s="132">
        <v>606</v>
      </c>
      <c r="P42" s="106">
        <f t="shared" si="0"/>
        <v>2185</v>
      </c>
      <c r="Q42" s="105">
        <v>567</v>
      </c>
      <c r="R42" s="105">
        <v>2</v>
      </c>
      <c r="S42" s="105">
        <v>26</v>
      </c>
      <c r="T42" s="105">
        <v>480</v>
      </c>
      <c r="U42" s="105">
        <v>13</v>
      </c>
      <c r="V42" s="132">
        <v>55</v>
      </c>
      <c r="W42" s="106">
        <f t="shared" si="1"/>
        <v>1143</v>
      </c>
      <c r="X42" s="52"/>
      <c r="Y42" s="60"/>
      <c r="Z42" s="60"/>
    </row>
    <row r="43" spans="1:26" s="22" customFormat="1" ht="23.7" customHeight="1">
      <c r="A43" s="205"/>
      <c r="B43" s="104" t="s">
        <v>370</v>
      </c>
      <c r="C43" s="105">
        <v>17</v>
      </c>
      <c r="D43" s="105">
        <v>0</v>
      </c>
      <c r="E43" s="105">
        <v>2</v>
      </c>
      <c r="F43" s="105">
        <v>1</v>
      </c>
      <c r="G43" s="105">
        <v>1057</v>
      </c>
      <c r="H43" s="105">
        <v>60</v>
      </c>
      <c r="I43" s="105">
        <v>63</v>
      </c>
      <c r="J43" s="105">
        <v>0</v>
      </c>
      <c r="K43" s="105">
        <v>1</v>
      </c>
      <c r="L43" s="105">
        <v>204</v>
      </c>
      <c r="M43" s="105">
        <v>0</v>
      </c>
      <c r="N43" s="105">
        <v>174</v>
      </c>
      <c r="O43" s="132">
        <v>606</v>
      </c>
      <c r="P43" s="106">
        <f t="shared" si="0"/>
        <v>2185</v>
      </c>
      <c r="Q43" s="105">
        <v>567</v>
      </c>
      <c r="R43" s="105">
        <v>2</v>
      </c>
      <c r="S43" s="105">
        <v>26</v>
      </c>
      <c r="T43" s="105">
        <v>480</v>
      </c>
      <c r="U43" s="105">
        <v>13</v>
      </c>
      <c r="V43" s="132">
        <v>55</v>
      </c>
      <c r="W43" s="106">
        <f t="shared" si="1"/>
        <v>1143</v>
      </c>
      <c r="X43" s="52"/>
      <c r="Y43" s="60"/>
      <c r="Z43" s="60"/>
    </row>
    <row r="44" spans="1:26" s="22" customFormat="1" ht="23.7" customHeight="1">
      <c r="A44" s="205"/>
      <c r="B44" s="104" t="s">
        <v>176</v>
      </c>
      <c r="C44" s="105">
        <v>0</v>
      </c>
      <c r="D44" s="105">
        <v>0</v>
      </c>
      <c r="E44" s="105">
        <v>0</v>
      </c>
      <c r="F44" s="105">
        <v>0</v>
      </c>
      <c r="G44" s="105">
        <v>489</v>
      </c>
      <c r="H44" s="105">
        <v>11</v>
      </c>
      <c r="I44" s="105">
        <v>26</v>
      </c>
      <c r="J44" s="105">
        <v>1</v>
      </c>
      <c r="K44" s="105">
        <v>0</v>
      </c>
      <c r="L44" s="105">
        <v>116</v>
      </c>
      <c r="M44" s="105">
        <v>0</v>
      </c>
      <c r="N44" s="105">
        <v>9</v>
      </c>
      <c r="O44" s="132">
        <v>282</v>
      </c>
      <c r="P44" s="106">
        <f t="shared" si="0"/>
        <v>934</v>
      </c>
      <c r="Q44" s="105">
        <v>202</v>
      </c>
      <c r="R44" s="105">
        <v>0</v>
      </c>
      <c r="S44" s="105">
        <v>4</v>
      </c>
      <c r="T44" s="105">
        <v>30</v>
      </c>
      <c r="U44" s="105">
        <v>0</v>
      </c>
      <c r="V44" s="132">
        <v>2</v>
      </c>
      <c r="W44" s="106">
        <f t="shared" si="1"/>
        <v>238</v>
      </c>
      <c r="X44" s="52"/>
      <c r="Y44" s="60"/>
      <c r="Z44" s="60"/>
    </row>
    <row r="45" spans="1:26" s="22" customFormat="1" ht="23.7" customHeight="1">
      <c r="A45" s="205"/>
      <c r="B45" s="104" t="s">
        <v>371</v>
      </c>
      <c r="C45" s="105">
        <v>0</v>
      </c>
      <c r="D45" s="105">
        <v>0</v>
      </c>
      <c r="E45" s="105">
        <v>0</v>
      </c>
      <c r="F45" s="105">
        <v>0</v>
      </c>
      <c r="G45" s="105">
        <v>489</v>
      </c>
      <c r="H45" s="105">
        <v>11</v>
      </c>
      <c r="I45" s="105">
        <v>26</v>
      </c>
      <c r="J45" s="105">
        <v>1</v>
      </c>
      <c r="K45" s="105">
        <v>0</v>
      </c>
      <c r="L45" s="105">
        <v>116</v>
      </c>
      <c r="M45" s="105">
        <v>0</v>
      </c>
      <c r="N45" s="105">
        <v>9</v>
      </c>
      <c r="O45" s="132">
        <v>282</v>
      </c>
      <c r="P45" s="106">
        <f t="shared" si="0"/>
        <v>934</v>
      </c>
      <c r="Q45" s="105">
        <v>202</v>
      </c>
      <c r="R45" s="105">
        <v>0</v>
      </c>
      <c r="S45" s="105">
        <v>4</v>
      </c>
      <c r="T45" s="105">
        <v>30</v>
      </c>
      <c r="U45" s="105">
        <v>0</v>
      </c>
      <c r="V45" s="132">
        <v>2</v>
      </c>
      <c r="W45" s="106">
        <f t="shared" si="1"/>
        <v>238</v>
      </c>
      <c r="X45" s="52"/>
      <c r="Y45" s="60"/>
      <c r="Z45" s="60"/>
    </row>
    <row r="46" spans="1:26" s="22" customFormat="1" ht="2.7" customHeight="1">
      <c r="A46" s="205"/>
      <c r="B46" s="281"/>
      <c r="C46" s="282"/>
      <c r="D46" s="282"/>
      <c r="E46" s="282"/>
      <c r="F46" s="282"/>
      <c r="G46" s="282"/>
      <c r="H46" s="282"/>
      <c r="I46" s="282"/>
      <c r="J46" s="282"/>
      <c r="K46" s="282"/>
      <c r="L46" s="282"/>
      <c r="M46" s="282"/>
      <c r="N46" s="282"/>
      <c r="O46" s="282"/>
      <c r="P46" s="282"/>
      <c r="Q46" s="282"/>
      <c r="R46" s="282"/>
      <c r="S46" s="282"/>
      <c r="T46" s="282"/>
      <c r="U46" s="282"/>
      <c r="V46" s="282"/>
      <c r="W46" s="282"/>
      <c r="X46" s="52"/>
      <c r="Y46" s="60"/>
      <c r="Z46" s="60"/>
    </row>
    <row r="47" spans="1:26" s="22" customFormat="1" ht="23.7" customHeight="1">
      <c r="A47" s="205" t="s">
        <v>390</v>
      </c>
      <c r="B47" s="104" t="s">
        <v>174</v>
      </c>
      <c r="C47" s="105">
        <v>3</v>
      </c>
      <c r="D47" s="105">
        <v>0</v>
      </c>
      <c r="E47" s="105">
        <v>0</v>
      </c>
      <c r="F47" s="105">
        <v>1</v>
      </c>
      <c r="G47" s="105">
        <v>1317</v>
      </c>
      <c r="H47" s="105">
        <v>53</v>
      </c>
      <c r="I47" s="105">
        <v>88</v>
      </c>
      <c r="J47" s="105">
        <v>1</v>
      </c>
      <c r="K47" s="105">
        <v>3</v>
      </c>
      <c r="L47" s="105">
        <v>122</v>
      </c>
      <c r="M47" s="105">
        <v>0</v>
      </c>
      <c r="N47" s="105">
        <v>132</v>
      </c>
      <c r="O47" s="132">
        <v>369</v>
      </c>
      <c r="P47" s="106">
        <f t="shared" si="0"/>
        <v>2089</v>
      </c>
      <c r="Q47" s="105">
        <v>198</v>
      </c>
      <c r="R47" s="105">
        <v>0</v>
      </c>
      <c r="S47" s="105">
        <v>0</v>
      </c>
      <c r="T47" s="105">
        <v>119</v>
      </c>
      <c r="U47" s="105">
        <v>3</v>
      </c>
      <c r="V47" s="132">
        <v>6</v>
      </c>
      <c r="W47" s="106">
        <f t="shared" si="1"/>
        <v>326</v>
      </c>
      <c r="X47" s="52"/>
      <c r="Y47" s="60"/>
      <c r="Z47" s="60"/>
    </row>
    <row r="48" spans="1:26" s="22" customFormat="1" ht="23.7" customHeight="1">
      <c r="A48" s="205"/>
      <c r="B48" s="104" t="s">
        <v>175</v>
      </c>
      <c r="C48" s="105">
        <v>3</v>
      </c>
      <c r="D48" s="105">
        <v>0</v>
      </c>
      <c r="E48" s="105">
        <v>0</v>
      </c>
      <c r="F48" s="105">
        <v>1</v>
      </c>
      <c r="G48" s="105">
        <v>1298</v>
      </c>
      <c r="H48" s="105">
        <v>49</v>
      </c>
      <c r="I48" s="105">
        <v>69</v>
      </c>
      <c r="J48" s="105">
        <v>0</v>
      </c>
      <c r="K48" s="105">
        <v>6</v>
      </c>
      <c r="L48" s="105">
        <v>77</v>
      </c>
      <c r="M48" s="105">
        <v>0</v>
      </c>
      <c r="N48" s="105">
        <v>122</v>
      </c>
      <c r="O48" s="132">
        <v>433</v>
      </c>
      <c r="P48" s="106">
        <f t="shared" si="0"/>
        <v>2058</v>
      </c>
      <c r="Q48" s="105">
        <v>344</v>
      </c>
      <c r="R48" s="105">
        <v>0</v>
      </c>
      <c r="S48" s="105">
        <v>0</v>
      </c>
      <c r="T48" s="105">
        <v>463</v>
      </c>
      <c r="U48" s="105">
        <v>3</v>
      </c>
      <c r="V48" s="132">
        <v>0</v>
      </c>
      <c r="W48" s="106">
        <f t="shared" si="1"/>
        <v>810</v>
      </c>
      <c r="X48" s="52"/>
      <c r="Y48" s="60"/>
      <c r="Z48" s="60"/>
    </row>
    <row r="49" spans="1:27" s="22" customFormat="1" ht="23.7" customHeight="1">
      <c r="A49" s="205"/>
      <c r="B49" s="104" t="s">
        <v>370</v>
      </c>
      <c r="C49" s="105">
        <v>3</v>
      </c>
      <c r="D49" s="105">
        <v>0</v>
      </c>
      <c r="E49" s="105">
        <v>0</v>
      </c>
      <c r="F49" s="105">
        <v>1</v>
      </c>
      <c r="G49" s="105">
        <v>1298</v>
      </c>
      <c r="H49" s="105">
        <v>49</v>
      </c>
      <c r="I49" s="105">
        <v>69</v>
      </c>
      <c r="J49" s="105">
        <v>0</v>
      </c>
      <c r="K49" s="105">
        <v>6</v>
      </c>
      <c r="L49" s="105">
        <v>77</v>
      </c>
      <c r="M49" s="105">
        <v>0</v>
      </c>
      <c r="N49" s="105">
        <v>122</v>
      </c>
      <c r="O49" s="132">
        <v>433</v>
      </c>
      <c r="P49" s="106">
        <f t="shared" si="0"/>
        <v>2058</v>
      </c>
      <c r="Q49" s="105">
        <v>344</v>
      </c>
      <c r="R49" s="105">
        <v>0</v>
      </c>
      <c r="S49" s="105">
        <v>0</v>
      </c>
      <c r="T49" s="105">
        <v>463</v>
      </c>
      <c r="U49" s="105">
        <v>3</v>
      </c>
      <c r="V49" s="132">
        <v>0</v>
      </c>
      <c r="W49" s="106">
        <f t="shared" si="1"/>
        <v>810</v>
      </c>
      <c r="X49" s="52"/>
      <c r="Y49" s="60"/>
      <c r="Z49" s="60"/>
    </row>
    <row r="50" spans="1:27" s="22" customFormat="1" ht="23.7" customHeight="1">
      <c r="A50" s="205"/>
      <c r="B50" s="104" t="s">
        <v>176</v>
      </c>
      <c r="C50" s="105">
        <v>0</v>
      </c>
      <c r="D50" s="105">
        <v>0</v>
      </c>
      <c r="E50" s="105">
        <v>0</v>
      </c>
      <c r="F50" s="105">
        <v>0</v>
      </c>
      <c r="G50" s="105">
        <v>871</v>
      </c>
      <c r="H50" s="105">
        <v>30</v>
      </c>
      <c r="I50" s="105">
        <v>52</v>
      </c>
      <c r="J50" s="105">
        <v>1</v>
      </c>
      <c r="K50" s="105">
        <v>1</v>
      </c>
      <c r="L50" s="105">
        <v>45</v>
      </c>
      <c r="M50" s="105">
        <v>0</v>
      </c>
      <c r="N50" s="105">
        <v>12</v>
      </c>
      <c r="O50" s="132">
        <v>259</v>
      </c>
      <c r="P50" s="106">
        <f t="shared" si="0"/>
        <v>1271</v>
      </c>
      <c r="Q50" s="105">
        <v>0</v>
      </c>
      <c r="R50" s="105">
        <v>0</v>
      </c>
      <c r="S50" s="105">
        <v>0</v>
      </c>
      <c r="T50" s="105">
        <v>2</v>
      </c>
      <c r="U50" s="105">
        <v>0</v>
      </c>
      <c r="V50" s="132">
        <v>6</v>
      </c>
      <c r="W50" s="106">
        <f t="shared" si="1"/>
        <v>8</v>
      </c>
      <c r="X50" s="52"/>
      <c r="Y50" s="60"/>
      <c r="Z50" s="60"/>
    </row>
    <row r="51" spans="1:27" s="22" customFormat="1" ht="23.7" customHeight="1">
      <c r="A51" s="205"/>
      <c r="B51" s="104" t="s">
        <v>371</v>
      </c>
      <c r="C51" s="105">
        <v>1</v>
      </c>
      <c r="D51" s="105">
        <v>0</v>
      </c>
      <c r="E51" s="105">
        <v>0</v>
      </c>
      <c r="F51" s="105">
        <v>0</v>
      </c>
      <c r="G51" s="105">
        <v>871</v>
      </c>
      <c r="H51" s="105">
        <v>30</v>
      </c>
      <c r="I51" s="105">
        <v>52</v>
      </c>
      <c r="J51" s="105">
        <v>1</v>
      </c>
      <c r="K51" s="105">
        <v>1</v>
      </c>
      <c r="L51" s="105">
        <v>45</v>
      </c>
      <c r="M51" s="105">
        <v>0</v>
      </c>
      <c r="N51" s="105">
        <v>12</v>
      </c>
      <c r="O51" s="132">
        <v>259</v>
      </c>
      <c r="P51" s="106">
        <f t="shared" si="0"/>
        <v>1272</v>
      </c>
      <c r="Q51" s="105">
        <v>0</v>
      </c>
      <c r="R51" s="105">
        <v>0</v>
      </c>
      <c r="S51" s="105">
        <v>0</v>
      </c>
      <c r="T51" s="105">
        <v>2</v>
      </c>
      <c r="U51" s="105">
        <v>0</v>
      </c>
      <c r="V51" s="132">
        <v>6</v>
      </c>
      <c r="W51" s="106">
        <f t="shared" si="1"/>
        <v>8</v>
      </c>
      <c r="X51" s="44"/>
      <c r="Y51" s="60"/>
      <c r="Z51" s="60"/>
    </row>
    <row r="52" spans="1:27" s="22" customFormat="1" ht="2.7" customHeight="1">
      <c r="A52" s="205"/>
      <c r="B52" s="281"/>
      <c r="C52" s="282"/>
      <c r="D52" s="282"/>
      <c r="E52" s="282"/>
      <c r="F52" s="282"/>
      <c r="G52" s="282"/>
      <c r="H52" s="282"/>
      <c r="I52" s="282"/>
      <c r="J52" s="282"/>
      <c r="K52" s="282"/>
      <c r="L52" s="282"/>
      <c r="M52" s="282"/>
      <c r="N52" s="282"/>
      <c r="O52" s="282"/>
      <c r="P52" s="282"/>
      <c r="Q52" s="282"/>
      <c r="R52" s="282"/>
      <c r="S52" s="282"/>
      <c r="T52" s="282"/>
      <c r="U52" s="282"/>
      <c r="V52" s="282"/>
      <c r="W52" s="282"/>
      <c r="X52" s="44"/>
      <c r="Y52" s="60"/>
      <c r="Z52" s="60"/>
    </row>
    <row r="53" spans="1:27" s="22" customFormat="1" ht="23.7" customHeight="1">
      <c r="A53" s="205" t="s">
        <v>9</v>
      </c>
      <c r="B53" s="104" t="s">
        <v>174</v>
      </c>
      <c r="C53" s="110">
        <f>C47+C41+C35+C29+C23+C17+C11+C5</f>
        <v>148</v>
      </c>
      <c r="D53" s="110">
        <f t="shared" ref="D53:M53" si="2">D47+D41+D35+D29+D23+D17+D11+D5</f>
        <v>10</v>
      </c>
      <c r="E53" s="110">
        <f t="shared" ref="E53" si="3">E47+E41+E35+E29+E23+E17+E11+E5</f>
        <v>196</v>
      </c>
      <c r="F53" s="110">
        <f t="shared" si="2"/>
        <v>25</v>
      </c>
      <c r="G53" s="110">
        <f>G47+G41+G35+G29+G23+G17+G11+G5</f>
        <v>7605</v>
      </c>
      <c r="H53" s="110">
        <f t="shared" si="2"/>
        <v>385</v>
      </c>
      <c r="I53" s="110">
        <f t="shared" si="2"/>
        <v>471</v>
      </c>
      <c r="J53" s="110">
        <f t="shared" si="2"/>
        <v>38</v>
      </c>
      <c r="K53" s="110">
        <f t="shared" si="2"/>
        <v>5</v>
      </c>
      <c r="L53" s="110">
        <f t="shared" si="2"/>
        <v>1118</v>
      </c>
      <c r="M53" s="110">
        <f t="shared" si="2"/>
        <v>19</v>
      </c>
      <c r="N53" s="110">
        <f t="shared" ref="N53:O57" si="4">N47+N41+N35+N29+N23+N17+N11+N5</f>
        <v>1189</v>
      </c>
      <c r="O53" s="110">
        <f t="shared" si="4"/>
        <v>2566</v>
      </c>
      <c r="P53" s="106">
        <f>SUM(C53:O53)</f>
        <v>13775</v>
      </c>
      <c r="Q53" s="110">
        <f>Q47+Q41+Q35+Q29+Q23+Q17+Q11+Q5</f>
        <v>3467</v>
      </c>
      <c r="R53" s="110">
        <f t="shared" ref="R53:V53" si="5">R47+R41+R35+R29+R23+R17+R11+R5</f>
        <v>26</v>
      </c>
      <c r="S53" s="110">
        <f t="shared" si="5"/>
        <v>117</v>
      </c>
      <c r="T53" s="110">
        <f t="shared" si="5"/>
        <v>1239</v>
      </c>
      <c r="U53" s="110">
        <f t="shared" si="5"/>
        <v>154</v>
      </c>
      <c r="V53" s="110">
        <f t="shared" si="5"/>
        <v>354</v>
      </c>
      <c r="W53" s="106">
        <f t="shared" si="1"/>
        <v>5357</v>
      </c>
      <c r="X53" s="44"/>
      <c r="Y53" s="60"/>
      <c r="Z53" s="60"/>
    </row>
    <row r="54" spans="1:27" ht="23.7" customHeight="1">
      <c r="A54" s="205"/>
      <c r="B54" s="104" t="s">
        <v>175</v>
      </c>
      <c r="C54" s="110">
        <f t="shared" ref="C54:M54" si="6">C48+C42+C36+C30+C24+C18+C12+C6</f>
        <v>163</v>
      </c>
      <c r="D54" s="110">
        <f t="shared" si="6"/>
        <v>8</v>
      </c>
      <c r="E54" s="110">
        <f t="shared" ref="E54" si="7">E48+E42+E36+E30+E24+E18+E12+E6</f>
        <v>128</v>
      </c>
      <c r="F54" s="110">
        <f t="shared" si="6"/>
        <v>16</v>
      </c>
      <c r="G54" s="110">
        <f t="shared" si="6"/>
        <v>7763</v>
      </c>
      <c r="H54" s="110">
        <f t="shared" si="6"/>
        <v>374</v>
      </c>
      <c r="I54" s="110">
        <f t="shared" si="6"/>
        <v>420</v>
      </c>
      <c r="J54" s="110">
        <f t="shared" si="6"/>
        <v>45</v>
      </c>
      <c r="K54" s="110">
        <f t="shared" si="6"/>
        <v>16</v>
      </c>
      <c r="L54" s="110">
        <f t="shared" si="6"/>
        <v>731</v>
      </c>
      <c r="M54" s="110">
        <f t="shared" si="6"/>
        <v>18</v>
      </c>
      <c r="N54" s="110">
        <f t="shared" si="4"/>
        <v>1071</v>
      </c>
      <c r="O54" s="110">
        <f t="shared" si="4"/>
        <v>2723</v>
      </c>
      <c r="P54" s="106">
        <f t="shared" si="0"/>
        <v>13476</v>
      </c>
      <c r="Q54" s="110">
        <f t="shared" ref="Q54:V54" si="8">Q48+Q42+Q36+Q30+Q24+Q18+Q12+Q6</f>
        <v>3344</v>
      </c>
      <c r="R54" s="110">
        <f t="shared" si="8"/>
        <v>26</v>
      </c>
      <c r="S54" s="110">
        <f t="shared" si="8"/>
        <v>94</v>
      </c>
      <c r="T54" s="110">
        <f t="shared" si="8"/>
        <v>2098</v>
      </c>
      <c r="U54" s="110">
        <f t="shared" si="8"/>
        <v>150</v>
      </c>
      <c r="V54" s="110">
        <f t="shared" si="8"/>
        <v>319</v>
      </c>
      <c r="W54" s="106">
        <f t="shared" si="1"/>
        <v>6031</v>
      </c>
      <c r="X54" s="44"/>
      <c r="Y54" s="60"/>
      <c r="Z54" s="60"/>
      <c r="AA54" s="22"/>
    </row>
    <row r="55" spans="1:27" ht="23.7" customHeight="1">
      <c r="A55" s="205"/>
      <c r="B55" s="104" t="s">
        <v>370</v>
      </c>
      <c r="C55" s="110">
        <f t="shared" ref="C55:M55" si="9">C49+C43+C37+C31+C25+C19+C13+C7</f>
        <v>160</v>
      </c>
      <c r="D55" s="110">
        <f t="shared" si="9"/>
        <v>8</v>
      </c>
      <c r="E55" s="110">
        <f t="shared" ref="E55" si="10">E49+E43+E37+E31+E25+E19+E13+E7</f>
        <v>139</v>
      </c>
      <c r="F55" s="110">
        <f t="shared" si="9"/>
        <v>14</v>
      </c>
      <c r="G55" s="110">
        <f t="shared" si="9"/>
        <v>7763</v>
      </c>
      <c r="H55" s="110">
        <f t="shared" si="9"/>
        <v>374</v>
      </c>
      <c r="I55" s="110">
        <f t="shared" si="9"/>
        <v>420</v>
      </c>
      <c r="J55" s="110">
        <f t="shared" si="9"/>
        <v>45</v>
      </c>
      <c r="K55" s="110">
        <f t="shared" si="9"/>
        <v>16</v>
      </c>
      <c r="L55" s="110">
        <f t="shared" si="9"/>
        <v>731</v>
      </c>
      <c r="M55" s="110">
        <f t="shared" si="9"/>
        <v>18</v>
      </c>
      <c r="N55" s="110">
        <f t="shared" si="4"/>
        <v>1071</v>
      </c>
      <c r="O55" s="110">
        <f t="shared" si="4"/>
        <v>2723</v>
      </c>
      <c r="P55" s="106">
        <f t="shared" si="0"/>
        <v>13482</v>
      </c>
      <c r="Q55" s="110">
        <f t="shared" ref="Q55:V55" si="11">Q49+Q43+Q37+Q31+Q25+Q19+Q13+Q7</f>
        <v>3344</v>
      </c>
      <c r="R55" s="110">
        <f t="shared" si="11"/>
        <v>26</v>
      </c>
      <c r="S55" s="110">
        <f t="shared" si="11"/>
        <v>94</v>
      </c>
      <c r="T55" s="110">
        <f t="shared" si="11"/>
        <v>2098</v>
      </c>
      <c r="U55" s="110">
        <f t="shared" si="11"/>
        <v>150</v>
      </c>
      <c r="V55" s="110">
        <f t="shared" si="11"/>
        <v>319</v>
      </c>
      <c r="W55" s="106">
        <f t="shared" si="1"/>
        <v>6031</v>
      </c>
      <c r="X55" s="44"/>
      <c r="Y55" s="60"/>
      <c r="Z55" s="60"/>
      <c r="AA55" s="22"/>
    </row>
    <row r="56" spans="1:27" ht="23.7" customHeight="1">
      <c r="A56" s="205"/>
      <c r="B56" s="104" t="s">
        <v>176</v>
      </c>
      <c r="C56" s="110">
        <f t="shared" ref="C56:M56" si="12">C50+C44+C38+C32+C26+C20+C14+C8</f>
        <v>8</v>
      </c>
      <c r="D56" s="110">
        <f t="shared" si="12"/>
        <v>4</v>
      </c>
      <c r="E56" s="110">
        <f t="shared" ref="E56" si="13">E50+E44+E38+E32+E26+E20+E14+E8</f>
        <v>114</v>
      </c>
      <c r="F56" s="110">
        <f t="shared" si="12"/>
        <v>9</v>
      </c>
      <c r="G56" s="110">
        <f t="shared" si="12"/>
        <v>4276</v>
      </c>
      <c r="H56" s="110">
        <f t="shared" si="12"/>
        <v>110</v>
      </c>
      <c r="I56" s="110">
        <f t="shared" si="12"/>
        <v>278</v>
      </c>
      <c r="J56" s="110">
        <f t="shared" si="12"/>
        <v>29</v>
      </c>
      <c r="K56" s="110">
        <f t="shared" si="12"/>
        <v>1</v>
      </c>
      <c r="L56" s="110">
        <f t="shared" si="12"/>
        <v>394</v>
      </c>
      <c r="M56" s="110">
        <f t="shared" si="12"/>
        <v>3</v>
      </c>
      <c r="N56" s="110">
        <f t="shared" si="4"/>
        <v>156</v>
      </c>
      <c r="O56" s="110">
        <f t="shared" si="4"/>
        <v>1197</v>
      </c>
      <c r="P56" s="106">
        <f t="shared" si="0"/>
        <v>6579</v>
      </c>
      <c r="Q56" s="110">
        <f t="shared" ref="Q56:V56" si="14">Q50+Q44+Q38+Q32+Q26+Q20+Q14+Q8</f>
        <v>868</v>
      </c>
      <c r="R56" s="110">
        <f t="shared" si="14"/>
        <v>0</v>
      </c>
      <c r="S56" s="110">
        <f t="shared" si="14"/>
        <v>23</v>
      </c>
      <c r="T56" s="110">
        <f t="shared" si="14"/>
        <v>167</v>
      </c>
      <c r="U56" s="110">
        <f t="shared" si="14"/>
        <v>13</v>
      </c>
      <c r="V56" s="110">
        <f t="shared" si="14"/>
        <v>35</v>
      </c>
      <c r="W56" s="106">
        <f t="shared" si="1"/>
        <v>1106</v>
      </c>
      <c r="X56" s="44"/>
      <c r="Y56" s="60"/>
      <c r="Z56" s="60"/>
      <c r="AA56" s="22"/>
    </row>
    <row r="57" spans="1:27" ht="23.7" customHeight="1">
      <c r="A57" s="205"/>
      <c r="B57" s="104" t="s">
        <v>371</v>
      </c>
      <c r="C57" s="110">
        <f t="shared" ref="C57:M57" si="15">C51+C45+C39+C33+C27+C21+C15+C9</f>
        <v>23</v>
      </c>
      <c r="D57" s="110">
        <f t="shared" si="15"/>
        <v>4</v>
      </c>
      <c r="E57" s="110">
        <f t="shared" ref="E57" si="16">E51+E45+E39+E33+E27+E21+E15+E9</f>
        <v>123</v>
      </c>
      <c r="F57" s="110">
        <f t="shared" si="15"/>
        <v>11</v>
      </c>
      <c r="G57" s="110">
        <f t="shared" si="15"/>
        <v>4276</v>
      </c>
      <c r="H57" s="110">
        <f t="shared" si="15"/>
        <v>110</v>
      </c>
      <c r="I57" s="110">
        <f t="shared" si="15"/>
        <v>278</v>
      </c>
      <c r="J57" s="110">
        <f t="shared" si="15"/>
        <v>29</v>
      </c>
      <c r="K57" s="110">
        <f t="shared" si="15"/>
        <v>1</v>
      </c>
      <c r="L57" s="110">
        <f t="shared" si="15"/>
        <v>394</v>
      </c>
      <c r="M57" s="110">
        <f t="shared" si="15"/>
        <v>3</v>
      </c>
      <c r="N57" s="110">
        <f t="shared" si="4"/>
        <v>156</v>
      </c>
      <c r="O57" s="110">
        <f t="shared" si="4"/>
        <v>1197</v>
      </c>
      <c r="P57" s="106">
        <f t="shared" si="0"/>
        <v>6605</v>
      </c>
      <c r="Q57" s="110">
        <f t="shared" ref="Q57:V57" si="17">Q51+Q45+Q39+Q33+Q27+Q21+Q15+Q9</f>
        <v>868</v>
      </c>
      <c r="R57" s="110">
        <f t="shared" si="17"/>
        <v>0</v>
      </c>
      <c r="S57" s="110">
        <f t="shared" si="17"/>
        <v>23</v>
      </c>
      <c r="T57" s="110">
        <f t="shared" si="17"/>
        <v>167</v>
      </c>
      <c r="U57" s="110">
        <f t="shared" si="17"/>
        <v>13</v>
      </c>
      <c r="V57" s="110">
        <f t="shared" si="17"/>
        <v>35</v>
      </c>
      <c r="W57" s="106">
        <f t="shared" si="1"/>
        <v>1106</v>
      </c>
      <c r="X57" s="44"/>
      <c r="Y57" s="60"/>
      <c r="Z57" s="60"/>
      <c r="AA57" s="22"/>
    </row>
    <row r="58" spans="1:27" s="22" customFormat="1" ht="2.7" customHeight="1">
      <c r="A58" s="245"/>
      <c r="B58" s="107"/>
      <c r="C58" s="109"/>
      <c r="D58" s="109"/>
      <c r="E58" s="109"/>
      <c r="F58" s="108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60"/>
    </row>
    <row r="59" spans="1:27" ht="13.8">
      <c r="A59" s="61"/>
      <c r="B59" s="61"/>
      <c r="C59" s="61"/>
      <c r="D59" s="61"/>
      <c r="E59" s="61"/>
      <c r="F59" s="61"/>
      <c r="G59" s="75"/>
      <c r="H59" s="75"/>
      <c r="I59" s="61"/>
      <c r="J59" s="61"/>
      <c r="K59" s="61"/>
      <c r="L59" s="61"/>
      <c r="M59" s="61"/>
      <c r="N59" s="61"/>
      <c r="O59" s="61"/>
      <c r="P59" s="61"/>
      <c r="R59" s="61"/>
      <c r="S59" s="61"/>
      <c r="T59" s="61"/>
      <c r="U59" s="147"/>
      <c r="W59" s="61"/>
      <c r="Y59" s="61"/>
      <c r="Z59" s="61"/>
    </row>
    <row r="60" spans="1:27" ht="13.8">
      <c r="A60" s="61"/>
      <c r="B60" s="61"/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R60" s="75"/>
      <c r="S60" s="75"/>
      <c r="T60" s="75"/>
      <c r="W60" s="75"/>
      <c r="Y60" s="61"/>
      <c r="Z60" s="61"/>
    </row>
    <row r="61" spans="1:27" ht="13.8">
      <c r="A61" s="61"/>
      <c r="B61" s="61"/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R61" s="75"/>
      <c r="S61" s="75"/>
      <c r="T61" s="75"/>
      <c r="W61" s="75"/>
      <c r="Y61" s="61"/>
      <c r="Z61" s="61"/>
    </row>
    <row r="62" spans="1:27" ht="13.8">
      <c r="A62" s="61"/>
      <c r="B62" s="61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R62" s="75"/>
      <c r="S62" s="75"/>
      <c r="T62" s="75"/>
      <c r="W62" s="75"/>
      <c r="Y62" s="61"/>
      <c r="Z62" s="61"/>
    </row>
    <row r="63" spans="1:27" ht="13.8">
      <c r="A63" s="61"/>
      <c r="B63" s="61"/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R63" s="75"/>
      <c r="S63" s="75"/>
      <c r="T63" s="75"/>
      <c r="W63" s="75"/>
      <c r="Y63" s="61"/>
      <c r="Z63" s="61"/>
    </row>
    <row r="64" spans="1:27" ht="13.8">
      <c r="A64" s="61"/>
      <c r="B64" s="61"/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Y64" s="61"/>
      <c r="Z64" s="61"/>
    </row>
    <row r="65" spans="1:26" ht="13.8">
      <c r="A65" s="61"/>
      <c r="B65" s="61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Y65" s="61"/>
      <c r="Z65" s="61"/>
    </row>
    <row r="66" spans="1:26" ht="13.8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Y66" s="61"/>
      <c r="Z66" s="61"/>
    </row>
    <row r="67" spans="1:26" ht="13.8">
      <c r="A67" s="61"/>
      <c r="B67" s="61"/>
      <c r="C67" s="61"/>
      <c r="D67" s="61"/>
      <c r="E67" s="61"/>
      <c r="F67" s="61"/>
      <c r="G67" s="61"/>
      <c r="H67" s="61"/>
      <c r="I67" s="61"/>
      <c r="J67" s="61"/>
      <c r="K67" s="61"/>
      <c r="L67" s="61"/>
      <c r="M67" s="61"/>
      <c r="N67" s="61"/>
      <c r="O67" s="61"/>
      <c r="P67" s="61"/>
      <c r="Q67" s="61"/>
      <c r="R67" s="61"/>
      <c r="S67" s="61"/>
      <c r="T67" s="61"/>
      <c r="U67" s="61"/>
      <c r="V67" s="61"/>
      <c r="W67" s="61"/>
      <c r="Y67" s="61"/>
      <c r="Z67" s="61"/>
    </row>
    <row r="68" spans="1:26" ht="13.8">
      <c r="A68" s="61"/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Y68" s="61"/>
      <c r="Z68" s="61"/>
    </row>
    <row r="69" spans="1:26" ht="13.8">
      <c r="A69" s="61"/>
      <c r="B69" s="61"/>
      <c r="C69" s="61"/>
      <c r="D69" s="61"/>
      <c r="E69" s="61"/>
      <c r="F69" s="61"/>
      <c r="G69" s="61"/>
      <c r="H69" s="61"/>
      <c r="I69" s="61"/>
      <c r="J69" s="61"/>
      <c r="K69" s="61"/>
      <c r="L69" s="61"/>
      <c r="M69" s="61"/>
      <c r="N69" s="61"/>
      <c r="O69" s="61"/>
      <c r="P69" s="61"/>
      <c r="Q69" s="61"/>
      <c r="R69" s="61"/>
      <c r="S69" s="61"/>
      <c r="T69" s="61"/>
      <c r="U69" s="61"/>
      <c r="V69" s="61"/>
      <c r="W69" s="61"/>
      <c r="Y69" s="61"/>
      <c r="Z69" s="61"/>
    </row>
    <row r="70" spans="1:26" ht="13.8">
      <c r="A70" s="61"/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  <c r="M70" s="61"/>
      <c r="N70" s="61"/>
      <c r="O70" s="61"/>
      <c r="P70" s="61"/>
      <c r="Q70" s="61"/>
      <c r="R70" s="61"/>
      <c r="S70" s="61"/>
      <c r="T70" s="61"/>
      <c r="U70" s="61"/>
      <c r="V70" s="61"/>
      <c r="W70" s="61"/>
      <c r="Y70" s="61"/>
      <c r="Z70" s="61"/>
    </row>
    <row r="71" spans="1:26" ht="13.8">
      <c r="A71" s="61"/>
      <c r="B71" s="61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Y71" s="61"/>
      <c r="Z71" s="61"/>
    </row>
    <row r="72" spans="1:26" ht="13.8">
      <c r="A72" s="61"/>
      <c r="B72" s="61"/>
      <c r="C72" s="61"/>
      <c r="D72" s="61"/>
      <c r="E72" s="61"/>
      <c r="F72" s="61"/>
      <c r="G72" s="61"/>
      <c r="H72" s="61"/>
      <c r="I72" s="61"/>
      <c r="J72" s="61"/>
      <c r="K72" s="61"/>
      <c r="L72" s="61"/>
      <c r="M72" s="61"/>
      <c r="N72" s="61"/>
      <c r="O72" s="61"/>
      <c r="P72" s="61"/>
      <c r="Q72" s="61"/>
      <c r="R72" s="61"/>
      <c r="S72" s="61"/>
      <c r="T72" s="61"/>
      <c r="U72" s="61"/>
      <c r="V72" s="61"/>
      <c r="W72" s="61"/>
      <c r="Y72" s="61"/>
      <c r="Z72" s="61"/>
    </row>
    <row r="73" spans="1:26" ht="13.8">
      <c r="A73" s="61"/>
      <c r="B73" s="61"/>
      <c r="C73" s="61"/>
      <c r="D73" s="61"/>
      <c r="E73" s="61"/>
      <c r="F73" s="61"/>
      <c r="G73" s="61"/>
      <c r="H73" s="61"/>
      <c r="I73" s="61"/>
      <c r="J73" s="61"/>
      <c r="K73" s="61"/>
      <c r="L73" s="61"/>
      <c r="M73" s="61"/>
      <c r="N73" s="61"/>
      <c r="O73" s="61"/>
      <c r="P73" s="61"/>
      <c r="Q73" s="61"/>
      <c r="R73" s="61"/>
      <c r="S73" s="61"/>
      <c r="T73" s="61"/>
      <c r="U73" s="61"/>
      <c r="V73" s="61"/>
      <c r="W73" s="61"/>
      <c r="Y73" s="61"/>
      <c r="Z73" s="61"/>
    </row>
  </sheetData>
  <mergeCells count="29">
    <mergeCell ref="B40:W40"/>
    <mergeCell ref="B46:W46"/>
    <mergeCell ref="B52:W52"/>
    <mergeCell ref="B10:W10"/>
    <mergeCell ref="B16:W16"/>
    <mergeCell ref="B22:W22"/>
    <mergeCell ref="B28:W28"/>
    <mergeCell ref="B34:W34"/>
    <mergeCell ref="Q3:V3"/>
    <mergeCell ref="B2:B4"/>
    <mergeCell ref="X1:X4"/>
    <mergeCell ref="A1:W1"/>
    <mergeCell ref="X5:X8"/>
    <mergeCell ref="A53:A57"/>
    <mergeCell ref="W2:W4"/>
    <mergeCell ref="A23:A28"/>
    <mergeCell ref="A29:A34"/>
    <mergeCell ref="A35:A40"/>
    <mergeCell ref="A41:A46"/>
    <mergeCell ref="A47:A52"/>
    <mergeCell ref="A2:A4"/>
    <mergeCell ref="C3:F3"/>
    <mergeCell ref="A5:A10"/>
    <mergeCell ref="A11:A16"/>
    <mergeCell ref="A17:A22"/>
    <mergeCell ref="P2:P4"/>
    <mergeCell ref="C2:O2"/>
    <mergeCell ref="Q2:V2"/>
    <mergeCell ref="G3:O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9"/>
  <sheetViews>
    <sheetView zoomScale="120" zoomScaleNormal="120" zoomScaleSheetLayoutView="100" workbookViewId="0"/>
  </sheetViews>
  <sheetFormatPr defaultColWidth="9.33203125" defaultRowHeight="13.2"/>
  <cols>
    <col min="1" max="1" width="131.88671875" style="25" customWidth="1"/>
    <col min="2" max="16384" width="9.33203125" style="25"/>
  </cols>
  <sheetData>
    <row r="1" spans="1:1">
      <c r="A1" s="133" t="s">
        <v>571</v>
      </c>
    </row>
    <row r="2" spans="1:1" ht="8.1" customHeight="1"/>
    <row r="3" spans="1:1" ht="26.4">
      <c r="A3" s="154" t="s">
        <v>508</v>
      </c>
    </row>
    <row r="4" spans="1:1" ht="4.2" customHeight="1">
      <c r="A4" s="154"/>
    </row>
    <row r="5" spans="1:1" ht="26.4">
      <c r="A5" s="154" t="s">
        <v>507</v>
      </c>
    </row>
    <row r="6" spans="1:1" ht="4.5" customHeight="1">
      <c r="A6" s="154"/>
    </row>
    <row r="7" spans="1:1" ht="13.5" customHeight="1">
      <c r="A7" s="154" t="s">
        <v>506</v>
      </c>
    </row>
    <row r="8" spans="1:1" ht="4.2" customHeight="1">
      <c r="A8" s="154"/>
    </row>
    <row r="9" spans="1:1">
      <c r="A9" s="154" t="s">
        <v>505</v>
      </c>
    </row>
    <row r="10" spans="1:1" ht="4.2" customHeight="1">
      <c r="A10" s="154"/>
    </row>
    <row r="11" spans="1:1">
      <c r="A11" s="154" t="s">
        <v>504</v>
      </c>
    </row>
    <row r="12" spans="1:1" ht="4.2" customHeight="1">
      <c r="A12" s="154"/>
    </row>
    <row r="13" spans="1:1" ht="4.2" customHeight="1">
      <c r="A13" s="154"/>
    </row>
    <row r="14" spans="1:1">
      <c r="A14" s="154" t="s">
        <v>503</v>
      </c>
    </row>
    <row r="15" spans="1:1" ht="4.2" customHeight="1"/>
    <row r="16" spans="1:1" ht="11.7" customHeight="1"/>
    <row r="17" spans="1:1">
      <c r="A17" s="133" t="s">
        <v>98</v>
      </c>
    </row>
    <row r="18" spans="1:1" ht="8.1" customHeight="1"/>
    <row r="19" spans="1:1" ht="29.25" customHeight="1">
      <c r="A19" s="154" t="s">
        <v>585</v>
      </c>
    </row>
    <row r="20" spans="1:1" ht="4.2" customHeight="1"/>
    <row r="21" spans="1:1" ht="26.4">
      <c r="A21" s="154" t="s">
        <v>502</v>
      </c>
    </row>
    <row r="22" spans="1:1" ht="4.2" customHeight="1"/>
    <row r="23" spans="1:1">
      <c r="A23" s="154" t="s">
        <v>501</v>
      </c>
    </row>
    <row r="24" spans="1:1" ht="6" customHeight="1"/>
    <row r="25" spans="1:1">
      <c r="A25" s="154" t="s">
        <v>500</v>
      </c>
    </row>
    <row r="26" spans="1:1" ht="4.2" customHeight="1"/>
    <row r="27" spans="1:1" ht="15.75" customHeight="1">
      <c r="A27" s="154" t="s">
        <v>499</v>
      </c>
    </row>
    <row r="28" spans="1:1" ht="4.2" customHeight="1"/>
    <row r="29" spans="1:1" ht="9.75" customHeight="1"/>
    <row r="30" spans="1:1">
      <c r="A30" s="133" t="s">
        <v>568</v>
      </c>
    </row>
    <row r="31" spans="1:1" ht="7.5" customHeight="1"/>
    <row r="32" spans="1:1" ht="27" customHeight="1">
      <c r="A32" s="154" t="s">
        <v>570</v>
      </c>
    </row>
    <row r="33" spans="1:4" ht="9.75" customHeight="1"/>
    <row r="34" spans="1:4" ht="14.4">
      <c r="A34" s="153" t="s">
        <v>99</v>
      </c>
      <c r="B34" s="150"/>
      <c r="C34" s="150"/>
      <c r="D34" s="150"/>
    </row>
    <row r="35" spans="1:4" ht="39" customHeight="1">
      <c r="A35" s="152" t="s">
        <v>569</v>
      </c>
      <c r="B35" s="150"/>
      <c r="C35" s="150"/>
      <c r="D35" s="150"/>
    </row>
    <row r="36" spans="1:4" ht="14.4">
      <c r="A36" s="151"/>
      <c r="B36" s="150"/>
      <c r="C36" s="150"/>
      <c r="D36" s="150"/>
    </row>
    <row r="37" spans="1:4" ht="16.5" customHeight="1">
      <c r="A37" s="134"/>
    </row>
    <row r="38" spans="1:4" ht="4.2" customHeight="1"/>
    <row r="39" spans="1:4" ht="29.1" customHeight="1">
      <c r="A39" s="134"/>
    </row>
  </sheetData>
  <printOptions horizontalCentered="1"/>
  <pageMargins left="0.7" right="0.7" top="0.75" bottom="0.75" header="0.3" footer="0.3"/>
  <pageSetup paperSize="9" fitToWidth="0" orientation="landscape" r:id="rId1"/>
  <headerFooter alignWithMargins="0"/>
  <rowBreaks count="1" manualBreakCount="1">
    <brk id="29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4"/>
  <sheetViews>
    <sheetView showGridLines="0" zoomScale="63" zoomScaleNormal="63" zoomScalePageLayoutView="40" workbookViewId="0">
      <selection sqref="A1:N1"/>
    </sheetView>
  </sheetViews>
  <sheetFormatPr defaultColWidth="9.33203125" defaultRowHeight="13.2"/>
  <cols>
    <col min="1" max="1" width="19.6640625" style="23" customWidth="1"/>
    <col min="2" max="2" width="27.33203125" style="23" customWidth="1"/>
    <col min="3" max="13" width="17.5546875" style="23" customWidth="1"/>
    <col min="14" max="14" width="21.33203125" style="23" customWidth="1"/>
    <col min="15" max="15" width="0.6640625" customWidth="1"/>
    <col min="16" max="16384" width="9.33203125" style="23"/>
  </cols>
  <sheetData>
    <row r="1" spans="1:15" s="22" customFormat="1" ht="30" customHeight="1">
      <c r="A1" s="232" t="s">
        <v>428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187"/>
    </row>
    <row r="2" spans="1:15" s="22" customFormat="1" ht="20.100000000000001" customHeight="1">
      <c r="A2" s="218" t="s">
        <v>387</v>
      </c>
      <c r="B2" s="218"/>
      <c r="C2" s="218" t="s">
        <v>373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34" t="s">
        <v>17</v>
      </c>
      <c r="O2" s="187"/>
    </row>
    <row r="3" spans="1:15" s="22" customFormat="1" ht="20.100000000000001" customHeight="1">
      <c r="A3" s="218"/>
      <c r="B3" s="218"/>
      <c r="C3" s="218" t="s">
        <v>420</v>
      </c>
      <c r="D3" s="218"/>
      <c r="E3" s="218"/>
      <c r="F3" s="218"/>
      <c r="G3" s="218"/>
      <c r="H3" s="218" t="s">
        <v>419</v>
      </c>
      <c r="I3" s="218"/>
      <c r="J3" s="218"/>
      <c r="K3" s="218"/>
      <c r="L3" s="218"/>
      <c r="M3" s="218"/>
      <c r="N3" s="234"/>
      <c r="O3" s="187"/>
    </row>
    <row r="4" spans="1:15" s="22" customFormat="1" ht="20.100000000000001" customHeight="1">
      <c r="A4" s="218"/>
      <c r="B4" s="218"/>
      <c r="C4" s="111" t="s">
        <v>323</v>
      </c>
      <c r="D4" s="103" t="s">
        <v>25</v>
      </c>
      <c r="E4" s="103" t="s">
        <v>324</v>
      </c>
      <c r="F4" s="103" t="s">
        <v>325</v>
      </c>
      <c r="G4" s="103" t="s">
        <v>29</v>
      </c>
      <c r="H4" s="103" t="s">
        <v>27</v>
      </c>
      <c r="I4" s="103" t="s">
        <v>314</v>
      </c>
      <c r="J4" s="103" t="s">
        <v>315</v>
      </c>
      <c r="K4" s="103" t="s">
        <v>313</v>
      </c>
      <c r="L4" s="103" t="s">
        <v>312</v>
      </c>
      <c r="M4" s="103" t="s">
        <v>31</v>
      </c>
      <c r="N4" s="234"/>
      <c r="O4" s="52"/>
    </row>
    <row r="5" spans="1:15" s="60" customFormat="1" ht="20.100000000000001" customHeight="1">
      <c r="A5" s="205" t="s">
        <v>389</v>
      </c>
      <c r="B5" s="104" t="s">
        <v>174</v>
      </c>
      <c r="C5" s="105">
        <v>0</v>
      </c>
      <c r="D5" s="105">
        <v>2</v>
      </c>
      <c r="E5" s="105">
        <v>0</v>
      </c>
      <c r="F5" s="105">
        <v>6</v>
      </c>
      <c r="G5" s="105">
        <v>0</v>
      </c>
      <c r="H5" s="105">
        <v>1162</v>
      </c>
      <c r="I5" s="105">
        <v>1</v>
      </c>
      <c r="J5" s="105">
        <v>77</v>
      </c>
      <c r="K5" s="105">
        <v>214</v>
      </c>
      <c r="L5" s="105">
        <v>9</v>
      </c>
      <c r="M5" s="105">
        <v>90</v>
      </c>
      <c r="N5" s="110">
        <f>SUM(C5:M5)</f>
        <v>1561</v>
      </c>
      <c r="O5" s="52"/>
    </row>
    <row r="6" spans="1:15" s="60" customFormat="1" ht="20.100000000000001" customHeight="1">
      <c r="A6" s="205"/>
      <c r="B6" s="104" t="s">
        <v>175</v>
      </c>
      <c r="C6" s="105">
        <v>1</v>
      </c>
      <c r="D6" s="105">
        <v>7</v>
      </c>
      <c r="E6" s="105">
        <v>0</v>
      </c>
      <c r="F6" s="105">
        <v>6</v>
      </c>
      <c r="G6" s="105">
        <v>0</v>
      </c>
      <c r="H6" s="105">
        <v>900</v>
      </c>
      <c r="I6" s="105">
        <v>8</v>
      </c>
      <c r="J6" s="105">
        <v>79</v>
      </c>
      <c r="K6" s="105">
        <v>143</v>
      </c>
      <c r="L6" s="105">
        <v>12</v>
      </c>
      <c r="M6" s="105">
        <v>76</v>
      </c>
      <c r="N6" s="110">
        <f t="shared" ref="N6:N15" si="0">SUM(C6:M6)</f>
        <v>1232</v>
      </c>
      <c r="O6" s="52"/>
    </row>
    <row r="7" spans="1:15" s="60" customFormat="1" ht="20.100000000000001" customHeight="1">
      <c r="A7" s="205"/>
      <c r="B7" s="104" t="s">
        <v>370</v>
      </c>
      <c r="C7" s="105">
        <v>2</v>
      </c>
      <c r="D7" s="105">
        <v>5</v>
      </c>
      <c r="E7" s="105">
        <v>0</v>
      </c>
      <c r="F7" s="105">
        <v>6</v>
      </c>
      <c r="G7" s="105">
        <v>0</v>
      </c>
      <c r="H7" s="105">
        <v>900</v>
      </c>
      <c r="I7" s="105">
        <v>8</v>
      </c>
      <c r="J7" s="105">
        <v>79</v>
      </c>
      <c r="K7" s="105">
        <v>143</v>
      </c>
      <c r="L7" s="105">
        <v>12</v>
      </c>
      <c r="M7" s="105">
        <v>76</v>
      </c>
      <c r="N7" s="110">
        <f t="shared" si="0"/>
        <v>1231</v>
      </c>
      <c r="O7" s="52"/>
    </row>
    <row r="8" spans="1:15" s="60" customFormat="1" ht="20.100000000000001" customHeight="1">
      <c r="A8" s="205"/>
      <c r="B8" s="104" t="s">
        <v>176</v>
      </c>
      <c r="C8" s="105">
        <v>13</v>
      </c>
      <c r="D8" s="105">
        <v>20</v>
      </c>
      <c r="E8" s="105">
        <v>0</v>
      </c>
      <c r="F8" s="105">
        <v>1</v>
      </c>
      <c r="G8" s="105">
        <v>4</v>
      </c>
      <c r="H8" s="105">
        <v>1052</v>
      </c>
      <c r="I8" s="105">
        <v>6</v>
      </c>
      <c r="J8" s="105">
        <v>65</v>
      </c>
      <c r="K8" s="105">
        <v>205</v>
      </c>
      <c r="L8" s="105">
        <v>1</v>
      </c>
      <c r="M8" s="105">
        <v>15</v>
      </c>
      <c r="N8" s="110">
        <f t="shared" si="0"/>
        <v>1382</v>
      </c>
      <c r="O8" s="52"/>
    </row>
    <row r="9" spans="1:15" s="60" customFormat="1" ht="20.100000000000001" customHeight="1">
      <c r="A9" s="205"/>
      <c r="B9" s="104" t="s">
        <v>371</v>
      </c>
      <c r="C9" s="105">
        <v>19</v>
      </c>
      <c r="D9" s="105">
        <v>31</v>
      </c>
      <c r="E9" s="105">
        <v>0</v>
      </c>
      <c r="F9" s="105">
        <v>2</v>
      </c>
      <c r="G9" s="105">
        <v>4</v>
      </c>
      <c r="H9" s="105">
        <v>1052</v>
      </c>
      <c r="I9" s="105">
        <v>6</v>
      </c>
      <c r="J9" s="105">
        <v>65</v>
      </c>
      <c r="K9" s="105">
        <v>205</v>
      </c>
      <c r="L9" s="105">
        <v>1</v>
      </c>
      <c r="M9" s="105">
        <v>15</v>
      </c>
      <c r="N9" s="110">
        <f t="shared" si="0"/>
        <v>1400</v>
      </c>
      <c r="O9" s="52"/>
    </row>
    <row r="10" spans="1:15" s="60" customFormat="1" ht="2.7" customHeight="1">
      <c r="A10" s="205"/>
      <c r="B10" s="283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  <c r="N10" s="285"/>
      <c r="O10" s="52"/>
    </row>
    <row r="11" spans="1:15" s="60" customFormat="1" ht="20.100000000000001" customHeight="1">
      <c r="A11" s="205" t="s">
        <v>394</v>
      </c>
      <c r="B11" s="104" t="s">
        <v>174</v>
      </c>
      <c r="C11" s="105">
        <v>0</v>
      </c>
      <c r="D11" s="105">
        <v>0</v>
      </c>
      <c r="E11" s="105">
        <v>0</v>
      </c>
      <c r="F11" s="105">
        <v>0</v>
      </c>
      <c r="G11" s="105">
        <v>0</v>
      </c>
      <c r="H11" s="105">
        <v>120</v>
      </c>
      <c r="I11" s="105">
        <v>0</v>
      </c>
      <c r="J11" s="105">
        <v>6</v>
      </c>
      <c r="K11" s="105">
        <v>12</v>
      </c>
      <c r="L11" s="105">
        <v>0</v>
      </c>
      <c r="M11" s="105">
        <v>7</v>
      </c>
      <c r="N11" s="110">
        <f>SUM(C11:M11)</f>
        <v>145</v>
      </c>
      <c r="O11" s="52"/>
    </row>
    <row r="12" spans="1:15" s="60" customFormat="1" ht="20.100000000000001" customHeight="1">
      <c r="A12" s="205"/>
      <c r="B12" s="104" t="s">
        <v>175</v>
      </c>
      <c r="C12" s="105">
        <v>0</v>
      </c>
      <c r="D12" s="105">
        <v>0</v>
      </c>
      <c r="E12" s="105">
        <v>0</v>
      </c>
      <c r="F12" s="105">
        <v>0</v>
      </c>
      <c r="G12" s="105">
        <v>0</v>
      </c>
      <c r="H12" s="105">
        <v>223</v>
      </c>
      <c r="I12" s="105">
        <v>0</v>
      </c>
      <c r="J12" s="105">
        <v>13</v>
      </c>
      <c r="K12" s="105">
        <v>26</v>
      </c>
      <c r="L12" s="105">
        <v>0</v>
      </c>
      <c r="M12" s="105">
        <v>7</v>
      </c>
      <c r="N12" s="110">
        <f t="shared" si="0"/>
        <v>269</v>
      </c>
      <c r="O12" s="52"/>
    </row>
    <row r="13" spans="1:15" s="60" customFormat="1" ht="20.100000000000001" customHeight="1">
      <c r="A13" s="205"/>
      <c r="B13" s="104" t="s">
        <v>370</v>
      </c>
      <c r="C13" s="105">
        <v>0</v>
      </c>
      <c r="D13" s="105">
        <v>0</v>
      </c>
      <c r="E13" s="105">
        <v>0</v>
      </c>
      <c r="F13" s="105">
        <v>0</v>
      </c>
      <c r="G13" s="105">
        <v>0</v>
      </c>
      <c r="H13" s="105">
        <v>223</v>
      </c>
      <c r="I13" s="105">
        <v>0</v>
      </c>
      <c r="J13" s="105">
        <v>13</v>
      </c>
      <c r="K13" s="105">
        <v>26</v>
      </c>
      <c r="L13" s="105">
        <v>0</v>
      </c>
      <c r="M13" s="105">
        <v>7</v>
      </c>
      <c r="N13" s="110">
        <f t="shared" si="0"/>
        <v>269</v>
      </c>
      <c r="O13" s="52"/>
    </row>
    <row r="14" spans="1:15" s="60" customFormat="1" ht="20.100000000000001" customHeight="1">
      <c r="A14" s="205"/>
      <c r="B14" s="104" t="s">
        <v>176</v>
      </c>
      <c r="C14" s="105">
        <v>4</v>
      </c>
      <c r="D14" s="105">
        <v>0</v>
      </c>
      <c r="E14" s="105">
        <v>0</v>
      </c>
      <c r="F14" s="105">
        <v>0</v>
      </c>
      <c r="G14" s="105">
        <v>0</v>
      </c>
      <c r="H14" s="105">
        <v>12</v>
      </c>
      <c r="I14" s="105">
        <v>0</v>
      </c>
      <c r="J14" s="105">
        <v>0</v>
      </c>
      <c r="K14" s="105">
        <v>0</v>
      </c>
      <c r="L14" s="105">
        <v>0</v>
      </c>
      <c r="M14" s="105">
        <v>0</v>
      </c>
      <c r="N14" s="110">
        <f t="shared" si="0"/>
        <v>16</v>
      </c>
      <c r="O14" s="52"/>
    </row>
    <row r="15" spans="1:15" s="60" customFormat="1" ht="20.100000000000001" customHeight="1">
      <c r="A15" s="205"/>
      <c r="B15" s="104" t="s">
        <v>371</v>
      </c>
      <c r="C15" s="105">
        <v>4</v>
      </c>
      <c r="D15" s="105">
        <v>0</v>
      </c>
      <c r="E15" s="105">
        <v>0</v>
      </c>
      <c r="F15" s="105">
        <v>0</v>
      </c>
      <c r="G15" s="105">
        <v>0</v>
      </c>
      <c r="H15" s="105">
        <v>12</v>
      </c>
      <c r="I15" s="105">
        <v>0</v>
      </c>
      <c r="J15" s="105">
        <v>0</v>
      </c>
      <c r="K15" s="105">
        <v>0</v>
      </c>
      <c r="L15" s="105">
        <v>0</v>
      </c>
      <c r="M15" s="105">
        <v>0</v>
      </c>
      <c r="N15" s="110">
        <f t="shared" si="0"/>
        <v>16</v>
      </c>
      <c r="O15" s="52"/>
    </row>
    <row r="16" spans="1:15" s="60" customFormat="1" ht="2.7" customHeight="1">
      <c r="A16" s="205"/>
      <c r="B16" s="283"/>
      <c r="C16" s="284"/>
      <c r="D16" s="284"/>
      <c r="E16" s="284"/>
      <c r="F16" s="284"/>
      <c r="G16" s="284"/>
      <c r="H16" s="284"/>
      <c r="I16" s="284"/>
      <c r="J16" s="284"/>
      <c r="K16" s="284"/>
      <c r="L16" s="284"/>
      <c r="M16" s="284"/>
      <c r="N16" s="285"/>
      <c r="O16" s="52"/>
    </row>
    <row r="17" spans="1:15" s="60" customFormat="1" ht="20.100000000000001" customHeight="1">
      <c r="A17" s="205" t="s">
        <v>393</v>
      </c>
      <c r="B17" s="104" t="s">
        <v>174</v>
      </c>
      <c r="C17" s="105">
        <v>0</v>
      </c>
      <c r="D17" s="105">
        <v>0</v>
      </c>
      <c r="E17" s="105">
        <v>0</v>
      </c>
      <c r="F17" s="105">
        <v>0</v>
      </c>
      <c r="G17" s="105">
        <v>0</v>
      </c>
      <c r="H17" s="105">
        <v>118</v>
      </c>
      <c r="I17" s="105">
        <v>0</v>
      </c>
      <c r="J17" s="105">
        <v>4</v>
      </c>
      <c r="K17" s="105">
        <v>3</v>
      </c>
      <c r="L17" s="105">
        <v>0</v>
      </c>
      <c r="M17" s="105">
        <v>2</v>
      </c>
      <c r="N17" s="110">
        <f>SUM(C17:M17)</f>
        <v>127</v>
      </c>
      <c r="O17" s="52"/>
    </row>
    <row r="18" spans="1:15" s="60" customFormat="1" ht="20.100000000000001" customHeight="1">
      <c r="A18" s="205"/>
      <c r="B18" s="104" t="s">
        <v>175</v>
      </c>
      <c r="C18" s="105">
        <v>0</v>
      </c>
      <c r="D18" s="105">
        <v>0</v>
      </c>
      <c r="E18" s="105">
        <v>0</v>
      </c>
      <c r="F18" s="105">
        <v>0</v>
      </c>
      <c r="G18" s="105">
        <v>0</v>
      </c>
      <c r="H18" s="105">
        <v>198</v>
      </c>
      <c r="I18" s="105">
        <v>0</v>
      </c>
      <c r="J18" s="105">
        <v>7</v>
      </c>
      <c r="K18" s="105">
        <v>15</v>
      </c>
      <c r="L18" s="105">
        <v>0</v>
      </c>
      <c r="M18" s="105">
        <v>2</v>
      </c>
      <c r="N18" s="110">
        <f t="shared" ref="N18:N21" si="1">SUM(C18:M18)</f>
        <v>222</v>
      </c>
      <c r="O18" s="52"/>
    </row>
    <row r="19" spans="1:15" s="60" customFormat="1" ht="20.100000000000001" customHeight="1">
      <c r="A19" s="205"/>
      <c r="B19" s="104" t="s">
        <v>370</v>
      </c>
      <c r="C19" s="105">
        <v>2</v>
      </c>
      <c r="D19" s="105">
        <v>0</v>
      </c>
      <c r="E19" s="105">
        <v>0</v>
      </c>
      <c r="F19" s="105">
        <v>0</v>
      </c>
      <c r="G19" s="105">
        <v>0</v>
      </c>
      <c r="H19" s="105">
        <v>198</v>
      </c>
      <c r="I19" s="105">
        <v>0</v>
      </c>
      <c r="J19" s="105">
        <v>7</v>
      </c>
      <c r="K19" s="105">
        <v>15</v>
      </c>
      <c r="L19" s="105">
        <v>0</v>
      </c>
      <c r="M19" s="105">
        <v>2</v>
      </c>
      <c r="N19" s="110">
        <f t="shared" si="1"/>
        <v>224</v>
      </c>
      <c r="O19" s="52"/>
    </row>
    <row r="20" spans="1:15" s="60" customFormat="1" ht="20.100000000000001" customHeight="1">
      <c r="A20" s="205"/>
      <c r="B20" s="104" t="s">
        <v>176</v>
      </c>
      <c r="C20" s="105">
        <v>0</v>
      </c>
      <c r="D20" s="105">
        <v>0</v>
      </c>
      <c r="E20" s="105">
        <v>0</v>
      </c>
      <c r="F20" s="105">
        <v>0</v>
      </c>
      <c r="G20" s="105">
        <v>0</v>
      </c>
      <c r="H20" s="105">
        <v>0</v>
      </c>
      <c r="I20" s="105">
        <v>0</v>
      </c>
      <c r="J20" s="105">
        <v>0</v>
      </c>
      <c r="K20" s="105">
        <v>0</v>
      </c>
      <c r="L20" s="105">
        <v>0</v>
      </c>
      <c r="M20" s="105">
        <v>0</v>
      </c>
      <c r="N20" s="110">
        <f t="shared" si="1"/>
        <v>0</v>
      </c>
      <c r="O20" s="52"/>
    </row>
    <row r="21" spans="1:15" s="60" customFormat="1" ht="20.100000000000001" customHeight="1">
      <c r="A21" s="205"/>
      <c r="B21" s="104" t="s">
        <v>371</v>
      </c>
      <c r="C21" s="105">
        <v>1</v>
      </c>
      <c r="D21" s="105">
        <v>0</v>
      </c>
      <c r="E21" s="105">
        <v>0</v>
      </c>
      <c r="F21" s="105">
        <v>0</v>
      </c>
      <c r="G21" s="105">
        <v>0</v>
      </c>
      <c r="H21" s="105">
        <v>0</v>
      </c>
      <c r="I21" s="105">
        <v>0</v>
      </c>
      <c r="J21" s="105">
        <v>0</v>
      </c>
      <c r="K21" s="105">
        <v>0</v>
      </c>
      <c r="L21" s="105">
        <v>0</v>
      </c>
      <c r="M21" s="105">
        <v>0</v>
      </c>
      <c r="N21" s="110">
        <f t="shared" si="1"/>
        <v>1</v>
      </c>
      <c r="O21" s="52"/>
    </row>
    <row r="22" spans="1:15" s="60" customFormat="1" ht="2.7" customHeight="1">
      <c r="A22" s="205"/>
      <c r="B22" s="283"/>
      <c r="C22" s="284"/>
      <c r="D22" s="284"/>
      <c r="E22" s="284"/>
      <c r="F22" s="284"/>
      <c r="G22" s="284"/>
      <c r="H22" s="284"/>
      <c r="I22" s="284"/>
      <c r="J22" s="284"/>
      <c r="K22" s="284"/>
      <c r="L22" s="284"/>
      <c r="M22" s="284"/>
      <c r="N22" s="285"/>
      <c r="O22" s="52"/>
    </row>
    <row r="23" spans="1:15" s="60" customFormat="1" ht="20.100000000000001" customHeight="1">
      <c r="A23" s="205" t="s">
        <v>391</v>
      </c>
      <c r="B23" s="104" t="s">
        <v>174</v>
      </c>
      <c r="C23" s="105">
        <v>0</v>
      </c>
      <c r="D23" s="105">
        <v>0</v>
      </c>
      <c r="E23" s="105">
        <v>0</v>
      </c>
      <c r="F23" s="105">
        <v>0</v>
      </c>
      <c r="G23" s="105">
        <v>0</v>
      </c>
      <c r="H23" s="105">
        <v>155</v>
      </c>
      <c r="I23" s="105">
        <v>0</v>
      </c>
      <c r="J23" s="105">
        <v>3</v>
      </c>
      <c r="K23" s="105">
        <v>10</v>
      </c>
      <c r="L23" s="105">
        <v>0</v>
      </c>
      <c r="M23" s="105">
        <v>39</v>
      </c>
      <c r="N23" s="110">
        <f>SUM(C23:M23)</f>
        <v>207</v>
      </c>
      <c r="O23" s="52"/>
    </row>
    <row r="24" spans="1:15" s="60" customFormat="1" ht="20.100000000000001" customHeight="1">
      <c r="A24" s="205"/>
      <c r="B24" s="104" t="s">
        <v>175</v>
      </c>
      <c r="C24" s="105">
        <v>0</v>
      </c>
      <c r="D24" s="105">
        <v>0</v>
      </c>
      <c r="E24" s="105">
        <v>0</v>
      </c>
      <c r="F24" s="105">
        <v>0</v>
      </c>
      <c r="G24" s="105">
        <v>0</v>
      </c>
      <c r="H24" s="105">
        <v>303</v>
      </c>
      <c r="I24" s="105">
        <v>0</v>
      </c>
      <c r="J24" s="105">
        <v>7</v>
      </c>
      <c r="K24" s="105">
        <v>27</v>
      </c>
      <c r="L24" s="105">
        <v>0</v>
      </c>
      <c r="M24" s="105">
        <v>29</v>
      </c>
      <c r="N24" s="110">
        <f t="shared" ref="N24:N27" si="2">SUM(C24:M24)</f>
        <v>366</v>
      </c>
      <c r="O24" s="52"/>
    </row>
    <row r="25" spans="1:15" s="60" customFormat="1" ht="20.100000000000001" customHeight="1">
      <c r="A25" s="205"/>
      <c r="B25" s="104" t="s">
        <v>370</v>
      </c>
      <c r="C25" s="105">
        <v>0</v>
      </c>
      <c r="D25" s="105">
        <v>0</v>
      </c>
      <c r="E25" s="105">
        <v>0</v>
      </c>
      <c r="F25" s="105">
        <v>0</v>
      </c>
      <c r="G25" s="105">
        <v>0</v>
      </c>
      <c r="H25" s="105">
        <v>303</v>
      </c>
      <c r="I25" s="105">
        <v>0</v>
      </c>
      <c r="J25" s="105">
        <v>7</v>
      </c>
      <c r="K25" s="105">
        <v>27</v>
      </c>
      <c r="L25" s="105">
        <v>0</v>
      </c>
      <c r="M25" s="105">
        <v>29</v>
      </c>
      <c r="N25" s="110">
        <f t="shared" si="2"/>
        <v>366</v>
      </c>
      <c r="O25" s="52"/>
    </row>
    <row r="26" spans="1:15" s="60" customFormat="1" ht="20.100000000000001" customHeight="1">
      <c r="A26" s="205"/>
      <c r="B26" s="104" t="s">
        <v>176</v>
      </c>
      <c r="C26" s="105">
        <v>1</v>
      </c>
      <c r="D26" s="105">
        <v>0</v>
      </c>
      <c r="E26" s="105">
        <v>0</v>
      </c>
      <c r="F26" s="105">
        <v>0</v>
      </c>
      <c r="G26" s="105">
        <v>0</v>
      </c>
      <c r="H26" s="105">
        <v>0</v>
      </c>
      <c r="I26" s="105">
        <v>0</v>
      </c>
      <c r="J26" s="105">
        <v>0</v>
      </c>
      <c r="K26" s="105">
        <v>0</v>
      </c>
      <c r="L26" s="105">
        <v>0</v>
      </c>
      <c r="M26" s="105">
        <v>10</v>
      </c>
      <c r="N26" s="110">
        <f t="shared" si="2"/>
        <v>11</v>
      </c>
      <c r="O26" s="52"/>
    </row>
    <row r="27" spans="1:15" s="60" customFormat="1" ht="20.100000000000001" customHeight="1">
      <c r="A27" s="205"/>
      <c r="B27" s="104" t="s">
        <v>371</v>
      </c>
      <c r="C27" s="105">
        <v>4</v>
      </c>
      <c r="D27" s="105">
        <v>0</v>
      </c>
      <c r="E27" s="105">
        <v>0</v>
      </c>
      <c r="F27" s="105">
        <v>0</v>
      </c>
      <c r="G27" s="105">
        <v>0</v>
      </c>
      <c r="H27" s="105">
        <v>0</v>
      </c>
      <c r="I27" s="105">
        <v>0</v>
      </c>
      <c r="J27" s="105">
        <v>0</v>
      </c>
      <c r="K27" s="105">
        <v>0</v>
      </c>
      <c r="L27" s="105">
        <v>0</v>
      </c>
      <c r="M27" s="105">
        <v>10</v>
      </c>
      <c r="N27" s="110">
        <f t="shared" si="2"/>
        <v>14</v>
      </c>
      <c r="O27" s="52"/>
    </row>
    <row r="28" spans="1:15" s="60" customFormat="1" ht="2.7" customHeight="1">
      <c r="A28" s="205"/>
      <c r="B28" s="283"/>
      <c r="C28" s="284"/>
      <c r="D28" s="284"/>
      <c r="E28" s="284"/>
      <c r="F28" s="284"/>
      <c r="G28" s="284"/>
      <c r="H28" s="284"/>
      <c r="I28" s="284"/>
      <c r="J28" s="284"/>
      <c r="K28" s="284"/>
      <c r="L28" s="284"/>
      <c r="M28" s="284"/>
      <c r="N28" s="285"/>
      <c r="O28" s="52"/>
    </row>
    <row r="29" spans="1:15" s="60" customFormat="1" ht="20.100000000000001" customHeight="1">
      <c r="A29" s="205" t="s">
        <v>395</v>
      </c>
      <c r="B29" s="104" t="s">
        <v>174</v>
      </c>
      <c r="C29" s="105">
        <v>0</v>
      </c>
      <c r="D29" s="105">
        <v>0</v>
      </c>
      <c r="E29" s="105">
        <v>0</v>
      </c>
      <c r="F29" s="105">
        <v>4</v>
      </c>
      <c r="G29" s="105">
        <v>0</v>
      </c>
      <c r="H29" s="105">
        <v>163</v>
      </c>
      <c r="I29" s="105">
        <v>0</v>
      </c>
      <c r="J29" s="105">
        <v>3</v>
      </c>
      <c r="K29" s="105">
        <v>11</v>
      </c>
      <c r="L29" s="105">
        <v>0</v>
      </c>
      <c r="M29" s="105">
        <v>31</v>
      </c>
      <c r="N29" s="110">
        <f>SUM(C29:M29)</f>
        <v>212</v>
      </c>
      <c r="O29" s="52"/>
    </row>
    <row r="30" spans="1:15" s="60" customFormat="1" ht="20.100000000000001" customHeight="1">
      <c r="A30" s="205"/>
      <c r="B30" s="104" t="s">
        <v>175</v>
      </c>
      <c r="C30" s="105">
        <v>0</v>
      </c>
      <c r="D30" s="105">
        <v>0</v>
      </c>
      <c r="E30" s="105">
        <v>0</v>
      </c>
      <c r="F30" s="105">
        <v>5</v>
      </c>
      <c r="G30" s="105">
        <v>0</v>
      </c>
      <c r="H30" s="105">
        <v>263</v>
      </c>
      <c r="I30" s="105">
        <v>0</v>
      </c>
      <c r="J30" s="105">
        <v>7</v>
      </c>
      <c r="K30" s="105">
        <v>19</v>
      </c>
      <c r="L30" s="105">
        <v>0</v>
      </c>
      <c r="M30" s="105">
        <v>25</v>
      </c>
      <c r="N30" s="110">
        <f t="shared" ref="N30:N33" si="3">SUM(C30:M30)</f>
        <v>319</v>
      </c>
      <c r="O30" s="52"/>
    </row>
    <row r="31" spans="1:15" s="60" customFormat="1" ht="20.100000000000001" customHeight="1">
      <c r="A31" s="205"/>
      <c r="B31" s="104" t="s">
        <v>370</v>
      </c>
      <c r="C31" s="105">
        <v>2</v>
      </c>
      <c r="D31" s="105">
        <v>0</v>
      </c>
      <c r="E31" s="105">
        <v>0</v>
      </c>
      <c r="F31" s="105">
        <v>5</v>
      </c>
      <c r="G31" s="105">
        <v>0</v>
      </c>
      <c r="H31" s="105">
        <v>263</v>
      </c>
      <c r="I31" s="105">
        <v>0</v>
      </c>
      <c r="J31" s="105">
        <v>7</v>
      </c>
      <c r="K31" s="105">
        <v>19</v>
      </c>
      <c r="L31" s="105">
        <v>0</v>
      </c>
      <c r="M31" s="105">
        <v>25</v>
      </c>
      <c r="N31" s="110">
        <f t="shared" si="3"/>
        <v>321</v>
      </c>
      <c r="O31" s="52"/>
    </row>
    <row r="32" spans="1:15" s="60" customFormat="1" ht="20.100000000000001" customHeight="1">
      <c r="A32" s="205"/>
      <c r="B32" s="104" t="s">
        <v>176</v>
      </c>
      <c r="C32" s="105">
        <v>0</v>
      </c>
      <c r="D32" s="105">
        <v>0</v>
      </c>
      <c r="E32" s="105">
        <v>0</v>
      </c>
      <c r="F32" s="105">
        <v>0</v>
      </c>
      <c r="G32" s="105">
        <v>0</v>
      </c>
      <c r="H32" s="105">
        <v>12</v>
      </c>
      <c r="I32" s="105">
        <v>0</v>
      </c>
      <c r="J32" s="105">
        <v>0</v>
      </c>
      <c r="K32" s="105">
        <v>0</v>
      </c>
      <c r="L32" s="105">
        <v>0</v>
      </c>
      <c r="M32" s="105">
        <v>7</v>
      </c>
      <c r="N32" s="110">
        <f t="shared" si="3"/>
        <v>19</v>
      </c>
      <c r="O32" s="52"/>
    </row>
    <row r="33" spans="1:15" s="60" customFormat="1" ht="20.100000000000001" customHeight="1">
      <c r="A33" s="205"/>
      <c r="B33" s="104" t="s">
        <v>371</v>
      </c>
      <c r="C33" s="105">
        <v>1</v>
      </c>
      <c r="D33" s="105">
        <v>0</v>
      </c>
      <c r="E33" s="105">
        <v>0</v>
      </c>
      <c r="F33" s="105">
        <v>0</v>
      </c>
      <c r="G33" s="105">
        <v>0</v>
      </c>
      <c r="H33" s="105">
        <v>12</v>
      </c>
      <c r="I33" s="105">
        <v>0</v>
      </c>
      <c r="J33" s="105">
        <v>0</v>
      </c>
      <c r="K33" s="105">
        <v>0</v>
      </c>
      <c r="L33" s="105">
        <v>0</v>
      </c>
      <c r="M33" s="105">
        <v>7</v>
      </c>
      <c r="N33" s="110">
        <f t="shared" si="3"/>
        <v>20</v>
      </c>
      <c r="O33" s="52"/>
    </row>
    <row r="34" spans="1:15" s="60" customFormat="1" ht="2.7" customHeight="1">
      <c r="A34" s="205"/>
      <c r="B34" s="283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5"/>
      <c r="O34" s="52"/>
    </row>
    <row r="35" spans="1:15" s="60" customFormat="1" ht="20.100000000000001" customHeight="1">
      <c r="A35" s="205" t="s">
        <v>483</v>
      </c>
      <c r="B35" s="104" t="s">
        <v>174</v>
      </c>
      <c r="C35" s="105">
        <v>0</v>
      </c>
      <c r="D35" s="105">
        <v>1</v>
      </c>
      <c r="E35" s="105">
        <v>0</v>
      </c>
      <c r="F35" s="105">
        <v>0</v>
      </c>
      <c r="G35" s="105">
        <v>0</v>
      </c>
      <c r="H35" s="105">
        <v>472</v>
      </c>
      <c r="I35" s="105">
        <v>28</v>
      </c>
      <c r="J35" s="105">
        <v>8</v>
      </c>
      <c r="K35" s="105">
        <v>89</v>
      </c>
      <c r="L35" s="105">
        <v>0</v>
      </c>
      <c r="M35" s="105">
        <v>35</v>
      </c>
      <c r="N35" s="110">
        <f>SUM(C35:M35)</f>
        <v>633</v>
      </c>
      <c r="O35" s="52"/>
    </row>
    <row r="36" spans="1:15" s="60" customFormat="1" ht="20.100000000000001" customHeight="1">
      <c r="A36" s="205"/>
      <c r="B36" s="104" t="s">
        <v>175</v>
      </c>
      <c r="C36" s="105">
        <v>0</v>
      </c>
      <c r="D36" s="105">
        <v>1</v>
      </c>
      <c r="E36" s="105">
        <v>0</v>
      </c>
      <c r="F36" s="105">
        <v>0</v>
      </c>
      <c r="G36" s="105">
        <v>0</v>
      </c>
      <c r="H36" s="105">
        <v>255</v>
      </c>
      <c r="I36" s="105">
        <v>26</v>
      </c>
      <c r="J36" s="105">
        <v>5</v>
      </c>
      <c r="K36" s="105">
        <v>72</v>
      </c>
      <c r="L36" s="105">
        <v>0</v>
      </c>
      <c r="M36" s="105">
        <v>33</v>
      </c>
      <c r="N36" s="110">
        <f t="shared" ref="N36:N39" si="4">SUM(C36:M36)</f>
        <v>392</v>
      </c>
      <c r="O36" s="52"/>
    </row>
    <row r="37" spans="1:15" s="60" customFormat="1" ht="20.100000000000001" customHeight="1">
      <c r="A37" s="205"/>
      <c r="B37" s="104" t="s">
        <v>370</v>
      </c>
      <c r="C37" s="105">
        <v>0</v>
      </c>
      <c r="D37" s="105">
        <v>2</v>
      </c>
      <c r="E37" s="105">
        <v>0</v>
      </c>
      <c r="F37" s="105">
        <v>0</v>
      </c>
      <c r="G37" s="105">
        <v>0</v>
      </c>
      <c r="H37" s="105">
        <v>255</v>
      </c>
      <c r="I37" s="105">
        <v>26</v>
      </c>
      <c r="J37" s="105">
        <v>5</v>
      </c>
      <c r="K37" s="105">
        <v>72</v>
      </c>
      <c r="L37" s="105">
        <v>0</v>
      </c>
      <c r="M37" s="105">
        <v>33</v>
      </c>
      <c r="N37" s="110">
        <f t="shared" si="4"/>
        <v>393</v>
      </c>
      <c r="O37" s="52"/>
    </row>
    <row r="38" spans="1:15" s="60" customFormat="1" ht="20.100000000000001" customHeight="1">
      <c r="A38" s="205"/>
      <c r="B38" s="104" t="s">
        <v>176</v>
      </c>
      <c r="C38" s="105">
        <v>0</v>
      </c>
      <c r="D38" s="105">
        <v>5</v>
      </c>
      <c r="E38" s="105">
        <v>0</v>
      </c>
      <c r="F38" s="105">
        <v>0</v>
      </c>
      <c r="G38" s="105">
        <v>0</v>
      </c>
      <c r="H38" s="105">
        <v>259</v>
      </c>
      <c r="I38" s="105">
        <v>7</v>
      </c>
      <c r="J38" s="105">
        <v>4</v>
      </c>
      <c r="K38" s="105">
        <v>28</v>
      </c>
      <c r="L38" s="105">
        <v>0</v>
      </c>
      <c r="M38" s="105">
        <v>3</v>
      </c>
      <c r="N38" s="110">
        <f t="shared" si="4"/>
        <v>306</v>
      </c>
      <c r="O38" s="52"/>
    </row>
    <row r="39" spans="1:15" s="60" customFormat="1" ht="20.100000000000001" customHeight="1">
      <c r="A39" s="205"/>
      <c r="B39" s="104" t="s">
        <v>371</v>
      </c>
      <c r="C39" s="105">
        <v>0</v>
      </c>
      <c r="D39" s="105">
        <v>14</v>
      </c>
      <c r="E39" s="105">
        <v>0</v>
      </c>
      <c r="F39" s="105">
        <v>0</v>
      </c>
      <c r="G39" s="105">
        <v>0</v>
      </c>
      <c r="H39" s="105">
        <v>259</v>
      </c>
      <c r="I39" s="105">
        <v>7</v>
      </c>
      <c r="J39" s="105">
        <v>4</v>
      </c>
      <c r="K39" s="105">
        <v>28</v>
      </c>
      <c r="L39" s="105">
        <v>0</v>
      </c>
      <c r="M39" s="105">
        <v>3</v>
      </c>
      <c r="N39" s="110">
        <f t="shared" si="4"/>
        <v>315</v>
      </c>
      <c r="O39" s="52"/>
    </row>
    <row r="40" spans="1:15" s="60" customFormat="1" ht="2.7" customHeight="1">
      <c r="A40" s="205"/>
      <c r="B40" s="283"/>
      <c r="C40" s="284"/>
      <c r="D40" s="284"/>
      <c r="E40" s="284"/>
      <c r="F40" s="284"/>
      <c r="G40" s="284"/>
      <c r="H40" s="284"/>
      <c r="I40" s="284"/>
      <c r="J40" s="284"/>
      <c r="K40" s="284"/>
      <c r="L40" s="284"/>
      <c r="M40" s="284"/>
      <c r="N40" s="285"/>
      <c r="O40" s="52"/>
    </row>
    <row r="41" spans="1:15" s="60" customFormat="1" ht="20.100000000000001" customHeight="1">
      <c r="A41" s="205" t="s">
        <v>392</v>
      </c>
      <c r="B41" s="104" t="s">
        <v>174</v>
      </c>
      <c r="C41" s="105">
        <v>0</v>
      </c>
      <c r="D41" s="105">
        <v>0</v>
      </c>
      <c r="E41" s="105">
        <v>0</v>
      </c>
      <c r="F41" s="105">
        <v>0</v>
      </c>
      <c r="G41" s="105">
        <v>0</v>
      </c>
      <c r="H41" s="105">
        <v>199</v>
      </c>
      <c r="I41" s="105">
        <v>0</v>
      </c>
      <c r="J41" s="105">
        <v>7</v>
      </c>
      <c r="K41" s="105">
        <v>16</v>
      </c>
      <c r="L41" s="105">
        <v>0</v>
      </c>
      <c r="M41" s="105">
        <v>73</v>
      </c>
      <c r="N41" s="110">
        <f>SUM(C41:M41)</f>
        <v>295</v>
      </c>
      <c r="O41" s="52"/>
    </row>
    <row r="42" spans="1:15" s="60" customFormat="1" ht="20.100000000000001" customHeight="1">
      <c r="A42" s="205"/>
      <c r="B42" s="104" t="s">
        <v>175</v>
      </c>
      <c r="C42" s="105">
        <v>0</v>
      </c>
      <c r="D42" s="105">
        <v>0</v>
      </c>
      <c r="E42" s="105">
        <v>0</v>
      </c>
      <c r="F42" s="105">
        <v>0</v>
      </c>
      <c r="G42" s="105">
        <v>0</v>
      </c>
      <c r="H42" s="105">
        <v>277</v>
      </c>
      <c r="I42" s="105">
        <v>0</v>
      </c>
      <c r="J42" s="105">
        <v>9</v>
      </c>
      <c r="K42" s="105">
        <v>26</v>
      </c>
      <c r="L42" s="105">
        <v>0</v>
      </c>
      <c r="M42" s="105">
        <v>56</v>
      </c>
      <c r="N42" s="110">
        <f t="shared" ref="N42:N45" si="5">SUM(C42:M42)</f>
        <v>368</v>
      </c>
      <c r="O42" s="52"/>
    </row>
    <row r="43" spans="1:15" s="60" customFormat="1" ht="20.100000000000001" customHeight="1">
      <c r="A43" s="205"/>
      <c r="B43" s="104" t="s">
        <v>370</v>
      </c>
      <c r="C43" s="105">
        <v>0</v>
      </c>
      <c r="D43" s="105">
        <v>0</v>
      </c>
      <c r="E43" s="105">
        <v>0</v>
      </c>
      <c r="F43" s="105">
        <v>0</v>
      </c>
      <c r="G43" s="105">
        <v>0</v>
      </c>
      <c r="H43" s="105">
        <v>277</v>
      </c>
      <c r="I43" s="105">
        <v>0</v>
      </c>
      <c r="J43" s="105">
        <v>9</v>
      </c>
      <c r="K43" s="105">
        <v>26</v>
      </c>
      <c r="L43" s="105">
        <v>0</v>
      </c>
      <c r="M43" s="105">
        <v>56</v>
      </c>
      <c r="N43" s="110">
        <f t="shared" si="5"/>
        <v>368</v>
      </c>
      <c r="O43" s="52"/>
    </row>
    <row r="44" spans="1:15" s="60" customFormat="1" ht="20.100000000000001" customHeight="1">
      <c r="A44" s="205"/>
      <c r="B44" s="104" t="s">
        <v>176</v>
      </c>
      <c r="C44" s="105">
        <v>0</v>
      </c>
      <c r="D44" s="105">
        <v>0</v>
      </c>
      <c r="E44" s="105">
        <v>0</v>
      </c>
      <c r="F44" s="105">
        <v>0</v>
      </c>
      <c r="G44" s="105">
        <v>0</v>
      </c>
      <c r="H44" s="105">
        <v>10</v>
      </c>
      <c r="I44" s="105">
        <v>0</v>
      </c>
      <c r="J44" s="105">
        <v>0</v>
      </c>
      <c r="K44" s="105">
        <v>3</v>
      </c>
      <c r="L44" s="105">
        <v>0</v>
      </c>
      <c r="M44" s="105">
        <v>17</v>
      </c>
      <c r="N44" s="110">
        <f t="shared" si="5"/>
        <v>30</v>
      </c>
      <c r="O44" s="52"/>
    </row>
    <row r="45" spans="1:15" s="60" customFormat="1" ht="20.100000000000001" customHeight="1">
      <c r="A45" s="205"/>
      <c r="B45" s="104" t="s">
        <v>371</v>
      </c>
      <c r="C45" s="105">
        <v>0</v>
      </c>
      <c r="D45" s="105">
        <v>0</v>
      </c>
      <c r="E45" s="105">
        <v>0</v>
      </c>
      <c r="F45" s="105">
        <v>0</v>
      </c>
      <c r="G45" s="105">
        <v>0</v>
      </c>
      <c r="H45" s="105">
        <v>10</v>
      </c>
      <c r="I45" s="105">
        <v>0</v>
      </c>
      <c r="J45" s="105">
        <v>0</v>
      </c>
      <c r="K45" s="105">
        <v>3</v>
      </c>
      <c r="L45" s="105">
        <v>0</v>
      </c>
      <c r="M45" s="105">
        <v>17</v>
      </c>
      <c r="N45" s="110">
        <f t="shared" si="5"/>
        <v>30</v>
      </c>
      <c r="O45" s="52"/>
    </row>
    <row r="46" spans="1:15" s="60" customFormat="1" ht="2.7" customHeight="1">
      <c r="A46" s="205"/>
      <c r="B46" s="283"/>
      <c r="C46" s="284"/>
      <c r="D46" s="284"/>
      <c r="E46" s="284"/>
      <c r="F46" s="284"/>
      <c r="G46" s="284"/>
      <c r="H46" s="284"/>
      <c r="I46" s="284"/>
      <c r="J46" s="284"/>
      <c r="K46" s="284"/>
      <c r="L46" s="284"/>
      <c r="M46" s="284"/>
      <c r="N46" s="285"/>
      <c r="O46" s="52"/>
    </row>
    <row r="47" spans="1:15" s="60" customFormat="1" ht="20.100000000000001" customHeight="1">
      <c r="A47" s="205" t="s">
        <v>390</v>
      </c>
      <c r="B47" s="104" t="s">
        <v>174</v>
      </c>
      <c r="C47" s="105">
        <v>1</v>
      </c>
      <c r="D47" s="105">
        <v>2</v>
      </c>
      <c r="E47" s="105">
        <v>0</v>
      </c>
      <c r="F47" s="105">
        <v>0</v>
      </c>
      <c r="G47" s="105">
        <v>0</v>
      </c>
      <c r="H47" s="105">
        <v>576</v>
      </c>
      <c r="I47" s="105">
        <v>0</v>
      </c>
      <c r="J47" s="105">
        <v>13</v>
      </c>
      <c r="K47" s="105">
        <v>159</v>
      </c>
      <c r="L47" s="105">
        <v>0</v>
      </c>
      <c r="M47" s="105">
        <v>50</v>
      </c>
      <c r="N47" s="110">
        <f>SUM(C47:M47)</f>
        <v>801</v>
      </c>
      <c r="O47" s="52"/>
    </row>
    <row r="48" spans="1:15" s="60" customFormat="1" ht="20.100000000000001" customHeight="1">
      <c r="A48" s="205"/>
      <c r="B48" s="104" t="s">
        <v>175</v>
      </c>
      <c r="C48" s="105">
        <v>6</v>
      </c>
      <c r="D48" s="105">
        <v>6</v>
      </c>
      <c r="E48" s="105">
        <v>0</v>
      </c>
      <c r="F48" s="105">
        <v>0</v>
      </c>
      <c r="G48" s="105">
        <v>0</v>
      </c>
      <c r="H48" s="105">
        <v>351</v>
      </c>
      <c r="I48" s="105">
        <v>0</v>
      </c>
      <c r="J48" s="105">
        <v>14</v>
      </c>
      <c r="K48" s="105">
        <v>93</v>
      </c>
      <c r="L48" s="105">
        <v>0</v>
      </c>
      <c r="M48" s="105">
        <v>45</v>
      </c>
      <c r="N48" s="110">
        <f t="shared" ref="N48:N51" si="6">SUM(C48:M48)</f>
        <v>515</v>
      </c>
      <c r="O48" s="52"/>
    </row>
    <row r="49" spans="1:19" s="60" customFormat="1" ht="20.100000000000001" customHeight="1">
      <c r="A49" s="205"/>
      <c r="B49" s="104" t="s">
        <v>370</v>
      </c>
      <c r="C49" s="105">
        <v>5</v>
      </c>
      <c r="D49" s="105">
        <v>13</v>
      </c>
      <c r="E49" s="105">
        <v>0</v>
      </c>
      <c r="F49" s="105">
        <v>0</v>
      </c>
      <c r="G49" s="105">
        <v>0</v>
      </c>
      <c r="H49" s="105">
        <v>351</v>
      </c>
      <c r="I49" s="105">
        <v>0</v>
      </c>
      <c r="J49" s="105">
        <v>14</v>
      </c>
      <c r="K49" s="105">
        <v>93</v>
      </c>
      <c r="L49" s="105">
        <v>0</v>
      </c>
      <c r="M49" s="105">
        <v>45</v>
      </c>
      <c r="N49" s="110">
        <f t="shared" si="6"/>
        <v>521</v>
      </c>
      <c r="O49" s="52"/>
    </row>
    <row r="50" spans="1:19" s="60" customFormat="1" ht="20.100000000000001" customHeight="1">
      <c r="A50" s="205"/>
      <c r="B50" s="104" t="s">
        <v>176</v>
      </c>
      <c r="C50" s="105">
        <v>3</v>
      </c>
      <c r="D50" s="105">
        <v>4</v>
      </c>
      <c r="E50" s="105">
        <v>0</v>
      </c>
      <c r="F50" s="105">
        <v>0</v>
      </c>
      <c r="G50" s="105">
        <v>0</v>
      </c>
      <c r="H50" s="105">
        <v>399</v>
      </c>
      <c r="I50" s="105">
        <v>0</v>
      </c>
      <c r="J50" s="105">
        <v>6</v>
      </c>
      <c r="K50" s="105">
        <v>117</v>
      </c>
      <c r="L50" s="105">
        <v>0</v>
      </c>
      <c r="M50" s="105">
        <v>6</v>
      </c>
      <c r="N50" s="110">
        <f t="shared" si="6"/>
        <v>535</v>
      </c>
      <c r="O50" s="52"/>
    </row>
    <row r="51" spans="1:19" s="60" customFormat="1" ht="20.100000000000001" customHeight="1">
      <c r="A51" s="205"/>
      <c r="B51" s="104" t="s">
        <v>371</v>
      </c>
      <c r="C51" s="105">
        <v>21</v>
      </c>
      <c r="D51" s="105">
        <v>15</v>
      </c>
      <c r="E51" s="105">
        <v>0</v>
      </c>
      <c r="F51" s="105">
        <v>0</v>
      </c>
      <c r="G51" s="105">
        <v>0</v>
      </c>
      <c r="H51" s="105">
        <v>399</v>
      </c>
      <c r="I51" s="105">
        <v>0</v>
      </c>
      <c r="J51" s="105">
        <v>6</v>
      </c>
      <c r="K51" s="105">
        <v>117</v>
      </c>
      <c r="L51" s="105">
        <v>0</v>
      </c>
      <c r="M51" s="105">
        <v>6</v>
      </c>
      <c r="N51" s="110">
        <f t="shared" si="6"/>
        <v>564</v>
      </c>
      <c r="O51" s="229"/>
    </row>
    <row r="52" spans="1:19" s="60" customFormat="1" ht="2.7" customHeight="1">
      <c r="A52" s="205"/>
      <c r="B52" s="283"/>
      <c r="C52" s="284"/>
      <c r="D52" s="284"/>
      <c r="E52" s="284"/>
      <c r="F52" s="284"/>
      <c r="G52" s="284"/>
      <c r="H52" s="284"/>
      <c r="I52" s="284"/>
      <c r="J52" s="284"/>
      <c r="K52" s="284"/>
      <c r="L52" s="284"/>
      <c r="M52" s="284"/>
      <c r="N52" s="285"/>
      <c r="O52" s="229"/>
    </row>
    <row r="53" spans="1:19" s="60" customFormat="1" ht="20.100000000000001" customHeight="1">
      <c r="A53" s="230" t="s">
        <v>9</v>
      </c>
      <c r="B53" s="104" t="s">
        <v>174</v>
      </c>
      <c r="C53" s="110">
        <f>C47+C41+C35+C29+C23+C17+C11+C5</f>
        <v>1</v>
      </c>
      <c r="D53" s="110">
        <f t="shared" ref="D53:M53" si="7">D47+D41+D35+D29+D23+D17+D11+D5</f>
        <v>5</v>
      </c>
      <c r="E53" s="110">
        <f t="shared" si="7"/>
        <v>0</v>
      </c>
      <c r="F53" s="110">
        <f t="shared" si="7"/>
        <v>10</v>
      </c>
      <c r="G53" s="110">
        <f t="shared" si="7"/>
        <v>0</v>
      </c>
      <c r="H53" s="110">
        <f t="shared" si="7"/>
        <v>2965</v>
      </c>
      <c r="I53" s="110">
        <f t="shared" si="7"/>
        <v>29</v>
      </c>
      <c r="J53" s="110">
        <f t="shared" si="7"/>
        <v>121</v>
      </c>
      <c r="K53" s="110">
        <f t="shared" si="7"/>
        <v>514</v>
      </c>
      <c r="L53" s="110">
        <f t="shared" si="7"/>
        <v>9</v>
      </c>
      <c r="M53" s="110">
        <f t="shared" si="7"/>
        <v>327</v>
      </c>
      <c r="N53" s="110">
        <f>SUM(C53:M53)</f>
        <v>3981</v>
      </c>
      <c r="O53" s="229"/>
    </row>
    <row r="54" spans="1:19" s="61" customFormat="1" ht="20.100000000000001" customHeight="1">
      <c r="A54" s="231"/>
      <c r="B54" s="104" t="s">
        <v>175</v>
      </c>
      <c r="C54" s="110">
        <f t="shared" ref="C54:M54" si="8">C48+C42+C36+C30+C24+C18+C12+C6</f>
        <v>7</v>
      </c>
      <c r="D54" s="110">
        <f t="shared" si="8"/>
        <v>14</v>
      </c>
      <c r="E54" s="110">
        <f t="shared" si="8"/>
        <v>0</v>
      </c>
      <c r="F54" s="110">
        <f t="shared" si="8"/>
        <v>11</v>
      </c>
      <c r="G54" s="110">
        <f t="shared" si="8"/>
        <v>0</v>
      </c>
      <c r="H54" s="110">
        <f t="shared" si="8"/>
        <v>2770</v>
      </c>
      <c r="I54" s="110">
        <f t="shared" si="8"/>
        <v>34</v>
      </c>
      <c r="J54" s="110">
        <f t="shared" si="8"/>
        <v>141</v>
      </c>
      <c r="K54" s="110">
        <f t="shared" si="8"/>
        <v>421</v>
      </c>
      <c r="L54" s="110">
        <f t="shared" si="8"/>
        <v>12</v>
      </c>
      <c r="M54" s="110">
        <f t="shared" si="8"/>
        <v>273</v>
      </c>
      <c r="N54" s="110">
        <f>SUM(C54:M54)</f>
        <v>3683</v>
      </c>
      <c r="O54" s="229"/>
      <c r="P54" s="60"/>
      <c r="Q54" s="60"/>
      <c r="R54" s="60"/>
    </row>
    <row r="55" spans="1:19" s="61" customFormat="1" ht="20.100000000000001" customHeight="1">
      <c r="A55" s="231"/>
      <c r="B55" s="104" t="s">
        <v>370</v>
      </c>
      <c r="C55" s="110">
        <f t="shared" ref="C55:M55" si="9">C49+C43+C37+C31+C25+C19+C13+C7</f>
        <v>11</v>
      </c>
      <c r="D55" s="110">
        <f t="shared" si="9"/>
        <v>20</v>
      </c>
      <c r="E55" s="110">
        <f t="shared" si="9"/>
        <v>0</v>
      </c>
      <c r="F55" s="110">
        <f t="shared" si="9"/>
        <v>11</v>
      </c>
      <c r="G55" s="110">
        <f t="shared" si="9"/>
        <v>0</v>
      </c>
      <c r="H55" s="110">
        <f t="shared" si="9"/>
        <v>2770</v>
      </c>
      <c r="I55" s="110">
        <f t="shared" si="9"/>
        <v>34</v>
      </c>
      <c r="J55" s="110">
        <f t="shared" si="9"/>
        <v>141</v>
      </c>
      <c r="K55" s="110">
        <f t="shared" si="9"/>
        <v>421</v>
      </c>
      <c r="L55" s="110">
        <f t="shared" si="9"/>
        <v>12</v>
      </c>
      <c r="M55" s="110">
        <f t="shared" si="9"/>
        <v>273</v>
      </c>
      <c r="N55" s="110">
        <f>SUM(C55:M55)</f>
        <v>3693</v>
      </c>
      <c r="O55" s="229"/>
      <c r="P55" s="60"/>
      <c r="Q55" s="60"/>
      <c r="R55" s="60"/>
    </row>
    <row r="56" spans="1:19" s="61" customFormat="1" ht="20.100000000000001" customHeight="1">
      <c r="A56" s="231"/>
      <c r="B56" s="104" t="s">
        <v>176</v>
      </c>
      <c r="C56" s="110">
        <f t="shared" ref="C56:M56" si="10">C50+C44+C38+C32+C26+C20+C14+C8</f>
        <v>21</v>
      </c>
      <c r="D56" s="110">
        <f t="shared" si="10"/>
        <v>29</v>
      </c>
      <c r="E56" s="110">
        <f t="shared" si="10"/>
        <v>0</v>
      </c>
      <c r="F56" s="110">
        <f t="shared" si="10"/>
        <v>1</v>
      </c>
      <c r="G56" s="110">
        <f t="shared" si="10"/>
        <v>4</v>
      </c>
      <c r="H56" s="110">
        <f t="shared" si="10"/>
        <v>1744</v>
      </c>
      <c r="I56" s="110">
        <f t="shared" si="10"/>
        <v>13</v>
      </c>
      <c r="J56" s="110">
        <f t="shared" si="10"/>
        <v>75</v>
      </c>
      <c r="K56" s="110">
        <f t="shared" si="10"/>
        <v>353</v>
      </c>
      <c r="L56" s="110">
        <f t="shared" si="10"/>
        <v>1</v>
      </c>
      <c r="M56" s="110">
        <f t="shared" si="10"/>
        <v>58</v>
      </c>
      <c r="N56" s="110">
        <f>SUM(C56:M56)</f>
        <v>2299</v>
      </c>
      <c r="O56" s="229"/>
      <c r="P56" s="60"/>
      <c r="Q56" s="60"/>
      <c r="R56" s="60"/>
    </row>
    <row r="57" spans="1:19" s="61" customFormat="1" ht="20.100000000000001" customHeight="1">
      <c r="A57" s="231"/>
      <c r="B57" s="104" t="s">
        <v>371</v>
      </c>
      <c r="C57" s="110">
        <f t="shared" ref="C57:M57" si="11">C51+C45+C39+C33+C27+C21+C15+C9</f>
        <v>50</v>
      </c>
      <c r="D57" s="110">
        <f t="shared" si="11"/>
        <v>60</v>
      </c>
      <c r="E57" s="110">
        <f t="shared" si="11"/>
        <v>0</v>
      </c>
      <c r="F57" s="110">
        <f t="shared" si="11"/>
        <v>2</v>
      </c>
      <c r="G57" s="110">
        <f t="shared" si="11"/>
        <v>4</v>
      </c>
      <c r="H57" s="110">
        <f t="shared" si="11"/>
        <v>1744</v>
      </c>
      <c r="I57" s="110">
        <f t="shared" si="11"/>
        <v>13</v>
      </c>
      <c r="J57" s="110">
        <f t="shared" si="11"/>
        <v>75</v>
      </c>
      <c r="K57" s="110">
        <f t="shared" si="11"/>
        <v>353</v>
      </c>
      <c r="L57" s="110">
        <f t="shared" si="11"/>
        <v>1</v>
      </c>
      <c r="M57" s="110">
        <f t="shared" si="11"/>
        <v>58</v>
      </c>
      <c r="N57" s="110">
        <f>SUM(C57:M57)</f>
        <v>2360</v>
      </c>
      <c r="O57" s="229"/>
      <c r="P57" s="60"/>
      <c r="Q57" s="60"/>
      <c r="R57" s="60"/>
    </row>
    <row r="58" spans="1:19" s="22" customFormat="1" ht="2.7" customHeight="1">
      <c r="A58" s="245"/>
      <c r="B58" s="107"/>
      <c r="C58" s="109"/>
      <c r="D58" s="109"/>
      <c r="E58" s="109"/>
      <c r="F58" s="108"/>
      <c r="G58" s="109"/>
      <c r="H58" s="109"/>
      <c r="I58" s="109"/>
      <c r="J58" s="109"/>
      <c r="K58" s="109"/>
      <c r="L58" s="109"/>
      <c r="M58" s="109"/>
      <c r="N58" s="109"/>
      <c r="O58" s="109"/>
      <c r="P58" s="60"/>
      <c r="Q58" s="60"/>
      <c r="R58" s="60"/>
    </row>
    <row r="60" spans="1:19" ht="13.8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P60" s="75"/>
      <c r="Q60" s="75"/>
      <c r="R60" s="75"/>
      <c r="S60" s="61"/>
    </row>
    <row r="61" spans="1:19" ht="13.8"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P61" s="75"/>
      <c r="Q61" s="75"/>
      <c r="R61" s="75"/>
      <c r="S61" s="61"/>
    </row>
    <row r="62" spans="1:19" ht="13.8"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P62" s="75"/>
      <c r="Q62" s="75"/>
      <c r="R62" s="75"/>
      <c r="S62" s="61"/>
    </row>
    <row r="63" spans="1:19" ht="13.8"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P63" s="75"/>
      <c r="Q63" s="75"/>
      <c r="R63" s="75"/>
      <c r="S63" s="61"/>
    </row>
    <row r="64" spans="1:19" ht="13.8">
      <c r="C64" s="75"/>
      <c r="D64" s="75"/>
      <c r="E64" s="75"/>
      <c r="F64" s="75"/>
      <c r="G64" s="75"/>
      <c r="H64" s="75"/>
      <c r="I64" s="75"/>
      <c r="J64" s="75"/>
      <c r="K64" s="75"/>
      <c r="L64" s="75"/>
      <c r="M64" s="75"/>
      <c r="N64" s="75"/>
      <c r="P64" s="75"/>
      <c r="Q64" s="75"/>
      <c r="R64" s="75"/>
      <c r="S64" s="61"/>
    </row>
  </sheetData>
  <mergeCells count="26">
    <mergeCell ref="B28:N28"/>
    <mergeCell ref="B34:N34"/>
    <mergeCell ref="B40:N40"/>
    <mergeCell ref="B46:N46"/>
    <mergeCell ref="B52:N52"/>
    <mergeCell ref="O51:O57"/>
    <mergeCell ref="O1:O3"/>
    <mergeCell ref="A53:A57"/>
    <mergeCell ref="A1:N1"/>
    <mergeCell ref="A23:A28"/>
    <mergeCell ref="A29:A34"/>
    <mergeCell ref="A35:A40"/>
    <mergeCell ref="A41:A46"/>
    <mergeCell ref="A47:A52"/>
    <mergeCell ref="N2:N4"/>
    <mergeCell ref="B2:B4"/>
    <mergeCell ref="A2:A4"/>
    <mergeCell ref="C2:M2"/>
    <mergeCell ref="B10:N10"/>
    <mergeCell ref="B16:N16"/>
    <mergeCell ref="B22:N22"/>
    <mergeCell ref="C3:G3"/>
    <mergeCell ref="H3:M3"/>
    <mergeCell ref="A5:A10"/>
    <mergeCell ref="A11:A16"/>
    <mergeCell ref="A17:A22"/>
  </mergeCells>
  <printOptions horizontalCentered="1"/>
  <pageMargins left="0.7" right="0.7" top="0.75" bottom="0.75" header="0.3" footer="0.3"/>
  <pageSetup paperSize="9" scale="51" fitToHeight="0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"/>
  <sheetViews>
    <sheetView showGridLines="0" zoomScale="70" zoomScaleNormal="70" zoomScalePageLayoutView="30" workbookViewId="0">
      <selection sqref="A1:Q1"/>
    </sheetView>
  </sheetViews>
  <sheetFormatPr defaultColWidth="9.33203125" defaultRowHeight="13.2"/>
  <cols>
    <col min="1" max="1" width="19.6640625" style="23" customWidth="1"/>
    <col min="2" max="2" width="27.33203125" style="23" customWidth="1"/>
    <col min="3" max="5" width="14.5546875" style="23" customWidth="1"/>
    <col min="6" max="6" width="14.33203125" style="23" customWidth="1"/>
    <col min="7" max="7" width="0.6640625" style="23" customWidth="1"/>
    <col min="8" max="16" width="14.5546875" style="23" customWidth="1"/>
    <col min="17" max="17" width="14.33203125" style="23" customWidth="1"/>
    <col min="18" max="18" width="0.6640625" customWidth="1"/>
    <col min="19" max="16384" width="9.33203125" style="23"/>
  </cols>
  <sheetData>
    <row r="1" spans="1:18" s="22" customFormat="1" ht="30" customHeight="1">
      <c r="A1" s="210" t="s">
        <v>429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211"/>
      <c r="M1" s="211"/>
      <c r="N1" s="211"/>
      <c r="O1" s="211"/>
      <c r="P1" s="211"/>
      <c r="Q1" s="211"/>
      <c r="R1" s="187"/>
    </row>
    <row r="2" spans="1:18" s="22" customFormat="1" ht="20.100000000000001" customHeight="1">
      <c r="A2" s="212" t="s">
        <v>387</v>
      </c>
      <c r="B2" s="207"/>
      <c r="C2" s="218" t="s">
        <v>377</v>
      </c>
      <c r="D2" s="218"/>
      <c r="E2" s="218"/>
      <c r="F2" s="218"/>
      <c r="G2" s="218"/>
      <c r="H2" s="218" t="s">
        <v>530</v>
      </c>
      <c r="I2" s="218"/>
      <c r="J2" s="218"/>
      <c r="K2" s="218"/>
      <c r="L2" s="218"/>
      <c r="M2" s="218"/>
      <c r="N2" s="218"/>
      <c r="O2" s="218"/>
      <c r="P2" s="218"/>
      <c r="Q2" s="218"/>
      <c r="R2" s="187"/>
    </row>
    <row r="3" spans="1:18" s="22" customFormat="1" ht="20.100000000000001" customHeight="1">
      <c r="A3" s="214"/>
      <c r="B3" s="209"/>
      <c r="C3" s="103" t="s">
        <v>30</v>
      </c>
      <c r="D3" s="103" t="s">
        <v>33</v>
      </c>
      <c r="E3" s="103" t="s">
        <v>327</v>
      </c>
      <c r="F3" s="112" t="s">
        <v>17</v>
      </c>
      <c r="G3" s="113"/>
      <c r="H3" s="103" t="s">
        <v>14</v>
      </c>
      <c r="I3" s="103" t="s">
        <v>328</v>
      </c>
      <c r="J3" s="103" t="s">
        <v>330</v>
      </c>
      <c r="K3" s="103" t="s">
        <v>331</v>
      </c>
      <c r="L3" s="103" t="s">
        <v>332</v>
      </c>
      <c r="M3" s="103" t="s">
        <v>329</v>
      </c>
      <c r="N3" s="103" t="s">
        <v>232</v>
      </c>
      <c r="O3" s="103" t="s">
        <v>64</v>
      </c>
      <c r="P3" s="103" t="s">
        <v>316</v>
      </c>
      <c r="Q3" s="112" t="s">
        <v>17</v>
      </c>
      <c r="R3" s="187"/>
    </row>
    <row r="4" spans="1:18" s="22" customFormat="1" ht="19.649999999999999" customHeight="1">
      <c r="A4" s="205" t="s">
        <v>389</v>
      </c>
      <c r="B4" s="104" t="s">
        <v>174</v>
      </c>
      <c r="C4" s="105">
        <v>0</v>
      </c>
      <c r="D4" s="105">
        <v>0</v>
      </c>
      <c r="E4" s="105">
        <v>0</v>
      </c>
      <c r="F4" s="106">
        <f>SUM(C4:E4)</f>
        <v>0</v>
      </c>
      <c r="G4" s="108"/>
      <c r="H4" s="105">
        <v>502</v>
      </c>
      <c r="I4" s="105">
        <v>101</v>
      </c>
      <c r="J4" s="105">
        <v>0</v>
      </c>
      <c r="K4" s="105">
        <v>0</v>
      </c>
      <c r="L4" s="105">
        <v>0</v>
      </c>
      <c r="M4" s="105">
        <v>17</v>
      </c>
      <c r="N4" s="105">
        <v>0</v>
      </c>
      <c r="O4" s="105">
        <v>0</v>
      </c>
      <c r="P4" s="105">
        <v>0</v>
      </c>
      <c r="Q4" s="106">
        <f>SUM(H4:P4)</f>
        <v>620</v>
      </c>
      <c r="R4" s="52"/>
    </row>
    <row r="5" spans="1:18" s="22" customFormat="1" ht="19.649999999999999" customHeight="1">
      <c r="A5" s="205"/>
      <c r="B5" s="104" t="s">
        <v>175</v>
      </c>
      <c r="C5" s="105">
        <v>0</v>
      </c>
      <c r="D5" s="105">
        <v>0</v>
      </c>
      <c r="E5" s="105">
        <v>0</v>
      </c>
      <c r="F5" s="106">
        <f t="shared" ref="F5:F50" si="0">SUM(C5:E5)</f>
        <v>0</v>
      </c>
      <c r="G5" s="108"/>
      <c r="H5" s="105">
        <v>224</v>
      </c>
      <c r="I5" s="105">
        <v>105</v>
      </c>
      <c r="J5" s="105">
        <v>3</v>
      </c>
      <c r="K5" s="105">
        <v>0</v>
      </c>
      <c r="L5" s="105">
        <v>6</v>
      </c>
      <c r="M5" s="105">
        <v>26</v>
      </c>
      <c r="N5" s="105">
        <v>2</v>
      </c>
      <c r="O5" s="105">
        <v>0</v>
      </c>
      <c r="P5" s="105">
        <v>0</v>
      </c>
      <c r="Q5" s="106">
        <f t="shared" ref="Q5:Q8" si="1">SUM(H5:P5)</f>
        <v>366</v>
      </c>
      <c r="R5" s="52"/>
    </row>
    <row r="6" spans="1:18" s="22" customFormat="1" ht="19.649999999999999" customHeight="1">
      <c r="A6" s="205"/>
      <c r="B6" s="104" t="s">
        <v>370</v>
      </c>
      <c r="C6" s="105">
        <v>11</v>
      </c>
      <c r="D6" s="105">
        <v>0</v>
      </c>
      <c r="E6" s="105">
        <v>0</v>
      </c>
      <c r="F6" s="106">
        <f t="shared" si="0"/>
        <v>11</v>
      </c>
      <c r="G6" s="108"/>
      <c r="H6" s="105">
        <v>328</v>
      </c>
      <c r="I6" s="105">
        <v>115</v>
      </c>
      <c r="J6" s="105">
        <v>4</v>
      </c>
      <c r="K6" s="105">
        <v>0</v>
      </c>
      <c r="L6" s="105">
        <v>4</v>
      </c>
      <c r="M6" s="105">
        <v>28</v>
      </c>
      <c r="N6" s="105">
        <v>1</v>
      </c>
      <c r="O6" s="105">
        <v>0</v>
      </c>
      <c r="P6" s="105">
        <v>0</v>
      </c>
      <c r="Q6" s="106">
        <f t="shared" si="1"/>
        <v>480</v>
      </c>
      <c r="R6" s="52"/>
    </row>
    <row r="7" spans="1:18" s="22" customFormat="1" ht="19.649999999999999" customHeight="1">
      <c r="A7" s="205"/>
      <c r="B7" s="104" t="s">
        <v>531</v>
      </c>
      <c r="C7" s="105">
        <v>0</v>
      </c>
      <c r="D7" s="105">
        <v>0</v>
      </c>
      <c r="E7" s="105">
        <v>0</v>
      </c>
      <c r="F7" s="106">
        <f t="shared" si="0"/>
        <v>0</v>
      </c>
      <c r="G7" s="108"/>
      <c r="H7" s="105">
        <v>3170</v>
      </c>
      <c r="I7" s="105">
        <v>692</v>
      </c>
      <c r="J7" s="105">
        <v>20</v>
      </c>
      <c r="K7" s="105">
        <v>0</v>
      </c>
      <c r="L7" s="105">
        <v>43</v>
      </c>
      <c r="M7" s="105">
        <v>12</v>
      </c>
      <c r="N7" s="105">
        <v>14</v>
      </c>
      <c r="O7" s="105">
        <v>0</v>
      </c>
      <c r="P7" s="105">
        <v>0</v>
      </c>
      <c r="Q7" s="106">
        <f t="shared" si="1"/>
        <v>3951</v>
      </c>
      <c r="R7" s="52"/>
    </row>
    <row r="8" spans="1:18" s="22" customFormat="1" ht="19.649999999999999" customHeight="1">
      <c r="A8" s="205"/>
      <c r="B8" s="104" t="s">
        <v>532</v>
      </c>
      <c r="C8" s="105">
        <v>70</v>
      </c>
      <c r="D8" s="105">
        <v>0</v>
      </c>
      <c r="E8" s="105">
        <v>0</v>
      </c>
      <c r="F8" s="106">
        <f t="shared" si="0"/>
        <v>70</v>
      </c>
      <c r="G8" s="108"/>
      <c r="H8" s="105">
        <v>3321</v>
      </c>
      <c r="I8" s="105">
        <v>710</v>
      </c>
      <c r="J8" s="105">
        <v>32</v>
      </c>
      <c r="K8" s="105">
        <v>0</v>
      </c>
      <c r="L8" s="105">
        <v>55</v>
      </c>
      <c r="M8" s="105">
        <v>13</v>
      </c>
      <c r="N8" s="105">
        <v>16</v>
      </c>
      <c r="O8" s="105">
        <v>0</v>
      </c>
      <c r="P8" s="105">
        <v>0</v>
      </c>
      <c r="Q8" s="106">
        <f t="shared" si="1"/>
        <v>4147</v>
      </c>
      <c r="R8" s="52"/>
    </row>
    <row r="9" spans="1:18" s="22" customFormat="1" ht="2.7" customHeight="1">
      <c r="A9" s="205"/>
      <c r="B9" s="286"/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52"/>
    </row>
    <row r="10" spans="1:18" s="22" customFormat="1" ht="19.649999999999999" customHeight="1">
      <c r="A10" s="205" t="s">
        <v>394</v>
      </c>
      <c r="B10" s="104" t="s">
        <v>174</v>
      </c>
      <c r="C10" s="105">
        <v>0</v>
      </c>
      <c r="D10" s="105">
        <v>0</v>
      </c>
      <c r="E10" s="105">
        <v>0</v>
      </c>
      <c r="F10" s="106">
        <f t="shared" si="0"/>
        <v>0</v>
      </c>
      <c r="G10" s="108"/>
      <c r="H10" s="105">
        <v>91</v>
      </c>
      <c r="I10" s="105">
        <v>35</v>
      </c>
      <c r="J10" s="105">
        <v>0</v>
      </c>
      <c r="K10" s="105">
        <v>0</v>
      </c>
      <c r="L10" s="105">
        <v>0</v>
      </c>
      <c r="M10" s="105">
        <v>0</v>
      </c>
      <c r="N10" s="105">
        <v>0</v>
      </c>
      <c r="O10" s="105">
        <v>0</v>
      </c>
      <c r="P10" s="105">
        <v>0</v>
      </c>
      <c r="Q10" s="106">
        <f>SUM(H10:P10)</f>
        <v>126</v>
      </c>
      <c r="R10" s="52"/>
    </row>
    <row r="11" spans="1:18" s="22" customFormat="1" ht="19.649999999999999" customHeight="1">
      <c r="A11" s="205"/>
      <c r="B11" s="104" t="s">
        <v>175</v>
      </c>
      <c r="C11" s="105">
        <v>0</v>
      </c>
      <c r="D11" s="105">
        <v>0</v>
      </c>
      <c r="E11" s="105">
        <v>0</v>
      </c>
      <c r="F11" s="106">
        <f t="shared" si="0"/>
        <v>0</v>
      </c>
      <c r="G11" s="108"/>
      <c r="H11" s="105">
        <v>130</v>
      </c>
      <c r="I11" s="105">
        <v>42</v>
      </c>
      <c r="J11" s="105">
        <v>0</v>
      </c>
      <c r="K11" s="105">
        <v>0</v>
      </c>
      <c r="L11" s="105">
        <v>0</v>
      </c>
      <c r="M11" s="105">
        <v>0</v>
      </c>
      <c r="N11" s="105">
        <v>0</v>
      </c>
      <c r="O11" s="105">
        <v>0</v>
      </c>
      <c r="P11" s="105">
        <v>0</v>
      </c>
      <c r="Q11" s="106">
        <f t="shared" ref="Q11:Q14" si="2">SUM(H11:P11)</f>
        <v>172</v>
      </c>
      <c r="R11" s="52"/>
    </row>
    <row r="12" spans="1:18" s="22" customFormat="1" ht="19.649999999999999" customHeight="1">
      <c r="A12" s="205"/>
      <c r="B12" s="104" t="s">
        <v>370</v>
      </c>
      <c r="C12" s="105">
        <v>0</v>
      </c>
      <c r="D12" s="105">
        <v>0</v>
      </c>
      <c r="E12" s="105">
        <v>0</v>
      </c>
      <c r="F12" s="106">
        <f t="shared" si="0"/>
        <v>0</v>
      </c>
      <c r="G12" s="108"/>
      <c r="H12" s="105">
        <v>137</v>
      </c>
      <c r="I12" s="105">
        <v>50</v>
      </c>
      <c r="J12" s="105">
        <v>0</v>
      </c>
      <c r="K12" s="105">
        <v>0</v>
      </c>
      <c r="L12" s="105">
        <v>0</v>
      </c>
      <c r="M12" s="105">
        <v>0</v>
      </c>
      <c r="N12" s="105">
        <v>0</v>
      </c>
      <c r="O12" s="105">
        <v>0</v>
      </c>
      <c r="P12" s="105">
        <v>0</v>
      </c>
      <c r="Q12" s="106">
        <f t="shared" si="2"/>
        <v>187</v>
      </c>
      <c r="R12" s="52"/>
    </row>
    <row r="13" spans="1:18" s="22" customFormat="1" ht="19.649999999999999" customHeight="1">
      <c r="A13" s="205"/>
      <c r="B13" s="104" t="s">
        <v>531</v>
      </c>
      <c r="C13" s="105">
        <v>0</v>
      </c>
      <c r="D13" s="105">
        <v>0</v>
      </c>
      <c r="E13" s="105">
        <v>0</v>
      </c>
      <c r="F13" s="106">
        <f t="shared" si="0"/>
        <v>0</v>
      </c>
      <c r="G13" s="108"/>
      <c r="H13" s="105">
        <v>393</v>
      </c>
      <c r="I13" s="105">
        <v>99</v>
      </c>
      <c r="J13" s="105">
        <v>0</v>
      </c>
      <c r="K13" s="105">
        <v>0</v>
      </c>
      <c r="L13" s="105">
        <v>0</v>
      </c>
      <c r="M13" s="105">
        <v>0</v>
      </c>
      <c r="N13" s="105">
        <v>0</v>
      </c>
      <c r="O13" s="105">
        <v>0</v>
      </c>
      <c r="P13" s="105">
        <v>0</v>
      </c>
      <c r="Q13" s="106">
        <f t="shared" si="2"/>
        <v>492</v>
      </c>
      <c r="R13" s="52"/>
    </row>
    <row r="14" spans="1:18" s="22" customFormat="1" ht="19.649999999999999" customHeight="1">
      <c r="A14" s="205"/>
      <c r="B14" s="104" t="s">
        <v>532</v>
      </c>
      <c r="C14" s="105">
        <v>0</v>
      </c>
      <c r="D14" s="105">
        <v>0</v>
      </c>
      <c r="E14" s="105">
        <v>0</v>
      </c>
      <c r="F14" s="106">
        <f t="shared" si="0"/>
        <v>0</v>
      </c>
      <c r="G14" s="108"/>
      <c r="H14" s="105">
        <v>449</v>
      </c>
      <c r="I14" s="105">
        <v>114</v>
      </c>
      <c r="J14" s="105">
        <v>0</v>
      </c>
      <c r="K14" s="105">
        <v>0</v>
      </c>
      <c r="L14" s="105">
        <v>0</v>
      </c>
      <c r="M14" s="105">
        <v>0</v>
      </c>
      <c r="N14" s="105">
        <v>0</v>
      </c>
      <c r="O14" s="105">
        <v>0</v>
      </c>
      <c r="P14" s="105">
        <v>0</v>
      </c>
      <c r="Q14" s="106">
        <f t="shared" si="2"/>
        <v>563</v>
      </c>
      <c r="R14" s="52"/>
    </row>
    <row r="15" spans="1:18" s="22" customFormat="1" ht="2.7" customHeight="1">
      <c r="A15" s="205"/>
      <c r="B15" s="286"/>
      <c r="C15" s="280"/>
      <c r="D15" s="280"/>
      <c r="E15" s="280"/>
      <c r="F15" s="280"/>
      <c r="G15" s="280"/>
      <c r="H15" s="280"/>
      <c r="I15" s="280"/>
      <c r="J15" s="280"/>
      <c r="K15" s="280"/>
      <c r="L15" s="280"/>
      <c r="M15" s="280"/>
      <c r="N15" s="280"/>
      <c r="O15" s="280"/>
      <c r="P15" s="280"/>
      <c r="Q15" s="280"/>
      <c r="R15" s="52"/>
    </row>
    <row r="16" spans="1:18" s="22" customFormat="1" ht="19.649999999999999" customHeight="1">
      <c r="A16" s="205" t="s">
        <v>393</v>
      </c>
      <c r="B16" s="104" t="s">
        <v>174</v>
      </c>
      <c r="C16" s="105">
        <v>0</v>
      </c>
      <c r="D16" s="105">
        <v>0</v>
      </c>
      <c r="E16" s="105">
        <v>0</v>
      </c>
      <c r="F16" s="106">
        <f t="shared" si="0"/>
        <v>0</v>
      </c>
      <c r="G16" s="108"/>
      <c r="H16" s="105">
        <v>90</v>
      </c>
      <c r="I16" s="105">
        <v>41</v>
      </c>
      <c r="J16" s="105">
        <v>0</v>
      </c>
      <c r="K16" s="105">
        <v>0</v>
      </c>
      <c r="L16" s="105">
        <v>0</v>
      </c>
      <c r="M16" s="105">
        <v>0</v>
      </c>
      <c r="N16" s="105">
        <v>0</v>
      </c>
      <c r="O16" s="105">
        <v>0</v>
      </c>
      <c r="P16" s="105">
        <v>0</v>
      </c>
      <c r="Q16" s="106">
        <f>SUM(H16:P16)</f>
        <v>131</v>
      </c>
      <c r="R16" s="52"/>
    </row>
    <row r="17" spans="1:18" s="22" customFormat="1" ht="19.649999999999999" customHeight="1">
      <c r="A17" s="205"/>
      <c r="B17" s="104" t="s">
        <v>175</v>
      </c>
      <c r="C17" s="105">
        <v>0</v>
      </c>
      <c r="D17" s="105">
        <v>0</v>
      </c>
      <c r="E17" s="105">
        <v>0</v>
      </c>
      <c r="F17" s="106">
        <f t="shared" si="0"/>
        <v>0</v>
      </c>
      <c r="G17" s="108"/>
      <c r="H17" s="105">
        <v>81</v>
      </c>
      <c r="I17" s="105">
        <v>39</v>
      </c>
      <c r="J17" s="105">
        <v>0</v>
      </c>
      <c r="K17" s="105">
        <v>0</v>
      </c>
      <c r="L17" s="105">
        <v>0</v>
      </c>
      <c r="M17" s="105">
        <v>0</v>
      </c>
      <c r="N17" s="105">
        <v>0</v>
      </c>
      <c r="O17" s="105">
        <v>0</v>
      </c>
      <c r="P17" s="105">
        <v>0</v>
      </c>
      <c r="Q17" s="106">
        <f t="shared" ref="Q17:Q20" si="3">SUM(H17:P17)</f>
        <v>120</v>
      </c>
      <c r="R17" s="52"/>
    </row>
    <row r="18" spans="1:18" s="22" customFormat="1" ht="19.649999999999999" customHeight="1">
      <c r="A18" s="205"/>
      <c r="B18" s="104" t="s">
        <v>370</v>
      </c>
      <c r="C18" s="105">
        <v>0</v>
      </c>
      <c r="D18" s="105">
        <v>0</v>
      </c>
      <c r="E18" s="105">
        <v>0</v>
      </c>
      <c r="F18" s="106">
        <f t="shared" si="0"/>
        <v>0</v>
      </c>
      <c r="G18" s="108"/>
      <c r="H18" s="105">
        <v>78</v>
      </c>
      <c r="I18" s="105">
        <v>43</v>
      </c>
      <c r="J18" s="105">
        <v>0</v>
      </c>
      <c r="K18" s="105">
        <v>0</v>
      </c>
      <c r="L18" s="105">
        <v>0</v>
      </c>
      <c r="M18" s="105">
        <v>0</v>
      </c>
      <c r="N18" s="105">
        <v>0</v>
      </c>
      <c r="O18" s="105">
        <v>0</v>
      </c>
      <c r="P18" s="105">
        <v>0</v>
      </c>
      <c r="Q18" s="106">
        <f t="shared" si="3"/>
        <v>121</v>
      </c>
      <c r="R18" s="52"/>
    </row>
    <row r="19" spans="1:18" s="22" customFormat="1" ht="19.649999999999999" customHeight="1">
      <c r="A19" s="205"/>
      <c r="B19" s="104" t="s">
        <v>531</v>
      </c>
      <c r="C19" s="105">
        <v>0</v>
      </c>
      <c r="D19" s="105">
        <v>0</v>
      </c>
      <c r="E19" s="105">
        <v>0</v>
      </c>
      <c r="F19" s="106">
        <f t="shared" si="0"/>
        <v>0</v>
      </c>
      <c r="G19" s="108"/>
      <c r="H19" s="105">
        <v>169</v>
      </c>
      <c r="I19" s="105">
        <v>63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105">
        <v>0</v>
      </c>
      <c r="P19" s="105">
        <v>0</v>
      </c>
      <c r="Q19" s="106">
        <f t="shared" si="3"/>
        <v>232</v>
      </c>
      <c r="R19" s="52"/>
    </row>
    <row r="20" spans="1:18" s="22" customFormat="1" ht="19.649999999999999" customHeight="1">
      <c r="A20" s="205"/>
      <c r="B20" s="104" t="s">
        <v>532</v>
      </c>
      <c r="C20" s="105">
        <v>0</v>
      </c>
      <c r="D20" s="105">
        <v>0</v>
      </c>
      <c r="E20" s="105">
        <v>0</v>
      </c>
      <c r="F20" s="106">
        <f t="shared" si="0"/>
        <v>0</v>
      </c>
      <c r="G20" s="108"/>
      <c r="H20" s="105">
        <v>205</v>
      </c>
      <c r="I20" s="105">
        <v>69</v>
      </c>
      <c r="J20" s="105">
        <v>0</v>
      </c>
      <c r="K20" s="105">
        <v>0</v>
      </c>
      <c r="L20" s="105">
        <v>0</v>
      </c>
      <c r="M20" s="105">
        <v>0</v>
      </c>
      <c r="N20" s="105">
        <v>0</v>
      </c>
      <c r="O20" s="105">
        <v>0</v>
      </c>
      <c r="P20" s="105">
        <v>0</v>
      </c>
      <c r="Q20" s="106">
        <f t="shared" si="3"/>
        <v>274</v>
      </c>
      <c r="R20" s="52"/>
    </row>
    <row r="21" spans="1:18" s="22" customFormat="1" ht="2.7" customHeight="1">
      <c r="A21" s="205"/>
      <c r="B21" s="286"/>
      <c r="C21" s="280"/>
      <c r="D21" s="280"/>
      <c r="E21" s="280"/>
      <c r="F21" s="280"/>
      <c r="G21" s="280"/>
      <c r="H21" s="280"/>
      <c r="I21" s="280"/>
      <c r="J21" s="280"/>
      <c r="K21" s="280"/>
      <c r="L21" s="280"/>
      <c r="M21" s="280"/>
      <c r="N21" s="280"/>
      <c r="O21" s="280"/>
      <c r="P21" s="280"/>
      <c r="Q21" s="280"/>
      <c r="R21" s="52"/>
    </row>
    <row r="22" spans="1:18" s="22" customFormat="1" ht="19.649999999999999" customHeight="1">
      <c r="A22" s="205" t="s">
        <v>391</v>
      </c>
      <c r="B22" s="104" t="s">
        <v>174</v>
      </c>
      <c r="C22" s="105">
        <v>0</v>
      </c>
      <c r="D22" s="105">
        <v>0</v>
      </c>
      <c r="E22" s="105">
        <v>0</v>
      </c>
      <c r="F22" s="106">
        <f t="shared" si="0"/>
        <v>0</v>
      </c>
      <c r="G22" s="108"/>
      <c r="H22" s="105">
        <v>192</v>
      </c>
      <c r="I22" s="105">
        <v>41</v>
      </c>
      <c r="J22" s="105">
        <v>0</v>
      </c>
      <c r="K22" s="105">
        <v>0</v>
      </c>
      <c r="L22" s="105">
        <v>0</v>
      </c>
      <c r="M22" s="105">
        <v>0</v>
      </c>
      <c r="N22" s="105">
        <v>0</v>
      </c>
      <c r="O22" s="105">
        <v>0</v>
      </c>
      <c r="P22" s="105">
        <v>0</v>
      </c>
      <c r="Q22" s="106">
        <f>SUM(H22:P22)</f>
        <v>233</v>
      </c>
      <c r="R22" s="52"/>
    </row>
    <row r="23" spans="1:18" s="22" customFormat="1" ht="19.649999999999999" customHeight="1">
      <c r="A23" s="205"/>
      <c r="B23" s="104" t="s">
        <v>175</v>
      </c>
      <c r="C23" s="105">
        <v>0</v>
      </c>
      <c r="D23" s="105">
        <v>0</v>
      </c>
      <c r="E23" s="105">
        <v>0</v>
      </c>
      <c r="F23" s="106">
        <f t="shared" si="0"/>
        <v>0</v>
      </c>
      <c r="G23" s="108"/>
      <c r="H23" s="105">
        <v>173</v>
      </c>
      <c r="I23" s="105">
        <v>59</v>
      </c>
      <c r="J23" s="105">
        <v>0</v>
      </c>
      <c r="K23" s="105">
        <v>0</v>
      </c>
      <c r="L23" s="105">
        <v>0</v>
      </c>
      <c r="M23" s="105">
        <v>0</v>
      </c>
      <c r="N23" s="105">
        <v>0</v>
      </c>
      <c r="O23" s="105">
        <v>0</v>
      </c>
      <c r="P23" s="105">
        <v>0</v>
      </c>
      <c r="Q23" s="106">
        <f t="shared" ref="Q23:Q26" si="4">SUM(H23:P23)</f>
        <v>232</v>
      </c>
      <c r="R23" s="52"/>
    </row>
    <row r="24" spans="1:18" s="22" customFormat="1" ht="19.649999999999999" customHeight="1">
      <c r="A24" s="205"/>
      <c r="B24" s="104" t="s">
        <v>370</v>
      </c>
      <c r="C24" s="105">
        <v>0</v>
      </c>
      <c r="D24" s="105">
        <v>0</v>
      </c>
      <c r="E24" s="105">
        <v>0</v>
      </c>
      <c r="F24" s="106">
        <f t="shared" si="0"/>
        <v>0</v>
      </c>
      <c r="G24" s="108"/>
      <c r="H24" s="105">
        <v>172</v>
      </c>
      <c r="I24" s="105">
        <v>53</v>
      </c>
      <c r="J24" s="105">
        <v>0</v>
      </c>
      <c r="K24" s="105">
        <v>0</v>
      </c>
      <c r="L24" s="105">
        <v>0</v>
      </c>
      <c r="M24" s="105">
        <v>0</v>
      </c>
      <c r="N24" s="105">
        <v>0</v>
      </c>
      <c r="O24" s="105">
        <v>0</v>
      </c>
      <c r="P24" s="105">
        <v>0</v>
      </c>
      <c r="Q24" s="106">
        <f t="shared" si="4"/>
        <v>225</v>
      </c>
      <c r="R24" s="52"/>
    </row>
    <row r="25" spans="1:18" s="22" customFormat="1" ht="19.649999999999999" customHeight="1">
      <c r="A25" s="205"/>
      <c r="B25" s="104" t="s">
        <v>531</v>
      </c>
      <c r="C25" s="105">
        <v>0</v>
      </c>
      <c r="D25" s="105">
        <v>0</v>
      </c>
      <c r="E25" s="105">
        <v>0</v>
      </c>
      <c r="F25" s="106">
        <f t="shared" si="0"/>
        <v>0</v>
      </c>
      <c r="G25" s="108"/>
      <c r="H25" s="105">
        <v>823</v>
      </c>
      <c r="I25" s="105">
        <v>55</v>
      </c>
      <c r="J25" s="105">
        <v>0</v>
      </c>
      <c r="K25" s="105">
        <v>0</v>
      </c>
      <c r="L25" s="105">
        <v>0</v>
      </c>
      <c r="M25" s="105">
        <v>0</v>
      </c>
      <c r="N25" s="105">
        <v>0</v>
      </c>
      <c r="O25" s="105">
        <v>0</v>
      </c>
      <c r="P25" s="105">
        <v>0</v>
      </c>
      <c r="Q25" s="106">
        <f t="shared" si="4"/>
        <v>878</v>
      </c>
      <c r="R25" s="52"/>
    </row>
    <row r="26" spans="1:18" s="22" customFormat="1" ht="19.649999999999999" customHeight="1">
      <c r="A26" s="205"/>
      <c r="B26" s="104" t="s">
        <v>532</v>
      </c>
      <c r="C26" s="105">
        <v>0</v>
      </c>
      <c r="D26" s="105">
        <v>0</v>
      </c>
      <c r="E26" s="105">
        <v>0</v>
      </c>
      <c r="F26" s="106">
        <f t="shared" si="0"/>
        <v>0</v>
      </c>
      <c r="G26" s="108"/>
      <c r="H26" s="105">
        <v>896</v>
      </c>
      <c r="I26" s="105">
        <v>65</v>
      </c>
      <c r="J26" s="105">
        <v>0</v>
      </c>
      <c r="K26" s="105">
        <v>0</v>
      </c>
      <c r="L26" s="105">
        <v>1</v>
      </c>
      <c r="M26" s="105">
        <v>0</v>
      </c>
      <c r="N26" s="105">
        <v>0</v>
      </c>
      <c r="O26" s="105">
        <v>0</v>
      </c>
      <c r="P26" s="105">
        <v>0</v>
      </c>
      <c r="Q26" s="106">
        <f t="shared" si="4"/>
        <v>962</v>
      </c>
      <c r="R26" s="52"/>
    </row>
    <row r="27" spans="1:18" s="22" customFormat="1" ht="2.7" customHeight="1">
      <c r="A27" s="205"/>
      <c r="B27" s="286"/>
      <c r="C27" s="280"/>
      <c r="D27" s="280"/>
      <c r="E27" s="280"/>
      <c r="F27" s="280"/>
      <c r="G27" s="280"/>
      <c r="H27" s="280"/>
      <c r="I27" s="280"/>
      <c r="J27" s="280"/>
      <c r="K27" s="280"/>
      <c r="L27" s="280"/>
      <c r="M27" s="280"/>
      <c r="N27" s="280"/>
      <c r="O27" s="280"/>
      <c r="P27" s="280"/>
      <c r="Q27" s="280"/>
      <c r="R27" s="52"/>
    </row>
    <row r="28" spans="1:18" s="22" customFormat="1" ht="19.649999999999999" customHeight="1">
      <c r="A28" s="205" t="s">
        <v>395</v>
      </c>
      <c r="B28" s="104" t="s">
        <v>174</v>
      </c>
      <c r="C28" s="105">
        <v>0</v>
      </c>
      <c r="D28" s="105">
        <v>0</v>
      </c>
      <c r="E28" s="105">
        <v>0</v>
      </c>
      <c r="F28" s="106">
        <f t="shared" si="0"/>
        <v>0</v>
      </c>
      <c r="G28" s="108"/>
      <c r="H28" s="105">
        <v>114</v>
      </c>
      <c r="I28" s="105">
        <v>53</v>
      </c>
      <c r="J28" s="105">
        <v>0</v>
      </c>
      <c r="K28" s="105">
        <v>0</v>
      </c>
      <c r="L28" s="105">
        <v>0</v>
      </c>
      <c r="M28" s="105">
        <v>0</v>
      </c>
      <c r="N28" s="105">
        <v>0</v>
      </c>
      <c r="O28" s="105">
        <v>0</v>
      </c>
      <c r="P28" s="105">
        <v>0</v>
      </c>
      <c r="Q28" s="106">
        <f>SUM(H28:P28)</f>
        <v>167</v>
      </c>
      <c r="R28" s="52"/>
    </row>
    <row r="29" spans="1:18" s="22" customFormat="1" ht="19.649999999999999" customHeight="1">
      <c r="A29" s="205"/>
      <c r="B29" s="104" t="s">
        <v>175</v>
      </c>
      <c r="C29" s="105">
        <v>0</v>
      </c>
      <c r="D29" s="105">
        <v>0</v>
      </c>
      <c r="E29" s="105">
        <v>0</v>
      </c>
      <c r="F29" s="106">
        <f t="shared" si="0"/>
        <v>0</v>
      </c>
      <c r="G29" s="108"/>
      <c r="H29" s="105">
        <v>268</v>
      </c>
      <c r="I29" s="105">
        <v>94</v>
      </c>
      <c r="J29" s="105">
        <v>0</v>
      </c>
      <c r="K29" s="105">
        <v>0</v>
      </c>
      <c r="L29" s="105">
        <v>0</v>
      </c>
      <c r="M29" s="105">
        <v>0</v>
      </c>
      <c r="N29" s="105">
        <v>0</v>
      </c>
      <c r="O29" s="105">
        <v>0</v>
      </c>
      <c r="P29" s="105">
        <v>0</v>
      </c>
      <c r="Q29" s="106">
        <f t="shared" ref="Q29:Q32" si="5">SUM(H29:P29)</f>
        <v>362</v>
      </c>
      <c r="R29" s="52"/>
    </row>
    <row r="30" spans="1:18" s="22" customFormat="1" ht="19.649999999999999" customHeight="1">
      <c r="A30" s="205"/>
      <c r="B30" s="104" t="s">
        <v>370</v>
      </c>
      <c r="C30" s="105">
        <v>0</v>
      </c>
      <c r="D30" s="105">
        <v>0</v>
      </c>
      <c r="E30" s="105">
        <v>0</v>
      </c>
      <c r="F30" s="106">
        <f t="shared" si="0"/>
        <v>0</v>
      </c>
      <c r="G30" s="108"/>
      <c r="H30" s="105">
        <v>233</v>
      </c>
      <c r="I30" s="105">
        <v>88</v>
      </c>
      <c r="J30" s="105">
        <v>0</v>
      </c>
      <c r="K30" s="105">
        <v>0</v>
      </c>
      <c r="L30" s="105">
        <v>1</v>
      </c>
      <c r="M30" s="105">
        <v>0</v>
      </c>
      <c r="N30" s="105">
        <v>0</v>
      </c>
      <c r="O30" s="105">
        <v>0</v>
      </c>
      <c r="P30" s="105">
        <v>0</v>
      </c>
      <c r="Q30" s="106">
        <f t="shared" si="5"/>
        <v>322</v>
      </c>
      <c r="R30" s="52"/>
    </row>
    <row r="31" spans="1:18" s="22" customFormat="1" ht="19.649999999999999" customHeight="1">
      <c r="A31" s="205"/>
      <c r="B31" s="104" t="s">
        <v>531</v>
      </c>
      <c r="C31" s="105">
        <v>0</v>
      </c>
      <c r="D31" s="105">
        <v>0</v>
      </c>
      <c r="E31" s="105">
        <v>0</v>
      </c>
      <c r="F31" s="106">
        <f t="shared" si="0"/>
        <v>0</v>
      </c>
      <c r="G31" s="108"/>
      <c r="H31" s="105">
        <v>522</v>
      </c>
      <c r="I31" s="105">
        <v>85</v>
      </c>
      <c r="J31" s="105">
        <v>0</v>
      </c>
      <c r="K31" s="105">
        <v>0</v>
      </c>
      <c r="L31" s="105">
        <v>0</v>
      </c>
      <c r="M31" s="105">
        <v>0</v>
      </c>
      <c r="N31" s="105">
        <v>0</v>
      </c>
      <c r="O31" s="105">
        <v>0</v>
      </c>
      <c r="P31" s="105">
        <v>0</v>
      </c>
      <c r="Q31" s="106">
        <f t="shared" si="5"/>
        <v>607</v>
      </c>
      <c r="R31" s="52"/>
    </row>
    <row r="32" spans="1:18" s="22" customFormat="1" ht="19.649999999999999" customHeight="1">
      <c r="A32" s="205"/>
      <c r="B32" s="104" t="s">
        <v>532</v>
      </c>
      <c r="C32" s="105">
        <v>0</v>
      </c>
      <c r="D32" s="105">
        <v>0</v>
      </c>
      <c r="E32" s="105">
        <v>0</v>
      </c>
      <c r="F32" s="106">
        <f t="shared" si="0"/>
        <v>0</v>
      </c>
      <c r="G32" s="108"/>
      <c r="H32" s="105">
        <v>629</v>
      </c>
      <c r="I32" s="105">
        <v>101</v>
      </c>
      <c r="J32" s="105">
        <v>0</v>
      </c>
      <c r="K32" s="105">
        <v>0</v>
      </c>
      <c r="L32" s="105">
        <v>0</v>
      </c>
      <c r="M32" s="105">
        <v>0</v>
      </c>
      <c r="N32" s="105">
        <v>0</v>
      </c>
      <c r="O32" s="105">
        <v>0</v>
      </c>
      <c r="P32" s="105">
        <v>0</v>
      </c>
      <c r="Q32" s="106">
        <f t="shared" si="5"/>
        <v>730</v>
      </c>
      <c r="R32" s="52"/>
    </row>
    <row r="33" spans="1:18" s="22" customFormat="1" ht="2.7" customHeight="1">
      <c r="A33" s="205"/>
      <c r="B33" s="286"/>
      <c r="C33" s="280"/>
      <c r="D33" s="280"/>
      <c r="E33" s="280"/>
      <c r="F33" s="280"/>
      <c r="G33" s="280"/>
      <c r="H33" s="280"/>
      <c r="I33" s="280"/>
      <c r="J33" s="280"/>
      <c r="K33" s="280"/>
      <c r="L33" s="280"/>
      <c r="M33" s="280"/>
      <c r="N33" s="280"/>
      <c r="O33" s="280"/>
      <c r="P33" s="280"/>
      <c r="Q33" s="280"/>
      <c r="R33" s="52"/>
    </row>
    <row r="34" spans="1:18" s="22" customFormat="1" ht="19.649999999999999" customHeight="1">
      <c r="A34" s="205" t="s">
        <v>388</v>
      </c>
      <c r="B34" s="104" t="s">
        <v>174</v>
      </c>
      <c r="C34" s="105">
        <v>0</v>
      </c>
      <c r="D34" s="105">
        <v>0</v>
      </c>
      <c r="E34" s="105">
        <v>0</v>
      </c>
      <c r="F34" s="106">
        <f t="shared" si="0"/>
        <v>0</v>
      </c>
      <c r="G34" s="108"/>
      <c r="H34" s="105">
        <v>94</v>
      </c>
      <c r="I34" s="105">
        <v>33</v>
      </c>
      <c r="J34" s="105">
        <v>0</v>
      </c>
      <c r="K34" s="105">
        <v>0</v>
      </c>
      <c r="L34" s="105">
        <v>0</v>
      </c>
      <c r="M34" s="105">
        <v>0</v>
      </c>
      <c r="N34" s="105">
        <v>0</v>
      </c>
      <c r="O34" s="105">
        <v>0</v>
      </c>
      <c r="P34" s="105">
        <v>0</v>
      </c>
      <c r="Q34" s="106">
        <f>SUM(H34:P34)</f>
        <v>127</v>
      </c>
      <c r="R34" s="52"/>
    </row>
    <row r="35" spans="1:18" s="22" customFormat="1" ht="19.649999999999999" customHeight="1">
      <c r="A35" s="205"/>
      <c r="B35" s="104" t="s">
        <v>175</v>
      </c>
      <c r="C35" s="105">
        <v>10</v>
      </c>
      <c r="D35" s="105">
        <v>0</v>
      </c>
      <c r="E35" s="105">
        <v>0</v>
      </c>
      <c r="F35" s="106">
        <f t="shared" si="0"/>
        <v>10</v>
      </c>
      <c r="G35" s="108"/>
      <c r="H35" s="105">
        <v>171</v>
      </c>
      <c r="I35" s="105">
        <v>40</v>
      </c>
      <c r="J35" s="105">
        <v>0</v>
      </c>
      <c r="K35" s="105">
        <v>0</v>
      </c>
      <c r="L35" s="105">
        <v>0</v>
      </c>
      <c r="M35" s="105">
        <v>0</v>
      </c>
      <c r="N35" s="105">
        <v>0</v>
      </c>
      <c r="O35" s="105">
        <v>0</v>
      </c>
      <c r="P35" s="105">
        <v>0</v>
      </c>
      <c r="Q35" s="106">
        <f t="shared" ref="Q35:Q38" si="6">SUM(H35:P35)</f>
        <v>211</v>
      </c>
      <c r="R35" s="52"/>
    </row>
    <row r="36" spans="1:18" s="22" customFormat="1" ht="19.649999999999999" customHeight="1">
      <c r="A36" s="205"/>
      <c r="B36" s="104" t="s">
        <v>370</v>
      </c>
      <c r="C36" s="105">
        <v>7</v>
      </c>
      <c r="D36" s="105">
        <v>0</v>
      </c>
      <c r="E36" s="105">
        <v>0</v>
      </c>
      <c r="F36" s="106">
        <f t="shared" si="0"/>
        <v>7</v>
      </c>
      <c r="G36" s="108"/>
      <c r="H36" s="105">
        <v>209</v>
      </c>
      <c r="I36" s="105">
        <v>60</v>
      </c>
      <c r="J36" s="105">
        <v>0</v>
      </c>
      <c r="K36" s="105">
        <v>0</v>
      </c>
      <c r="L36" s="105">
        <v>0</v>
      </c>
      <c r="M36" s="105">
        <v>0</v>
      </c>
      <c r="N36" s="105">
        <v>0</v>
      </c>
      <c r="O36" s="105">
        <v>0</v>
      </c>
      <c r="P36" s="105">
        <v>0</v>
      </c>
      <c r="Q36" s="106">
        <f t="shared" si="6"/>
        <v>269</v>
      </c>
      <c r="R36" s="52"/>
    </row>
    <row r="37" spans="1:18" s="22" customFormat="1" ht="19.649999999999999" customHeight="1">
      <c r="A37" s="205"/>
      <c r="B37" s="104" t="s">
        <v>531</v>
      </c>
      <c r="C37" s="105">
        <v>28</v>
      </c>
      <c r="D37" s="105">
        <v>0</v>
      </c>
      <c r="E37" s="105">
        <v>0</v>
      </c>
      <c r="F37" s="106">
        <f t="shared" si="0"/>
        <v>28</v>
      </c>
      <c r="G37" s="108"/>
      <c r="H37" s="105">
        <v>445</v>
      </c>
      <c r="I37" s="105">
        <v>81</v>
      </c>
      <c r="J37" s="105">
        <v>0</v>
      </c>
      <c r="K37" s="105">
        <v>0</v>
      </c>
      <c r="L37" s="105">
        <v>0</v>
      </c>
      <c r="M37" s="105">
        <v>0</v>
      </c>
      <c r="N37" s="105">
        <v>0</v>
      </c>
      <c r="O37" s="105">
        <v>0</v>
      </c>
      <c r="P37" s="105">
        <v>0</v>
      </c>
      <c r="Q37" s="106">
        <f t="shared" si="6"/>
        <v>526</v>
      </c>
      <c r="R37" s="52"/>
    </row>
    <row r="38" spans="1:18" s="22" customFormat="1" ht="19.649999999999999" customHeight="1">
      <c r="A38" s="205"/>
      <c r="B38" s="104" t="s">
        <v>532</v>
      </c>
      <c r="C38" s="105">
        <v>29</v>
      </c>
      <c r="D38" s="105">
        <v>0</v>
      </c>
      <c r="E38" s="105">
        <v>0</v>
      </c>
      <c r="F38" s="106">
        <f t="shared" si="0"/>
        <v>29</v>
      </c>
      <c r="G38" s="108"/>
      <c r="H38" s="105">
        <v>895</v>
      </c>
      <c r="I38" s="105">
        <v>153</v>
      </c>
      <c r="J38" s="105">
        <v>0</v>
      </c>
      <c r="K38" s="105">
        <v>0</v>
      </c>
      <c r="L38" s="105">
        <v>0</v>
      </c>
      <c r="M38" s="105">
        <v>0</v>
      </c>
      <c r="N38" s="105">
        <v>0</v>
      </c>
      <c r="O38" s="105">
        <v>0</v>
      </c>
      <c r="P38" s="105">
        <v>0</v>
      </c>
      <c r="Q38" s="106">
        <f t="shared" si="6"/>
        <v>1048</v>
      </c>
      <c r="R38" s="52"/>
    </row>
    <row r="39" spans="1:18" s="22" customFormat="1" ht="2.7" customHeight="1">
      <c r="A39" s="205"/>
      <c r="B39" s="286"/>
      <c r="C39" s="280"/>
      <c r="D39" s="280"/>
      <c r="E39" s="280"/>
      <c r="F39" s="280"/>
      <c r="G39" s="280"/>
      <c r="H39" s="280"/>
      <c r="I39" s="280"/>
      <c r="J39" s="280"/>
      <c r="K39" s="280"/>
      <c r="L39" s="280"/>
      <c r="M39" s="280"/>
      <c r="N39" s="280"/>
      <c r="O39" s="280"/>
      <c r="P39" s="280"/>
      <c r="Q39" s="280"/>
      <c r="R39" s="52"/>
    </row>
    <row r="40" spans="1:18" s="22" customFormat="1" ht="19.649999999999999" customHeight="1">
      <c r="A40" s="205" t="s">
        <v>392</v>
      </c>
      <c r="B40" s="104" t="s">
        <v>174</v>
      </c>
      <c r="C40" s="105">
        <v>0</v>
      </c>
      <c r="D40" s="105">
        <v>0</v>
      </c>
      <c r="E40" s="105">
        <v>0</v>
      </c>
      <c r="F40" s="106">
        <f t="shared" si="0"/>
        <v>0</v>
      </c>
      <c r="G40" s="108"/>
      <c r="H40" s="105">
        <v>139</v>
      </c>
      <c r="I40" s="105">
        <v>56</v>
      </c>
      <c r="J40" s="105">
        <v>0</v>
      </c>
      <c r="K40" s="105">
        <v>0</v>
      </c>
      <c r="L40" s="105">
        <v>0</v>
      </c>
      <c r="M40" s="105">
        <v>0</v>
      </c>
      <c r="N40" s="105">
        <v>0</v>
      </c>
      <c r="O40" s="105">
        <v>0</v>
      </c>
      <c r="P40" s="105">
        <v>0</v>
      </c>
      <c r="Q40" s="106">
        <f>SUM(H40:P40)</f>
        <v>195</v>
      </c>
      <c r="R40" s="52"/>
    </row>
    <row r="41" spans="1:18" s="22" customFormat="1" ht="19.649999999999999" customHeight="1">
      <c r="A41" s="205"/>
      <c r="B41" s="104" t="s">
        <v>175</v>
      </c>
      <c r="C41" s="105">
        <v>0</v>
      </c>
      <c r="D41" s="105">
        <v>0</v>
      </c>
      <c r="E41" s="105">
        <v>0</v>
      </c>
      <c r="F41" s="106">
        <f t="shared" si="0"/>
        <v>0</v>
      </c>
      <c r="G41" s="108"/>
      <c r="H41" s="105">
        <v>77</v>
      </c>
      <c r="I41" s="105">
        <v>66</v>
      </c>
      <c r="J41" s="105">
        <v>0</v>
      </c>
      <c r="K41" s="105">
        <v>0</v>
      </c>
      <c r="L41" s="105">
        <v>0</v>
      </c>
      <c r="M41" s="105">
        <v>0</v>
      </c>
      <c r="N41" s="105">
        <v>0</v>
      </c>
      <c r="O41" s="105">
        <v>0</v>
      </c>
      <c r="P41" s="105">
        <v>0</v>
      </c>
      <c r="Q41" s="106">
        <f t="shared" ref="Q41:Q44" si="7">SUM(H41:P41)</f>
        <v>143</v>
      </c>
      <c r="R41" s="52"/>
    </row>
    <row r="42" spans="1:18" s="22" customFormat="1" ht="19.649999999999999" customHeight="1">
      <c r="A42" s="205"/>
      <c r="B42" s="104" t="s">
        <v>370</v>
      </c>
      <c r="C42" s="105">
        <v>0</v>
      </c>
      <c r="D42" s="105">
        <v>0</v>
      </c>
      <c r="E42" s="105">
        <v>0</v>
      </c>
      <c r="F42" s="106">
        <f t="shared" si="0"/>
        <v>0</v>
      </c>
      <c r="G42" s="108"/>
      <c r="H42" s="105">
        <v>156</v>
      </c>
      <c r="I42" s="105">
        <v>80</v>
      </c>
      <c r="J42" s="105">
        <v>0</v>
      </c>
      <c r="K42" s="105">
        <v>0</v>
      </c>
      <c r="L42" s="105">
        <v>0</v>
      </c>
      <c r="M42" s="105">
        <v>0</v>
      </c>
      <c r="N42" s="105">
        <v>0</v>
      </c>
      <c r="O42" s="105">
        <v>0</v>
      </c>
      <c r="P42" s="105">
        <v>0</v>
      </c>
      <c r="Q42" s="106">
        <f t="shared" si="7"/>
        <v>236</v>
      </c>
      <c r="R42" s="52"/>
    </row>
    <row r="43" spans="1:18" s="22" customFormat="1" ht="19.649999999999999" customHeight="1">
      <c r="A43" s="205"/>
      <c r="B43" s="104" t="s">
        <v>531</v>
      </c>
      <c r="C43" s="105">
        <v>0</v>
      </c>
      <c r="D43" s="105">
        <v>0</v>
      </c>
      <c r="E43" s="105">
        <v>0</v>
      </c>
      <c r="F43" s="106">
        <f t="shared" si="0"/>
        <v>0</v>
      </c>
      <c r="G43" s="108"/>
      <c r="H43" s="105">
        <v>557</v>
      </c>
      <c r="I43" s="105">
        <v>165</v>
      </c>
      <c r="J43" s="105">
        <v>0</v>
      </c>
      <c r="K43" s="105">
        <v>0</v>
      </c>
      <c r="L43" s="105">
        <v>0</v>
      </c>
      <c r="M43" s="105">
        <v>0</v>
      </c>
      <c r="N43" s="105">
        <v>0</v>
      </c>
      <c r="O43" s="105">
        <v>0</v>
      </c>
      <c r="P43" s="105">
        <v>0</v>
      </c>
      <c r="Q43" s="106">
        <f t="shared" si="7"/>
        <v>722</v>
      </c>
      <c r="R43" s="52"/>
    </row>
    <row r="44" spans="1:18" s="22" customFormat="1" ht="19.649999999999999" customHeight="1">
      <c r="A44" s="205"/>
      <c r="B44" s="104" t="s">
        <v>532</v>
      </c>
      <c r="C44" s="105">
        <v>0</v>
      </c>
      <c r="D44" s="105">
        <v>0</v>
      </c>
      <c r="E44" s="105">
        <v>0</v>
      </c>
      <c r="F44" s="106">
        <f t="shared" si="0"/>
        <v>0</v>
      </c>
      <c r="G44" s="108"/>
      <c r="H44" s="105">
        <v>584</v>
      </c>
      <c r="I44" s="105">
        <v>172</v>
      </c>
      <c r="J44" s="105">
        <v>0</v>
      </c>
      <c r="K44" s="105">
        <v>0</v>
      </c>
      <c r="L44" s="105">
        <v>0</v>
      </c>
      <c r="M44" s="105">
        <v>0</v>
      </c>
      <c r="N44" s="105">
        <v>0</v>
      </c>
      <c r="O44" s="105">
        <v>0</v>
      </c>
      <c r="P44" s="105">
        <v>0</v>
      </c>
      <c r="Q44" s="106">
        <f t="shared" si="7"/>
        <v>756</v>
      </c>
      <c r="R44" s="52"/>
    </row>
    <row r="45" spans="1:18" s="22" customFormat="1" ht="2.7" customHeight="1">
      <c r="A45" s="205"/>
      <c r="B45" s="286"/>
      <c r="C45" s="280"/>
      <c r="D45" s="280"/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52"/>
    </row>
    <row r="46" spans="1:18" s="22" customFormat="1" ht="19.649999999999999" customHeight="1">
      <c r="A46" s="205" t="s">
        <v>390</v>
      </c>
      <c r="B46" s="104" t="s">
        <v>174</v>
      </c>
      <c r="C46" s="105">
        <v>0</v>
      </c>
      <c r="D46" s="105">
        <v>0</v>
      </c>
      <c r="E46" s="105">
        <v>0</v>
      </c>
      <c r="F46" s="106">
        <f t="shared" si="0"/>
        <v>0</v>
      </c>
      <c r="G46" s="108"/>
      <c r="H46" s="105">
        <v>120</v>
      </c>
      <c r="I46" s="105">
        <v>89</v>
      </c>
      <c r="J46" s="105">
        <v>0</v>
      </c>
      <c r="K46" s="105">
        <v>0</v>
      </c>
      <c r="L46" s="105">
        <v>0</v>
      </c>
      <c r="M46" s="105">
        <v>5</v>
      </c>
      <c r="N46" s="105">
        <v>0</v>
      </c>
      <c r="O46" s="105">
        <v>0</v>
      </c>
      <c r="P46" s="105">
        <v>0</v>
      </c>
      <c r="Q46" s="106">
        <f>SUM(H46:P46)</f>
        <v>214</v>
      </c>
      <c r="R46" s="52"/>
    </row>
    <row r="47" spans="1:18" s="22" customFormat="1" ht="19.649999999999999" customHeight="1">
      <c r="A47" s="205"/>
      <c r="B47" s="104" t="s">
        <v>175</v>
      </c>
      <c r="C47" s="105">
        <v>25</v>
      </c>
      <c r="D47" s="105">
        <v>0</v>
      </c>
      <c r="E47" s="105">
        <v>0</v>
      </c>
      <c r="F47" s="106">
        <f t="shared" si="0"/>
        <v>25</v>
      </c>
      <c r="G47" s="108"/>
      <c r="H47" s="105">
        <v>85</v>
      </c>
      <c r="I47" s="105">
        <v>86</v>
      </c>
      <c r="J47" s="105">
        <v>0</v>
      </c>
      <c r="K47" s="105">
        <v>0</v>
      </c>
      <c r="L47" s="105">
        <v>0</v>
      </c>
      <c r="M47" s="105">
        <v>11</v>
      </c>
      <c r="N47" s="105">
        <v>0</v>
      </c>
      <c r="O47" s="105">
        <v>0</v>
      </c>
      <c r="P47" s="105">
        <v>0</v>
      </c>
      <c r="Q47" s="106">
        <f t="shared" ref="Q47:Q50" si="8">SUM(H47:P47)</f>
        <v>182</v>
      </c>
      <c r="R47" s="52"/>
    </row>
    <row r="48" spans="1:18" s="22" customFormat="1" ht="19.649999999999999" customHeight="1">
      <c r="A48" s="205"/>
      <c r="B48" s="104" t="s">
        <v>370</v>
      </c>
      <c r="C48" s="105">
        <v>26</v>
      </c>
      <c r="D48" s="105">
        <v>0</v>
      </c>
      <c r="E48" s="105">
        <v>0</v>
      </c>
      <c r="F48" s="106">
        <f t="shared" si="0"/>
        <v>26</v>
      </c>
      <c r="G48" s="108"/>
      <c r="H48" s="105">
        <v>108</v>
      </c>
      <c r="I48" s="105">
        <v>101</v>
      </c>
      <c r="J48" s="105">
        <v>0</v>
      </c>
      <c r="K48" s="105">
        <v>0</v>
      </c>
      <c r="L48" s="105">
        <v>0</v>
      </c>
      <c r="M48" s="105">
        <v>11</v>
      </c>
      <c r="N48" s="105">
        <v>0</v>
      </c>
      <c r="O48" s="105">
        <v>0</v>
      </c>
      <c r="P48" s="105">
        <v>0</v>
      </c>
      <c r="Q48" s="106">
        <f t="shared" si="8"/>
        <v>220</v>
      </c>
      <c r="R48" s="52"/>
    </row>
    <row r="49" spans="1:22" s="22" customFormat="1" ht="19.649999999999999" customHeight="1">
      <c r="A49" s="205"/>
      <c r="B49" s="104" t="s">
        <v>531</v>
      </c>
      <c r="C49" s="105">
        <v>91</v>
      </c>
      <c r="D49" s="105">
        <v>0</v>
      </c>
      <c r="E49" s="105">
        <v>0</v>
      </c>
      <c r="F49" s="106">
        <f t="shared" si="0"/>
        <v>91</v>
      </c>
      <c r="G49" s="108"/>
      <c r="H49" s="105">
        <v>909</v>
      </c>
      <c r="I49" s="105">
        <v>190</v>
      </c>
      <c r="J49" s="105">
        <v>0</v>
      </c>
      <c r="K49" s="105">
        <v>0</v>
      </c>
      <c r="L49" s="105">
        <v>0</v>
      </c>
      <c r="M49" s="105">
        <v>2</v>
      </c>
      <c r="N49" s="105">
        <v>0</v>
      </c>
      <c r="O49" s="105">
        <v>0</v>
      </c>
      <c r="P49" s="105">
        <v>0</v>
      </c>
      <c r="Q49" s="106">
        <f t="shared" si="8"/>
        <v>1101</v>
      </c>
      <c r="R49" s="52"/>
    </row>
    <row r="50" spans="1:22" s="22" customFormat="1" ht="19.649999999999999" customHeight="1">
      <c r="A50" s="205"/>
      <c r="B50" s="104" t="s">
        <v>532</v>
      </c>
      <c r="C50" s="105">
        <v>97</v>
      </c>
      <c r="D50" s="105">
        <v>0</v>
      </c>
      <c r="E50" s="105">
        <v>0</v>
      </c>
      <c r="F50" s="106">
        <f t="shared" si="0"/>
        <v>97</v>
      </c>
      <c r="G50" s="108"/>
      <c r="H50" s="105">
        <v>931</v>
      </c>
      <c r="I50" s="105">
        <v>205</v>
      </c>
      <c r="J50" s="105">
        <v>0</v>
      </c>
      <c r="K50" s="105">
        <v>0</v>
      </c>
      <c r="L50" s="105">
        <v>0</v>
      </c>
      <c r="M50" s="105">
        <v>2</v>
      </c>
      <c r="N50" s="105">
        <v>0</v>
      </c>
      <c r="O50" s="105">
        <v>0</v>
      </c>
      <c r="P50" s="105">
        <v>0</v>
      </c>
      <c r="Q50" s="106">
        <f t="shared" si="8"/>
        <v>1138</v>
      </c>
      <c r="R50" s="52"/>
    </row>
    <row r="51" spans="1:22" s="22" customFormat="1" ht="2.7" customHeight="1">
      <c r="A51" s="205"/>
      <c r="B51" s="286"/>
      <c r="C51" s="280"/>
      <c r="D51" s="280"/>
      <c r="E51" s="280"/>
      <c r="F51" s="280"/>
      <c r="G51" s="280"/>
      <c r="H51" s="280"/>
      <c r="I51" s="280"/>
      <c r="J51" s="280"/>
      <c r="K51" s="280"/>
      <c r="L51" s="280"/>
      <c r="M51" s="280"/>
      <c r="N51" s="280"/>
      <c r="O51" s="280"/>
      <c r="P51" s="280"/>
      <c r="Q51" s="280"/>
      <c r="R51" s="229"/>
    </row>
    <row r="52" spans="1:22" s="22" customFormat="1" ht="19.649999999999999" customHeight="1">
      <c r="A52" s="205" t="s">
        <v>9</v>
      </c>
      <c r="B52" s="104" t="s">
        <v>174</v>
      </c>
      <c r="C52" s="110">
        <f>C46+C40+C34+C28+C22+C16+C10+C4</f>
        <v>0</v>
      </c>
      <c r="D52" s="110">
        <f t="shared" ref="D52:E52" si="9">D46+D40+D34+D28+D22+D16+D10+D4</f>
        <v>0</v>
      </c>
      <c r="E52" s="110">
        <f t="shared" si="9"/>
        <v>0</v>
      </c>
      <c r="F52" s="110">
        <f>F46+F40+F34+F28+F22+F16+F10+F4</f>
        <v>0</v>
      </c>
      <c r="G52" s="108"/>
      <c r="H52" s="110">
        <f>H46+H40+H34+H28+H22+H16+H10+H4</f>
        <v>1342</v>
      </c>
      <c r="I52" s="110">
        <f t="shared" ref="I52:P52" si="10">I46+I40+I34+I28+I22+I16+I10+I4</f>
        <v>449</v>
      </c>
      <c r="J52" s="110">
        <f t="shared" si="10"/>
        <v>0</v>
      </c>
      <c r="K52" s="110">
        <f t="shared" si="10"/>
        <v>0</v>
      </c>
      <c r="L52" s="110">
        <f t="shared" si="10"/>
        <v>0</v>
      </c>
      <c r="M52" s="110">
        <f t="shared" si="10"/>
        <v>22</v>
      </c>
      <c r="N52" s="110">
        <f t="shared" si="10"/>
        <v>0</v>
      </c>
      <c r="O52" s="110">
        <f t="shared" si="10"/>
        <v>0</v>
      </c>
      <c r="P52" s="110">
        <f t="shared" si="10"/>
        <v>0</v>
      </c>
      <c r="Q52" s="106">
        <f>SUM(H52:P52)</f>
        <v>1813</v>
      </c>
      <c r="R52" s="229"/>
    </row>
    <row r="53" spans="1:22" ht="19.649999999999999" customHeight="1">
      <c r="A53" s="205"/>
      <c r="B53" s="104" t="s">
        <v>175</v>
      </c>
      <c r="C53" s="110">
        <f>C47+C41+C35+C29+C23+C17+C11+C5</f>
        <v>35</v>
      </c>
      <c r="D53" s="110">
        <f t="shared" ref="D53:F53" si="11">D47+D41+D35+D29+D23+D17+D11+D5</f>
        <v>0</v>
      </c>
      <c r="E53" s="110">
        <f t="shared" si="11"/>
        <v>0</v>
      </c>
      <c r="F53" s="110">
        <f t="shared" si="11"/>
        <v>35</v>
      </c>
      <c r="G53" s="108"/>
      <c r="H53" s="110">
        <f t="shared" ref="H53" si="12">H47+H41+H35+H29+H23+H17+H11+H5</f>
        <v>1209</v>
      </c>
      <c r="I53" s="110">
        <f t="shared" ref="I53:P53" si="13">I47+I41+I35+I29+I23+I17+I11+I5</f>
        <v>531</v>
      </c>
      <c r="J53" s="110">
        <f t="shared" si="13"/>
        <v>3</v>
      </c>
      <c r="K53" s="110">
        <f t="shared" si="13"/>
        <v>0</v>
      </c>
      <c r="L53" s="110">
        <f t="shared" si="13"/>
        <v>6</v>
      </c>
      <c r="M53" s="110">
        <f t="shared" si="13"/>
        <v>37</v>
      </c>
      <c r="N53" s="110">
        <f t="shared" si="13"/>
        <v>2</v>
      </c>
      <c r="O53" s="110">
        <f t="shared" si="13"/>
        <v>0</v>
      </c>
      <c r="P53" s="110">
        <f t="shared" si="13"/>
        <v>0</v>
      </c>
      <c r="Q53" s="106">
        <f>SUM(H53:P53)</f>
        <v>1788</v>
      </c>
      <c r="R53" s="229"/>
      <c r="S53" s="22"/>
      <c r="T53" s="22"/>
      <c r="U53" s="22"/>
      <c r="V53" s="22"/>
    </row>
    <row r="54" spans="1:22" ht="19.649999999999999" customHeight="1">
      <c r="A54" s="205"/>
      <c r="B54" s="104" t="s">
        <v>370</v>
      </c>
      <c r="C54" s="110">
        <f t="shared" ref="C54:F54" si="14">C48+C42+C36+C30+C24+C18+C12+C6</f>
        <v>44</v>
      </c>
      <c r="D54" s="110">
        <f t="shared" si="14"/>
        <v>0</v>
      </c>
      <c r="E54" s="110">
        <f t="shared" si="14"/>
        <v>0</v>
      </c>
      <c r="F54" s="110">
        <f t="shared" si="14"/>
        <v>44</v>
      </c>
      <c r="G54" s="108"/>
      <c r="H54" s="110">
        <f t="shared" ref="H54" si="15">H48+H42+H36+H30+H24+H18+H12+H6</f>
        <v>1421</v>
      </c>
      <c r="I54" s="110">
        <f t="shared" ref="I54:P54" si="16">I48+I42+I36+I30+I24+I18+I12+I6</f>
        <v>590</v>
      </c>
      <c r="J54" s="110">
        <f t="shared" si="16"/>
        <v>4</v>
      </c>
      <c r="K54" s="110">
        <f t="shared" si="16"/>
        <v>0</v>
      </c>
      <c r="L54" s="110">
        <f t="shared" si="16"/>
        <v>5</v>
      </c>
      <c r="M54" s="110">
        <f t="shared" si="16"/>
        <v>39</v>
      </c>
      <c r="N54" s="110">
        <f t="shared" si="16"/>
        <v>1</v>
      </c>
      <c r="O54" s="110">
        <f t="shared" si="16"/>
        <v>0</v>
      </c>
      <c r="P54" s="110">
        <f t="shared" si="16"/>
        <v>0</v>
      </c>
      <c r="Q54" s="106">
        <f>SUM(H54:P54)</f>
        <v>2060</v>
      </c>
      <c r="R54" s="229"/>
      <c r="S54" s="22"/>
      <c r="T54" s="22"/>
      <c r="U54" s="22"/>
      <c r="V54" s="22"/>
    </row>
    <row r="55" spans="1:22" ht="19.649999999999999" customHeight="1">
      <c r="A55" s="205"/>
      <c r="B55" s="104" t="s">
        <v>531</v>
      </c>
      <c r="C55" s="110">
        <f t="shared" ref="C55:F55" si="17">C49+C43+C37+C31+C25+C19+C13+C7</f>
        <v>119</v>
      </c>
      <c r="D55" s="110">
        <f t="shared" si="17"/>
        <v>0</v>
      </c>
      <c r="E55" s="110">
        <f t="shared" si="17"/>
        <v>0</v>
      </c>
      <c r="F55" s="110">
        <f t="shared" si="17"/>
        <v>119</v>
      </c>
      <c r="G55" s="108"/>
      <c r="H55" s="110">
        <f t="shared" ref="H55" si="18">H49+H43+H37+H31+H25+H19+H13+H7</f>
        <v>6988</v>
      </c>
      <c r="I55" s="110">
        <f t="shared" ref="I55:P55" si="19">I49+I43+I37+I31+I25+I19+I13+I7</f>
        <v>1430</v>
      </c>
      <c r="J55" s="110">
        <f t="shared" si="19"/>
        <v>20</v>
      </c>
      <c r="K55" s="110">
        <f t="shared" si="19"/>
        <v>0</v>
      </c>
      <c r="L55" s="110">
        <f t="shared" si="19"/>
        <v>43</v>
      </c>
      <c r="M55" s="110">
        <f t="shared" si="19"/>
        <v>14</v>
      </c>
      <c r="N55" s="110">
        <f t="shared" si="19"/>
        <v>14</v>
      </c>
      <c r="O55" s="110">
        <f t="shared" si="19"/>
        <v>0</v>
      </c>
      <c r="P55" s="110">
        <f t="shared" si="19"/>
        <v>0</v>
      </c>
      <c r="Q55" s="106">
        <f>SUM(H55:P55)</f>
        <v>8509</v>
      </c>
      <c r="R55" s="229"/>
      <c r="S55" s="22"/>
      <c r="T55" s="22"/>
      <c r="U55" s="22"/>
      <c r="V55" s="22"/>
    </row>
    <row r="56" spans="1:22" ht="19.649999999999999" customHeight="1">
      <c r="A56" s="205"/>
      <c r="B56" s="104" t="s">
        <v>532</v>
      </c>
      <c r="C56" s="110">
        <f t="shared" ref="C56:F56" si="20">C50+C44+C38+C32+C26+C20+C14+C8</f>
        <v>196</v>
      </c>
      <c r="D56" s="110">
        <f t="shared" si="20"/>
        <v>0</v>
      </c>
      <c r="E56" s="110">
        <f t="shared" si="20"/>
        <v>0</v>
      </c>
      <c r="F56" s="110">
        <f t="shared" si="20"/>
        <v>196</v>
      </c>
      <c r="G56" s="108"/>
      <c r="H56" s="110">
        <f t="shared" ref="H56" si="21">H50+H44+H38+H32+H26+H20+H14+H8</f>
        <v>7910</v>
      </c>
      <c r="I56" s="110">
        <f t="shared" ref="I56:P56" si="22">I50+I44+I38+I32+I26+I20+I14+I8</f>
        <v>1589</v>
      </c>
      <c r="J56" s="110">
        <f t="shared" si="22"/>
        <v>32</v>
      </c>
      <c r="K56" s="110">
        <f t="shared" si="22"/>
        <v>0</v>
      </c>
      <c r="L56" s="110">
        <f t="shared" si="22"/>
        <v>56</v>
      </c>
      <c r="M56" s="110">
        <f t="shared" si="22"/>
        <v>15</v>
      </c>
      <c r="N56" s="110">
        <f t="shared" si="22"/>
        <v>16</v>
      </c>
      <c r="O56" s="110">
        <f t="shared" si="22"/>
        <v>0</v>
      </c>
      <c r="P56" s="110">
        <f t="shared" si="22"/>
        <v>0</v>
      </c>
      <c r="Q56" s="106">
        <f>SUM(H56:P56)</f>
        <v>9618</v>
      </c>
      <c r="R56" s="229"/>
      <c r="S56" s="22"/>
      <c r="T56" s="22"/>
      <c r="U56" s="22"/>
      <c r="V56" s="22"/>
    </row>
    <row r="57" spans="1:22" s="22" customFormat="1" ht="2.7" customHeight="1">
      <c r="A57" s="245"/>
      <c r="B57" s="107"/>
      <c r="C57" s="109"/>
      <c r="D57" s="109"/>
      <c r="E57" s="109"/>
      <c r="F57" s="108"/>
      <c r="G57" s="109"/>
      <c r="H57" s="109"/>
      <c r="I57" s="109"/>
      <c r="J57" s="109"/>
      <c r="K57" s="109"/>
      <c r="L57" s="109"/>
      <c r="M57" s="109"/>
      <c r="N57" s="109"/>
      <c r="O57" s="109"/>
      <c r="P57" s="109"/>
      <c r="Q57" s="109"/>
      <c r="R57" s="246"/>
    </row>
    <row r="58" spans="1:22" ht="12.75" customHeight="1">
      <c r="A58" s="88"/>
      <c r="B58" s="88"/>
      <c r="R58" s="23"/>
    </row>
    <row r="59" spans="1:22">
      <c r="B59" s="23" t="s">
        <v>533</v>
      </c>
      <c r="C59" s="75"/>
      <c r="D59" s="75"/>
      <c r="E59" s="75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</row>
    <row r="60" spans="1:22">
      <c r="C60" s="75"/>
      <c r="D60" s="75"/>
      <c r="E60" s="75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</row>
    <row r="61" spans="1:22">
      <c r="C61" s="75"/>
      <c r="D61" s="75"/>
      <c r="E61" s="75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</row>
    <row r="62" spans="1:22"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</row>
    <row r="63" spans="1:22"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</row>
  </sheetData>
  <mergeCells count="24">
    <mergeCell ref="B39:Q39"/>
    <mergeCell ref="B45:Q45"/>
    <mergeCell ref="B51:Q51"/>
    <mergeCell ref="B9:Q9"/>
    <mergeCell ref="B15:Q15"/>
    <mergeCell ref="B21:Q21"/>
    <mergeCell ref="B27:Q27"/>
    <mergeCell ref="B33:Q33"/>
    <mergeCell ref="R51:R56"/>
    <mergeCell ref="R1:R3"/>
    <mergeCell ref="A52:A56"/>
    <mergeCell ref="A46:A51"/>
    <mergeCell ref="A1:Q1"/>
    <mergeCell ref="B2:B3"/>
    <mergeCell ref="A2:A3"/>
    <mergeCell ref="A10:A15"/>
    <mergeCell ref="A16:A21"/>
    <mergeCell ref="A22:A27"/>
    <mergeCell ref="A28:A33"/>
    <mergeCell ref="A34:A39"/>
    <mergeCell ref="A40:A45"/>
    <mergeCell ref="C2:G2"/>
    <mergeCell ref="H2:Q2"/>
    <mergeCell ref="A4:A9"/>
  </mergeCells>
  <printOptions horizontalCentered="1"/>
  <pageMargins left="0.7" right="0.7" top="0.75" bottom="0.75" header="0.3" footer="0.3"/>
  <pageSetup paperSize="9" scale="53" fitToHeight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showGridLines="0" zoomScale="70" zoomScaleNormal="70" workbookViewId="0">
      <selection sqref="A1:O1"/>
    </sheetView>
  </sheetViews>
  <sheetFormatPr defaultRowHeight="13.2"/>
  <cols>
    <col min="1" max="1" width="19.6640625" customWidth="1"/>
    <col min="2" max="2" width="27.33203125" customWidth="1"/>
    <col min="3" max="12" width="14.5546875" customWidth="1"/>
    <col min="13" max="13" width="19.109375" customWidth="1"/>
    <col min="14" max="14" width="14.5546875" customWidth="1"/>
    <col min="15" max="15" width="16.44140625" customWidth="1"/>
    <col min="16" max="16" width="0.6640625" customWidth="1"/>
  </cols>
  <sheetData>
    <row r="1" spans="1:16" ht="30" customHeight="1">
      <c r="A1" s="232" t="s">
        <v>528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187"/>
    </row>
    <row r="2" spans="1:16" ht="20.100000000000001" customHeight="1">
      <c r="A2" s="218" t="s">
        <v>529</v>
      </c>
      <c r="B2" s="218"/>
      <c r="C2" s="218" t="s">
        <v>381</v>
      </c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34" t="s">
        <v>17</v>
      </c>
      <c r="P2" s="187"/>
    </row>
    <row r="3" spans="1:16" s="7" customFormat="1" ht="49.95" customHeight="1">
      <c r="A3" s="218"/>
      <c r="B3" s="218"/>
      <c r="C3" s="111" t="s">
        <v>520</v>
      </c>
      <c r="D3" s="111" t="s">
        <v>527</v>
      </c>
      <c r="E3" s="111" t="s">
        <v>521</v>
      </c>
      <c r="F3" s="111" t="s">
        <v>119</v>
      </c>
      <c r="G3" s="111" t="s">
        <v>329</v>
      </c>
      <c r="H3" s="111" t="s">
        <v>522</v>
      </c>
      <c r="I3" s="111" t="s">
        <v>523</v>
      </c>
      <c r="J3" s="111" t="s">
        <v>524</v>
      </c>
      <c r="K3" s="111" t="s">
        <v>232</v>
      </c>
      <c r="L3" s="111" t="s">
        <v>525</v>
      </c>
      <c r="M3" s="111" t="s">
        <v>526</v>
      </c>
      <c r="N3" s="111" t="s">
        <v>332</v>
      </c>
      <c r="O3" s="234"/>
      <c r="P3" s="187"/>
    </row>
    <row r="4" spans="1:16" ht="23.7" customHeight="1">
      <c r="A4" s="205" t="s">
        <v>518</v>
      </c>
      <c r="B4" s="104" t="s">
        <v>174</v>
      </c>
      <c r="C4" s="105">
        <v>668</v>
      </c>
      <c r="D4" s="105">
        <v>90</v>
      </c>
      <c r="E4" s="105">
        <v>2</v>
      </c>
      <c r="F4" s="105">
        <v>0</v>
      </c>
      <c r="G4" s="105">
        <v>62</v>
      </c>
      <c r="H4" s="105">
        <v>458</v>
      </c>
      <c r="I4" s="105">
        <v>25</v>
      </c>
      <c r="J4" s="105">
        <v>176</v>
      </c>
      <c r="K4" s="105">
        <v>1</v>
      </c>
      <c r="L4" s="105">
        <v>0</v>
      </c>
      <c r="M4" s="105">
        <v>0</v>
      </c>
      <c r="N4" s="105">
        <v>0</v>
      </c>
      <c r="O4" s="110">
        <f>SUM(C4:N4)</f>
        <v>1482</v>
      </c>
      <c r="P4" s="52"/>
    </row>
    <row r="5" spans="1:16" ht="23.7" customHeight="1">
      <c r="A5" s="205"/>
      <c r="B5" s="104" t="s">
        <v>175</v>
      </c>
      <c r="C5" s="105">
        <v>412</v>
      </c>
      <c r="D5" s="105">
        <v>173</v>
      </c>
      <c r="E5" s="105">
        <v>1</v>
      </c>
      <c r="F5" s="105">
        <v>0</v>
      </c>
      <c r="G5" s="105">
        <v>64</v>
      </c>
      <c r="H5" s="105">
        <v>11</v>
      </c>
      <c r="I5" s="105">
        <v>0</v>
      </c>
      <c r="J5" s="105">
        <v>16</v>
      </c>
      <c r="K5" s="105">
        <v>0</v>
      </c>
      <c r="L5" s="105">
        <v>0</v>
      </c>
      <c r="M5" s="105">
        <v>0</v>
      </c>
      <c r="N5" s="105">
        <v>0</v>
      </c>
      <c r="O5" s="110">
        <f>SUM(C5:N5)</f>
        <v>677</v>
      </c>
      <c r="P5" s="52"/>
    </row>
    <row r="6" spans="1:16" ht="23.7" customHeight="1">
      <c r="A6" s="205"/>
      <c r="B6" s="104" t="s">
        <v>370</v>
      </c>
      <c r="C6" s="105">
        <v>386</v>
      </c>
      <c r="D6" s="105">
        <v>190</v>
      </c>
      <c r="E6" s="105">
        <v>1</v>
      </c>
      <c r="F6" s="105">
        <v>0</v>
      </c>
      <c r="G6" s="105">
        <v>58</v>
      </c>
      <c r="H6" s="105">
        <v>6</v>
      </c>
      <c r="I6" s="105">
        <v>0</v>
      </c>
      <c r="J6" s="105">
        <v>15</v>
      </c>
      <c r="K6" s="105">
        <v>0</v>
      </c>
      <c r="L6" s="105">
        <v>0</v>
      </c>
      <c r="M6" s="105">
        <v>0</v>
      </c>
      <c r="N6" s="105">
        <v>0</v>
      </c>
      <c r="O6" s="110">
        <f>SUM(C6:N6)</f>
        <v>656</v>
      </c>
      <c r="P6" s="52"/>
    </row>
    <row r="7" spans="1:16" ht="23.7" customHeight="1">
      <c r="A7" s="205"/>
      <c r="B7" s="104" t="s">
        <v>176</v>
      </c>
      <c r="C7" s="105">
        <v>4642</v>
      </c>
      <c r="D7" s="105">
        <v>840</v>
      </c>
      <c r="E7" s="105">
        <v>1</v>
      </c>
      <c r="F7" s="105">
        <v>0</v>
      </c>
      <c r="G7" s="105">
        <v>10</v>
      </c>
      <c r="H7" s="105">
        <v>447</v>
      </c>
      <c r="I7" s="105">
        <v>25</v>
      </c>
      <c r="J7" s="105">
        <v>160</v>
      </c>
      <c r="K7" s="105">
        <v>1</v>
      </c>
      <c r="L7" s="105">
        <v>0</v>
      </c>
      <c r="M7" s="105">
        <v>0</v>
      </c>
      <c r="N7" s="105">
        <v>0</v>
      </c>
      <c r="O7" s="110">
        <f>SUM(C7:N7)</f>
        <v>6126</v>
      </c>
      <c r="P7" s="52"/>
    </row>
    <row r="8" spans="1:16" ht="23.7" customHeight="1">
      <c r="A8" s="205"/>
      <c r="B8" s="104" t="s">
        <v>371</v>
      </c>
      <c r="C8" s="105">
        <v>4948</v>
      </c>
      <c r="D8" s="105">
        <v>893</v>
      </c>
      <c r="E8" s="105">
        <v>1</v>
      </c>
      <c r="F8" s="105">
        <v>0</v>
      </c>
      <c r="G8" s="105">
        <v>17</v>
      </c>
      <c r="H8" s="105">
        <v>452</v>
      </c>
      <c r="I8" s="105">
        <v>25</v>
      </c>
      <c r="J8" s="105">
        <v>161</v>
      </c>
      <c r="K8" s="105">
        <v>1</v>
      </c>
      <c r="L8" s="105">
        <v>0</v>
      </c>
      <c r="M8" s="105">
        <v>0</v>
      </c>
      <c r="N8" s="105">
        <v>0</v>
      </c>
      <c r="O8" s="110">
        <f>SUM(C8:N8)</f>
        <v>6498</v>
      </c>
      <c r="P8" s="52"/>
    </row>
    <row r="9" spans="1:16" ht="2.7" customHeight="1">
      <c r="A9" s="205"/>
      <c r="B9" s="283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84"/>
      <c r="N9" s="284"/>
      <c r="O9" s="285"/>
      <c r="P9" s="52"/>
    </row>
    <row r="10" spans="1:16" ht="23.7" customHeight="1">
      <c r="A10" s="205" t="s">
        <v>519</v>
      </c>
      <c r="B10" s="104" t="s">
        <v>174</v>
      </c>
      <c r="C10" s="105">
        <v>266</v>
      </c>
      <c r="D10" s="105">
        <v>55</v>
      </c>
      <c r="E10" s="105">
        <v>0</v>
      </c>
      <c r="F10" s="105">
        <v>8</v>
      </c>
      <c r="G10" s="105">
        <v>0</v>
      </c>
      <c r="H10" s="105">
        <v>235</v>
      </c>
      <c r="I10" s="105">
        <v>0</v>
      </c>
      <c r="J10" s="105">
        <v>128</v>
      </c>
      <c r="K10" s="105">
        <v>0</v>
      </c>
      <c r="L10" s="105">
        <v>0</v>
      </c>
      <c r="M10" s="105">
        <v>0</v>
      </c>
      <c r="N10" s="105">
        <v>0</v>
      </c>
      <c r="O10" s="110">
        <f>SUM(C10:N10)</f>
        <v>692</v>
      </c>
      <c r="P10" s="52"/>
    </row>
    <row r="11" spans="1:16" ht="23.7" customHeight="1">
      <c r="A11" s="205"/>
      <c r="B11" s="104" t="s">
        <v>175</v>
      </c>
      <c r="C11" s="105">
        <v>353</v>
      </c>
      <c r="D11" s="105">
        <v>139</v>
      </c>
      <c r="E11" s="105">
        <v>0</v>
      </c>
      <c r="F11" s="105">
        <v>0</v>
      </c>
      <c r="G11" s="105">
        <v>0</v>
      </c>
      <c r="H11" s="105">
        <v>14</v>
      </c>
      <c r="I11" s="105">
        <v>0</v>
      </c>
      <c r="J11" s="105">
        <v>10</v>
      </c>
      <c r="K11" s="105">
        <v>0</v>
      </c>
      <c r="L11" s="105">
        <v>0</v>
      </c>
      <c r="M11" s="105">
        <v>0</v>
      </c>
      <c r="N11" s="105">
        <v>0</v>
      </c>
      <c r="O11" s="110">
        <f t="shared" ref="O11:O14" si="0">SUM(C11:N11)</f>
        <v>516</v>
      </c>
      <c r="P11" s="52"/>
    </row>
    <row r="12" spans="1:16" ht="23.7" customHeight="1">
      <c r="A12" s="205"/>
      <c r="B12" s="104" t="s">
        <v>370</v>
      </c>
      <c r="C12" s="105">
        <v>404</v>
      </c>
      <c r="D12" s="105">
        <v>128</v>
      </c>
      <c r="E12" s="105">
        <v>0</v>
      </c>
      <c r="F12" s="105">
        <v>0</v>
      </c>
      <c r="G12" s="105">
        <v>0</v>
      </c>
      <c r="H12" s="105">
        <v>12</v>
      </c>
      <c r="I12" s="105">
        <v>0</v>
      </c>
      <c r="J12" s="105">
        <v>8</v>
      </c>
      <c r="K12" s="105">
        <v>0</v>
      </c>
      <c r="L12" s="105">
        <v>0</v>
      </c>
      <c r="M12" s="105">
        <v>0</v>
      </c>
      <c r="N12" s="105">
        <v>0</v>
      </c>
      <c r="O12" s="110">
        <f t="shared" si="0"/>
        <v>552</v>
      </c>
      <c r="P12" s="52"/>
    </row>
    <row r="13" spans="1:16" ht="23.7" customHeight="1">
      <c r="A13" s="205"/>
      <c r="B13" s="104" t="s">
        <v>176</v>
      </c>
      <c r="C13" s="105">
        <v>1049</v>
      </c>
      <c r="D13" s="105">
        <v>144</v>
      </c>
      <c r="E13" s="105">
        <v>0</v>
      </c>
      <c r="F13" s="105">
        <v>8</v>
      </c>
      <c r="G13" s="105">
        <v>0</v>
      </c>
      <c r="H13" s="105">
        <v>221</v>
      </c>
      <c r="I13" s="105">
        <v>0</v>
      </c>
      <c r="J13" s="105">
        <v>118</v>
      </c>
      <c r="K13" s="105">
        <v>0</v>
      </c>
      <c r="L13" s="105">
        <v>0</v>
      </c>
      <c r="M13" s="105">
        <v>0</v>
      </c>
      <c r="N13" s="105">
        <v>0</v>
      </c>
      <c r="O13" s="110">
        <f t="shared" si="0"/>
        <v>1540</v>
      </c>
      <c r="P13" s="52"/>
    </row>
    <row r="14" spans="1:16" ht="23.7" customHeight="1">
      <c r="A14" s="205"/>
      <c r="B14" s="104" t="s">
        <v>371</v>
      </c>
      <c r="C14" s="105">
        <v>1268</v>
      </c>
      <c r="D14" s="105">
        <v>197</v>
      </c>
      <c r="E14" s="105">
        <v>0</v>
      </c>
      <c r="F14" s="105">
        <v>8</v>
      </c>
      <c r="G14" s="105">
        <v>0</v>
      </c>
      <c r="H14" s="105">
        <v>223</v>
      </c>
      <c r="I14" s="105">
        <v>0</v>
      </c>
      <c r="J14" s="105">
        <v>120</v>
      </c>
      <c r="K14" s="105">
        <v>0</v>
      </c>
      <c r="L14" s="105">
        <v>0</v>
      </c>
      <c r="M14" s="105">
        <v>0</v>
      </c>
      <c r="N14" s="105">
        <v>0</v>
      </c>
      <c r="O14" s="110">
        <f t="shared" si="0"/>
        <v>1816</v>
      </c>
      <c r="P14" s="52"/>
    </row>
    <row r="15" spans="1:16" ht="2.7" customHeight="1">
      <c r="A15" s="205"/>
      <c r="B15" s="283"/>
      <c r="C15" s="284"/>
      <c r="D15" s="284"/>
      <c r="E15" s="284"/>
      <c r="F15" s="284"/>
      <c r="G15" s="284"/>
      <c r="H15" s="284"/>
      <c r="I15" s="284"/>
      <c r="J15" s="284"/>
      <c r="K15" s="284"/>
      <c r="L15" s="284"/>
      <c r="M15" s="284"/>
      <c r="N15" s="284"/>
      <c r="O15" s="285"/>
      <c r="P15" s="52"/>
    </row>
    <row r="16" spans="1:16" ht="23.7" customHeight="1">
      <c r="A16" s="205" t="s">
        <v>390</v>
      </c>
      <c r="B16" s="104" t="s">
        <v>174</v>
      </c>
      <c r="C16" s="105">
        <v>189</v>
      </c>
      <c r="D16" s="105">
        <v>13</v>
      </c>
      <c r="E16" s="105">
        <v>0</v>
      </c>
      <c r="F16" s="105">
        <v>0</v>
      </c>
      <c r="G16" s="105">
        <v>143</v>
      </c>
      <c r="H16" s="105">
        <v>168</v>
      </c>
      <c r="I16" s="105">
        <v>0</v>
      </c>
      <c r="J16" s="105">
        <v>98</v>
      </c>
      <c r="K16" s="105">
        <v>0</v>
      </c>
      <c r="L16" s="105">
        <v>0</v>
      </c>
      <c r="M16" s="105">
        <v>0</v>
      </c>
      <c r="N16" s="105">
        <v>0</v>
      </c>
      <c r="O16" s="110">
        <f>SUM(C16:N16)</f>
        <v>611</v>
      </c>
      <c r="P16" s="52"/>
    </row>
    <row r="17" spans="1:16" ht="23.7" customHeight="1">
      <c r="A17" s="205"/>
      <c r="B17" s="104" t="s">
        <v>175</v>
      </c>
      <c r="C17" s="105">
        <v>134</v>
      </c>
      <c r="D17" s="105">
        <v>123</v>
      </c>
      <c r="E17" s="105">
        <v>0</v>
      </c>
      <c r="F17" s="105">
        <v>0</v>
      </c>
      <c r="G17" s="105">
        <v>130</v>
      </c>
      <c r="H17" s="105">
        <v>7</v>
      </c>
      <c r="I17" s="105">
        <v>0</v>
      </c>
      <c r="J17" s="105">
        <v>8</v>
      </c>
      <c r="K17" s="105">
        <v>0</v>
      </c>
      <c r="L17" s="105">
        <v>0</v>
      </c>
      <c r="M17" s="105">
        <v>0</v>
      </c>
      <c r="N17" s="105">
        <v>0</v>
      </c>
      <c r="O17" s="110">
        <f t="shared" ref="O17:O20" si="1">SUM(C17:N17)</f>
        <v>402</v>
      </c>
      <c r="P17" s="52"/>
    </row>
    <row r="18" spans="1:16" ht="23.7" customHeight="1">
      <c r="A18" s="205"/>
      <c r="B18" s="104" t="s">
        <v>370</v>
      </c>
      <c r="C18" s="105">
        <v>111</v>
      </c>
      <c r="D18" s="105">
        <v>92</v>
      </c>
      <c r="E18" s="105">
        <v>0</v>
      </c>
      <c r="F18" s="105">
        <v>0</v>
      </c>
      <c r="G18" s="105">
        <v>118</v>
      </c>
      <c r="H18" s="105">
        <v>2</v>
      </c>
      <c r="I18" s="105">
        <v>0</v>
      </c>
      <c r="J18" s="105">
        <v>6</v>
      </c>
      <c r="K18" s="105">
        <v>0</v>
      </c>
      <c r="L18" s="105">
        <v>0</v>
      </c>
      <c r="M18" s="105">
        <v>0</v>
      </c>
      <c r="N18" s="105">
        <v>0</v>
      </c>
      <c r="O18" s="110">
        <f t="shared" si="1"/>
        <v>329</v>
      </c>
      <c r="P18" s="52"/>
    </row>
    <row r="19" spans="1:16" ht="23.7" customHeight="1">
      <c r="A19" s="205"/>
      <c r="B19" s="104" t="s">
        <v>176</v>
      </c>
      <c r="C19" s="105">
        <v>1519</v>
      </c>
      <c r="D19" s="105">
        <v>245</v>
      </c>
      <c r="E19" s="105">
        <v>0</v>
      </c>
      <c r="F19" s="105">
        <v>0</v>
      </c>
      <c r="G19" s="105">
        <v>15</v>
      </c>
      <c r="H19" s="105">
        <v>161</v>
      </c>
      <c r="I19" s="105">
        <v>0</v>
      </c>
      <c r="J19" s="105">
        <v>90</v>
      </c>
      <c r="K19" s="105">
        <v>0</v>
      </c>
      <c r="L19" s="105">
        <v>0</v>
      </c>
      <c r="M19" s="105">
        <v>0</v>
      </c>
      <c r="N19" s="105">
        <v>0</v>
      </c>
      <c r="O19" s="110">
        <f t="shared" si="1"/>
        <v>2030</v>
      </c>
      <c r="P19" s="52"/>
    </row>
    <row r="20" spans="1:16" ht="23.7" customHeight="1">
      <c r="A20" s="205"/>
      <c r="B20" s="104" t="s">
        <v>371</v>
      </c>
      <c r="C20" s="105">
        <v>1592</v>
      </c>
      <c r="D20" s="105">
        <v>298</v>
      </c>
      <c r="E20" s="105">
        <v>0</v>
      </c>
      <c r="F20" s="105">
        <v>0</v>
      </c>
      <c r="G20" s="105">
        <v>27</v>
      </c>
      <c r="H20" s="105">
        <v>166</v>
      </c>
      <c r="I20" s="105">
        <v>0</v>
      </c>
      <c r="J20" s="105">
        <v>92</v>
      </c>
      <c r="K20" s="105">
        <v>0</v>
      </c>
      <c r="L20" s="105">
        <v>0</v>
      </c>
      <c r="M20" s="105">
        <v>0</v>
      </c>
      <c r="N20" s="105">
        <v>0</v>
      </c>
      <c r="O20" s="110">
        <f t="shared" si="1"/>
        <v>2175</v>
      </c>
      <c r="P20" s="52"/>
    </row>
    <row r="21" spans="1:16" ht="2.7" customHeight="1">
      <c r="A21" s="205"/>
      <c r="B21" s="283"/>
      <c r="C21" s="284"/>
      <c r="D21" s="284"/>
      <c r="E21" s="284"/>
      <c r="F21" s="284"/>
      <c r="G21" s="284"/>
      <c r="H21" s="284"/>
      <c r="I21" s="284"/>
      <c r="J21" s="284"/>
      <c r="K21" s="284"/>
      <c r="L21" s="284"/>
      <c r="M21" s="284"/>
      <c r="N21" s="284"/>
      <c r="O21" s="285"/>
      <c r="P21" s="52"/>
    </row>
    <row r="22" spans="1:16" ht="23.7" customHeight="1">
      <c r="A22" s="230" t="s">
        <v>9</v>
      </c>
      <c r="B22" s="104" t="s">
        <v>174</v>
      </c>
      <c r="C22" s="110">
        <f>C16+C10+C4</f>
        <v>1123</v>
      </c>
      <c r="D22" s="110">
        <f t="shared" ref="D22:N22" si="2">D16+D10+D4</f>
        <v>158</v>
      </c>
      <c r="E22" s="110">
        <f t="shared" si="2"/>
        <v>2</v>
      </c>
      <c r="F22" s="110">
        <f t="shared" si="2"/>
        <v>8</v>
      </c>
      <c r="G22" s="110">
        <f t="shared" si="2"/>
        <v>205</v>
      </c>
      <c r="H22" s="110">
        <f t="shared" si="2"/>
        <v>861</v>
      </c>
      <c r="I22" s="110">
        <f t="shared" si="2"/>
        <v>25</v>
      </c>
      <c r="J22" s="110">
        <f t="shared" si="2"/>
        <v>402</v>
      </c>
      <c r="K22" s="110">
        <f t="shared" si="2"/>
        <v>1</v>
      </c>
      <c r="L22" s="110">
        <f t="shared" si="2"/>
        <v>0</v>
      </c>
      <c r="M22" s="110">
        <f t="shared" si="2"/>
        <v>0</v>
      </c>
      <c r="N22" s="110">
        <f t="shared" si="2"/>
        <v>0</v>
      </c>
      <c r="O22" s="110">
        <f>SUM(C22:N22)</f>
        <v>2785</v>
      </c>
      <c r="P22" s="52"/>
    </row>
    <row r="23" spans="1:16" ht="23.7" customHeight="1">
      <c r="A23" s="231"/>
      <c r="B23" s="104" t="s">
        <v>175</v>
      </c>
      <c r="C23" s="110">
        <f t="shared" ref="C23:N23" si="3">C17+C11+C5</f>
        <v>899</v>
      </c>
      <c r="D23" s="110">
        <f t="shared" si="3"/>
        <v>435</v>
      </c>
      <c r="E23" s="110">
        <f t="shared" si="3"/>
        <v>1</v>
      </c>
      <c r="F23" s="110">
        <f t="shared" si="3"/>
        <v>0</v>
      </c>
      <c r="G23" s="110">
        <f t="shared" si="3"/>
        <v>194</v>
      </c>
      <c r="H23" s="110">
        <f t="shared" si="3"/>
        <v>32</v>
      </c>
      <c r="I23" s="110">
        <f t="shared" si="3"/>
        <v>0</v>
      </c>
      <c r="J23" s="110">
        <f t="shared" si="3"/>
        <v>34</v>
      </c>
      <c r="K23" s="110">
        <f t="shared" si="3"/>
        <v>0</v>
      </c>
      <c r="L23" s="110">
        <f t="shared" si="3"/>
        <v>0</v>
      </c>
      <c r="M23" s="110">
        <f t="shared" si="3"/>
        <v>0</v>
      </c>
      <c r="N23" s="110">
        <f t="shared" si="3"/>
        <v>0</v>
      </c>
      <c r="O23" s="110">
        <f>SUM(C23:N23)</f>
        <v>1595</v>
      </c>
      <c r="P23" s="52"/>
    </row>
    <row r="24" spans="1:16" ht="23.7" customHeight="1">
      <c r="A24" s="231"/>
      <c r="B24" s="104" t="s">
        <v>370</v>
      </c>
      <c r="C24" s="110">
        <f t="shared" ref="C24:N24" si="4">C18+C12+C6</f>
        <v>901</v>
      </c>
      <c r="D24" s="110">
        <f t="shared" si="4"/>
        <v>410</v>
      </c>
      <c r="E24" s="110">
        <f t="shared" si="4"/>
        <v>1</v>
      </c>
      <c r="F24" s="110">
        <f t="shared" si="4"/>
        <v>0</v>
      </c>
      <c r="G24" s="110">
        <f t="shared" si="4"/>
        <v>176</v>
      </c>
      <c r="H24" s="110">
        <f t="shared" si="4"/>
        <v>20</v>
      </c>
      <c r="I24" s="110">
        <f t="shared" si="4"/>
        <v>0</v>
      </c>
      <c r="J24" s="110">
        <f t="shared" si="4"/>
        <v>29</v>
      </c>
      <c r="K24" s="110">
        <f t="shared" si="4"/>
        <v>0</v>
      </c>
      <c r="L24" s="110">
        <f t="shared" si="4"/>
        <v>0</v>
      </c>
      <c r="M24" s="110">
        <f t="shared" si="4"/>
        <v>0</v>
      </c>
      <c r="N24" s="110">
        <f t="shared" si="4"/>
        <v>0</v>
      </c>
      <c r="O24" s="110">
        <f>SUM(C24:N24)</f>
        <v>1537</v>
      </c>
      <c r="P24" s="52"/>
    </row>
    <row r="25" spans="1:16" ht="23.7" customHeight="1">
      <c r="A25" s="231"/>
      <c r="B25" s="104" t="s">
        <v>176</v>
      </c>
      <c r="C25" s="110">
        <f t="shared" ref="C25:N25" si="5">C19+C13+C7</f>
        <v>7210</v>
      </c>
      <c r="D25" s="110">
        <f t="shared" si="5"/>
        <v>1229</v>
      </c>
      <c r="E25" s="110">
        <f t="shared" si="5"/>
        <v>1</v>
      </c>
      <c r="F25" s="110">
        <f t="shared" si="5"/>
        <v>8</v>
      </c>
      <c r="G25" s="110">
        <f t="shared" si="5"/>
        <v>25</v>
      </c>
      <c r="H25" s="110">
        <f t="shared" si="5"/>
        <v>829</v>
      </c>
      <c r="I25" s="110">
        <f t="shared" si="5"/>
        <v>25</v>
      </c>
      <c r="J25" s="110">
        <f t="shared" si="5"/>
        <v>368</v>
      </c>
      <c r="K25" s="110">
        <f t="shared" si="5"/>
        <v>1</v>
      </c>
      <c r="L25" s="110">
        <f t="shared" si="5"/>
        <v>0</v>
      </c>
      <c r="M25" s="110">
        <f t="shared" si="5"/>
        <v>0</v>
      </c>
      <c r="N25" s="110">
        <f t="shared" si="5"/>
        <v>0</v>
      </c>
      <c r="O25" s="110">
        <f>SUM(C25:N25)</f>
        <v>9696</v>
      </c>
      <c r="P25" s="52"/>
    </row>
    <row r="26" spans="1:16" ht="23.7" customHeight="1">
      <c r="A26" s="231"/>
      <c r="B26" s="104" t="s">
        <v>371</v>
      </c>
      <c r="C26" s="110">
        <f t="shared" ref="C26:N26" si="6">C20+C14+C8</f>
        <v>7808</v>
      </c>
      <c r="D26" s="110">
        <f t="shared" si="6"/>
        <v>1388</v>
      </c>
      <c r="E26" s="110">
        <f t="shared" si="6"/>
        <v>1</v>
      </c>
      <c r="F26" s="110">
        <f t="shared" si="6"/>
        <v>8</v>
      </c>
      <c r="G26" s="110">
        <f t="shared" si="6"/>
        <v>44</v>
      </c>
      <c r="H26" s="110">
        <f t="shared" si="6"/>
        <v>841</v>
      </c>
      <c r="I26" s="110">
        <f t="shared" si="6"/>
        <v>25</v>
      </c>
      <c r="J26" s="110">
        <f t="shared" si="6"/>
        <v>373</v>
      </c>
      <c r="K26" s="110">
        <f t="shared" si="6"/>
        <v>1</v>
      </c>
      <c r="L26" s="110">
        <f t="shared" si="6"/>
        <v>0</v>
      </c>
      <c r="M26" s="110">
        <f t="shared" si="6"/>
        <v>0</v>
      </c>
      <c r="N26" s="110">
        <f t="shared" si="6"/>
        <v>0</v>
      </c>
      <c r="O26" s="110">
        <f>SUM(C26:N26)</f>
        <v>10489</v>
      </c>
      <c r="P26" s="52"/>
    </row>
    <row r="27" spans="1:16" ht="2.7" customHeight="1">
      <c r="A27" s="52"/>
      <c r="B27" s="52"/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</row>
  </sheetData>
  <mergeCells count="13">
    <mergeCell ref="P1:P3"/>
    <mergeCell ref="A16:A21"/>
    <mergeCell ref="A22:A26"/>
    <mergeCell ref="A4:A9"/>
    <mergeCell ref="A10:A15"/>
    <mergeCell ref="A1:O1"/>
    <mergeCell ref="A2:A3"/>
    <mergeCell ref="B2:B3"/>
    <mergeCell ref="C2:N2"/>
    <mergeCell ref="O2:O3"/>
    <mergeCell ref="B9:O9"/>
    <mergeCell ref="B15:O15"/>
    <mergeCell ref="B21:O21"/>
  </mergeCells>
  <pageMargins left="0.7" right="0.7" top="0.75" bottom="0.75" header="0.3" footer="0.3"/>
  <pageSetup paperSize="9" scale="55" fitToHeight="0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showGridLines="0" zoomScaleNormal="100" zoomScaleSheetLayoutView="115" workbookViewId="0">
      <selection sqref="A1:H1"/>
    </sheetView>
  </sheetViews>
  <sheetFormatPr defaultRowHeight="13.2"/>
  <cols>
    <col min="2" max="2" width="21.6640625" customWidth="1"/>
    <col min="3" max="7" width="11.77734375" customWidth="1"/>
    <col min="8" max="8" width="17.109375" customWidth="1"/>
    <col min="9" max="9" width="0.6640625" customWidth="1"/>
  </cols>
  <sheetData>
    <row r="1" spans="1:9" ht="30" customHeight="1">
      <c r="A1" s="171" t="s">
        <v>583</v>
      </c>
      <c r="B1" s="171"/>
      <c r="C1" s="171"/>
      <c r="D1" s="171"/>
      <c r="E1" s="171"/>
      <c r="F1" s="171"/>
      <c r="G1" s="171"/>
      <c r="H1" s="171"/>
      <c r="I1" s="187"/>
    </row>
    <row r="2" spans="1:9">
      <c r="A2" s="236"/>
      <c r="B2" s="236"/>
      <c r="C2" s="240" t="s">
        <v>382</v>
      </c>
      <c r="D2" s="240"/>
      <c r="E2" s="240"/>
      <c r="F2" s="240"/>
      <c r="G2" s="240"/>
      <c r="H2" s="235" t="s">
        <v>17</v>
      </c>
      <c r="I2" s="187"/>
    </row>
    <row r="3" spans="1:9">
      <c r="A3" s="236"/>
      <c r="B3" s="236"/>
      <c r="C3" s="17" t="s">
        <v>240</v>
      </c>
      <c r="D3" s="17" t="s">
        <v>234</v>
      </c>
      <c r="E3" s="17" t="s">
        <v>19</v>
      </c>
      <c r="F3" s="17" t="s">
        <v>235</v>
      </c>
      <c r="G3" s="17" t="s">
        <v>239</v>
      </c>
      <c r="H3" s="235"/>
      <c r="I3" s="187"/>
    </row>
    <row r="4" spans="1:9" s="49" customFormat="1" ht="19.2" customHeight="1">
      <c r="A4" s="178" t="s">
        <v>397</v>
      </c>
      <c r="B4" s="42" t="s">
        <v>174</v>
      </c>
      <c r="C4" s="62">
        <v>190</v>
      </c>
      <c r="D4" s="62">
        <v>656</v>
      </c>
      <c r="E4" s="62">
        <v>44</v>
      </c>
      <c r="F4" s="62">
        <v>60</v>
      </c>
      <c r="G4" s="62">
        <v>254</v>
      </c>
      <c r="H4" s="93">
        <f>SUM(C4:G4)</f>
        <v>1204</v>
      </c>
      <c r="I4" s="52"/>
    </row>
    <row r="5" spans="1:9" s="49" customFormat="1" ht="19.2" customHeight="1">
      <c r="A5" s="178"/>
      <c r="B5" s="42" t="s">
        <v>175</v>
      </c>
      <c r="C5" s="62">
        <v>181</v>
      </c>
      <c r="D5" s="62">
        <v>657</v>
      </c>
      <c r="E5" s="62">
        <v>30</v>
      </c>
      <c r="F5" s="62">
        <v>60</v>
      </c>
      <c r="G5" s="62">
        <v>254</v>
      </c>
      <c r="H5" s="93">
        <f t="shared" ref="H5:H8" si="0">SUM(C5:G5)</f>
        <v>1182</v>
      </c>
      <c r="I5" s="52"/>
    </row>
    <row r="6" spans="1:9" s="49" customFormat="1" ht="19.2" customHeight="1">
      <c r="A6" s="178"/>
      <c r="B6" s="42" t="s">
        <v>370</v>
      </c>
      <c r="C6" s="62">
        <v>178</v>
      </c>
      <c r="D6" s="62">
        <v>657</v>
      </c>
      <c r="E6" s="62">
        <v>23</v>
      </c>
      <c r="F6" s="62">
        <v>60</v>
      </c>
      <c r="G6" s="62">
        <v>242</v>
      </c>
      <c r="H6" s="93">
        <f t="shared" si="0"/>
        <v>1160</v>
      </c>
      <c r="I6" s="52"/>
    </row>
    <row r="7" spans="1:9" s="49" customFormat="1" ht="19.2" customHeight="1">
      <c r="A7" s="178"/>
      <c r="B7" s="42" t="s">
        <v>176</v>
      </c>
      <c r="C7" s="62">
        <v>62</v>
      </c>
      <c r="D7" s="62">
        <v>0</v>
      </c>
      <c r="E7" s="62">
        <v>24</v>
      </c>
      <c r="F7" s="62">
        <v>0</v>
      </c>
      <c r="G7" s="62">
        <v>1</v>
      </c>
      <c r="H7" s="93">
        <f t="shared" si="0"/>
        <v>87</v>
      </c>
      <c r="I7" s="52"/>
    </row>
    <row r="8" spans="1:9" s="49" customFormat="1" ht="19.2" customHeight="1">
      <c r="A8" s="178"/>
      <c r="B8" s="42" t="s">
        <v>371</v>
      </c>
      <c r="C8" s="62">
        <v>189</v>
      </c>
      <c r="D8" s="62">
        <v>0</v>
      </c>
      <c r="E8" s="62">
        <v>33</v>
      </c>
      <c r="F8" s="62">
        <v>0</v>
      </c>
      <c r="G8" s="62">
        <v>32</v>
      </c>
      <c r="H8" s="93">
        <f t="shared" si="0"/>
        <v>254</v>
      </c>
      <c r="I8" s="52"/>
    </row>
    <row r="9" spans="1:9" ht="2.7" customHeight="1">
      <c r="A9" s="52"/>
      <c r="B9" s="52"/>
      <c r="C9" s="52"/>
      <c r="D9" s="52"/>
      <c r="E9" s="52"/>
      <c r="F9" s="52"/>
      <c r="G9" s="52"/>
      <c r="H9" s="52"/>
      <c r="I9" s="52"/>
    </row>
  </sheetData>
  <mergeCells count="6">
    <mergeCell ref="I1:I3"/>
    <mergeCell ref="C2:G2"/>
    <mergeCell ref="A4:A8"/>
    <mergeCell ref="A1:H1"/>
    <mergeCell ref="H2:H3"/>
    <mergeCell ref="A2:B3"/>
  </mergeCells>
  <printOptions horizontalCentered="1"/>
  <pageMargins left="0.7" right="0.7" top="0.75" bottom="0.75" header="0.3" footer="0.3"/>
  <pageSetup paperSize="9" scale="8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9"/>
  <sheetViews>
    <sheetView showGridLines="0" zoomScaleNormal="100" zoomScaleSheetLayoutView="40" workbookViewId="0">
      <selection sqref="A1:S1"/>
    </sheetView>
  </sheetViews>
  <sheetFormatPr defaultColWidth="9.33203125" defaultRowHeight="13.2"/>
  <cols>
    <col min="1" max="1" width="16.5546875" style="3" customWidth="1"/>
    <col min="2" max="18" width="9.33203125" style="3"/>
    <col min="19" max="19" width="10.44140625" style="3" customWidth="1"/>
    <col min="20" max="16384" width="9.33203125" style="3"/>
  </cols>
  <sheetData>
    <row r="1" spans="1:30" ht="30" customHeight="1">
      <c r="A1" s="237" t="s">
        <v>581</v>
      </c>
      <c r="B1" s="237"/>
      <c r="C1" s="237"/>
      <c r="D1" s="237"/>
      <c r="E1" s="237"/>
      <c r="F1" s="237"/>
      <c r="G1" s="237"/>
      <c r="H1" s="237"/>
      <c r="I1" s="237"/>
      <c r="J1" s="237"/>
      <c r="K1" s="237"/>
      <c r="L1" s="237"/>
      <c r="M1" s="237"/>
      <c r="N1" s="237"/>
      <c r="O1" s="237"/>
      <c r="P1" s="237"/>
      <c r="Q1" s="237"/>
      <c r="R1" s="237"/>
      <c r="S1" s="237"/>
    </row>
    <row r="2" spans="1:30"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</row>
    <row r="3" spans="1:30" s="27" customFormat="1" ht="20.100000000000001" customHeight="1">
      <c r="A3" s="247" t="s">
        <v>177</v>
      </c>
      <c r="B3" s="248"/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  <c r="O3" s="248"/>
      <c r="P3" s="248"/>
      <c r="Q3" s="248"/>
      <c r="R3" s="248"/>
      <c r="S3" s="248"/>
    </row>
    <row r="4" spans="1:30">
      <c r="A4" s="28"/>
      <c r="B4" s="29" t="s">
        <v>170</v>
      </c>
      <c r="C4" s="29" t="s">
        <v>171</v>
      </c>
      <c r="D4" s="29" t="s">
        <v>172</v>
      </c>
      <c r="E4" s="29" t="s">
        <v>57</v>
      </c>
      <c r="F4" s="29" t="s">
        <v>481</v>
      </c>
      <c r="G4" s="29" t="s">
        <v>58</v>
      </c>
      <c r="H4" s="29" t="s">
        <v>110</v>
      </c>
      <c r="I4" s="29" t="s">
        <v>511</v>
      </c>
      <c r="J4" s="29" t="s">
        <v>59</v>
      </c>
      <c r="K4" s="29" t="s">
        <v>512</v>
      </c>
      <c r="L4" s="29" t="s">
        <v>60</v>
      </c>
      <c r="M4" s="29" t="s">
        <v>96</v>
      </c>
      <c r="N4" s="29" t="s">
        <v>97</v>
      </c>
      <c r="O4" s="29" t="s">
        <v>490</v>
      </c>
      <c r="P4" s="29" t="s">
        <v>128</v>
      </c>
      <c r="Q4" s="29" t="s">
        <v>173</v>
      </c>
      <c r="R4" s="29" t="s">
        <v>130</v>
      </c>
      <c r="S4" s="30" t="s">
        <v>17</v>
      </c>
    </row>
    <row r="5" spans="1:30" ht="21" customHeight="1">
      <c r="A5" s="29" t="s">
        <v>174</v>
      </c>
      <c r="B5" s="26">
        <v>0</v>
      </c>
      <c r="C5" s="26">
        <v>0</v>
      </c>
      <c r="D5" s="26">
        <v>0</v>
      </c>
      <c r="E5" s="26">
        <v>557</v>
      </c>
      <c r="F5" s="26">
        <v>0</v>
      </c>
      <c r="G5" s="26">
        <v>265</v>
      </c>
      <c r="H5" s="26">
        <v>1</v>
      </c>
      <c r="I5" s="26">
        <v>42</v>
      </c>
      <c r="J5" s="26">
        <v>9</v>
      </c>
      <c r="K5" s="26">
        <v>8</v>
      </c>
      <c r="L5" s="26">
        <v>36</v>
      </c>
      <c r="M5" s="26">
        <v>1</v>
      </c>
      <c r="N5" s="26">
        <v>46</v>
      </c>
      <c r="O5" s="26">
        <v>0</v>
      </c>
      <c r="P5" s="136">
        <v>49</v>
      </c>
      <c r="Q5" s="136">
        <v>28</v>
      </c>
      <c r="R5" s="136">
        <v>24</v>
      </c>
      <c r="S5" s="30">
        <f>SUM(B5:R5)</f>
        <v>1066</v>
      </c>
    </row>
    <row r="6" spans="1:30" ht="24" customHeight="1">
      <c r="A6" s="29" t="s">
        <v>175</v>
      </c>
      <c r="B6" s="26">
        <v>0</v>
      </c>
      <c r="C6" s="26">
        <v>0</v>
      </c>
      <c r="D6" s="26">
        <v>0</v>
      </c>
      <c r="E6" s="26">
        <v>337</v>
      </c>
      <c r="F6" s="26">
        <v>0</v>
      </c>
      <c r="G6" s="26">
        <v>308</v>
      </c>
      <c r="H6" s="26">
        <v>0</v>
      </c>
      <c r="I6" s="26">
        <v>10</v>
      </c>
      <c r="J6" s="26">
        <v>12</v>
      </c>
      <c r="K6" s="26">
        <v>3</v>
      </c>
      <c r="L6" s="26">
        <v>35</v>
      </c>
      <c r="M6" s="26">
        <v>0</v>
      </c>
      <c r="N6" s="26">
        <v>47</v>
      </c>
      <c r="O6" s="26">
        <v>0</v>
      </c>
      <c r="P6" s="136">
        <v>46</v>
      </c>
      <c r="Q6" s="136">
        <v>30</v>
      </c>
      <c r="R6" s="136">
        <v>26</v>
      </c>
      <c r="S6" s="30">
        <f>SUM(B6:R6)</f>
        <v>854</v>
      </c>
    </row>
    <row r="7" spans="1:30" ht="24" customHeight="1">
      <c r="A7" s="29" t="s">
        <v>176</v>
      </c>
      <c r="B7" s="26">
        <v>0</v>
      </c>
      <c r="C7" s="26">
        <v>0</v>
      </c>
      <c r="D7" s="26">
        <v>0</v>
      </c>
      <c r="E7" s="26">
        <v>224</v>
      </c>
      <c r="F7" s="26">
        <v>0</v>
      </c>
      <c r="G7" s="26">
        <v>213</v>
      </c>
      <c r="H7" s="26">
        <v>1</v>
      </c>
      <c r="I7" s="26">
        <v>32</v>
      </c>
      <c r="J7" s="26">
        <v>10</v>
      </c>
      <c r="K7" s="26">
        <v>5</v>
      </c>
      <c r="L7" s="26">
        <v>30</v>
      </c>
      <c r="M7" s="26">
        <v>1</v>
      </c>
      <c r="N7" s="26">
        <v>20</v>
      </c>
      <c r="O7" s="26">
        <v>0</v>
      </c>
      <c r="P7" s="136">
        <v>17</v>
      </c>
      <c r="Q7" s="136">
        <v>9</v>
      </c>
      <c r="R7" s="136">
        <v>6</v>
      </c>
      <c r="S7" s="30">
        <f t="shared" ref="S7" si="0">SUM(B7:R7)</f>
        <v>568</v>
      </c>
    </row>
    <row r="9" spans="1:30" ht="20.100000000000001" customHeight="1">
      <c r="A9" s="249" t="s">
        <v>179</v>
      </c>
      <c r="B9" s="250"/>
      <c r="C9" s="250"/>
      <c r="D9" s="250"/>
      <c r="E9" s="250"/>
      <c r="F9" s="250"/>
      <c r="G9" s="250"/>
      <c r="H9" s="250"/>
      <c r="I9" s="250"/>
      <c r="J9" s="250"/>
      <c r="K9" s="250"/>
      <c r="L9" s="250"/>
      <c r="M9" s="250"/>
      <c r="N9" s="250"/>
      <c r="O9" s="250"/>
      <c r="P9" s="250"/>
      <c r="Q9" s="250"/>
      <c r="R9" s="250"/>
      <c r="S9" s="250"/>
    </row>
    <row r="10" spans="1:30">
      <c r="A10" s="28"/>
      <c r="B10" s="29" t="s">
        <v>51</v>
      </c>
      <c r="C10" s="29" t="s">
        <v>126</v>
      </c>
      <c r="D10" s="29" t="s">
        <v>513</v>
      </c>
      <c r="E10" s="29" t="s">
        <v>514</v>
      </c>
      <c r="F10" s="29" t="s">
        <v>52</v>
      </c>
      <c r="G10" s="29" t="s">
        <v>26</v>
      </c>
      <c r="H10" s="29" t="s">
        <v>91</v>
      </c>
      <c r="I10" s="29" t="s">
        <v>515</v>
      </c>
      <c r="J10" s="29" t="s">
        <v>53</v>
      </c>
      <c r="K10" s="29" t="s">
        <v>54</v>
      </c>
      <c r="L10" s="29" t="s">
        <v>55</v>
      </c>
      <c r="M10" s="29" t="s">
        <v>56</v>
      </c>
      <c r="N10" s="29" t="s">
        <v>90</v>
      </c>
      <c r="O10" s="29" t="s">
        <v>516</v>
      </c>
      <c r="P10" s="29" t="s">
        <v>178</v>
      </c>
      <c r="Q10" s="29" t="s">
        <v>102</v>
      </c>
      <c r="R10" s="29" t="s">
        <v>103</v>
      </c>
      <c r="S10" s="30" t="s">
        <v>17</v>
      </c>
    </row>
    <row r="11" spans="1:30" ht="20.100000000000001" customHeight="1">
      <c r="A11" s="29" t="s">
        <v>174</v>
      </c>
      <c r="B11" s="26">
        <v>1357</v>
      </c>
      <c r="C11" s="26">
        <v>3</v>
      </c>
      <c r="D11" s="26">
        <v>106</v>
      </c>
      <c r="E11" s="26">
        <v>118</v>
      </c>
      <c r="F11" s="26">
        <v>5</v>
      </c>
      <c r="G11" s="26">
        <v>13</v>
      </c>
      <c r="H11" s="26">
        <v>1</v>
      </c>
      <c r="I11" s="26">
        <v>4</v>
      </c>
      <c r="J11" s="26">
        <v>0</v>
      </c>
      <c r="K11" s="26">
        <v>34</v>
      </c>
      <c r="L11" s="26">
        <v>460</v>
      </c>
      <c r="M11" s="26">
        <v>0</v>
      </c>
      <c r="N11" s="26">
        <v>1</v>
      </c>
      <c r="O11" s="26">
        <v>3</v>
      </c>
      <c r="P11" s="26">
        <v>0</v>
      </c>
      <c r="Q11" s="26">
        <v>0</v>
      </c>
      <c r="R11" s="26">
        <v>0</v>
      </c>
      <c r="S11" s="30">
        <f>SUM(B11:R11)</f>
        <v>2105</v>
      </c>
    </row>
    <row r="12" spans="1:30" ht="20.100000000000001" customHeight="1">
      <c r="A12" s="29" t="s">
        <v>175</v>
      </c>
      <c r="B12" s="26">
        <v>1611</v>
      </c>
      <c r="C12" s="26">
        <v>2</v>
      </c>
      <c r="D12" s="26">
        <v>38</v>
      </c>
      <c r="E12" s="26">
        <v>91</v>
      </c>
      <c r="F12" s="26">
        <v>3</v>
      </c>
      <c r="G12" s="26">
        <v>8</v>
      </c>
      <c r="H12" s="26">
        <v>1</v>
      </c>
      <c r="I12" s="26">
        <v>3</v>
      </c>
      <c r="J12" s="26">
        <v>0</v>
      </c>
      <c r="K12" s="26">
        <v>35</v>
      </c>
      <c r="L12" s="26">
        <v>422</v>
      </c>
      <c r="M12" s="26">
        <v>3</v>
      </c>
      <c r="N12" s="26">
        <v>0</v>
      </c>
      <c r="O12" s="26">
        <v>5</v>
      </c>
      <c r="P12" s="26">
        <v>0</v>
      </c>
      <c r="Q12" s="26">
        <v>0</v>
      </c>
      <c r="R12" s="26">
        <v>0</v>
      </c>
      <c r="S12" s="30">
        <f t="shared" ref="S12:S13" si="1">SUM(B12:R12)</f>
        <v>2222</v>
      </c>
    </row>
    <row r="13" spans="1:30" ht="20.100000000000001" customHeight="1">
      <c r="A13" s="29" t="s">
        <v>176</v>
      </c>
      <c r="B13" s="26">
        <v>1589</v>
      </c>
      <c r="C13" s="26">
        <v>5</v>
      </c>
      <c r="D13" s="26">
        <v>68</v>
      </c>
      <c r="E13" s="26">
        <v>27</v>
      </c>
      <c r="F13" s="26">
        <v>4</v>
      </c>
      <c r="G13" s="26">
        <v>12</v>
      </c>
      <c r="H13" s="26">
        <v>1</v>
      </c>
      <c r="I13" s="26">
        <v>3</v>
      </c>
      <c r="J13" s="26">
        <v>0</v>
      </c>
      <c r="K13" s="26">
        <v>0</v>
      </c>
      <c r="L13" s="26">
        <v>50</v>
      </c>
      <c r="M13" s="26">
        <v>0</v>
      </c>
      <c r="N13" s="26">
        <v>1</v>
      </c>
      <c r="O13" s="26">
        <v>0</v>
      </c>
      <c r="P13" s="26">
        <v>0</v>
      </c>
      <c r="Q13" s="26">
        <v>0</v>
      </c>
      <c r="R13" s="26">
        <v>0</v>
      </c>
      <c r="S13" s="30">
        <f t="shared" si="1"/>
        <v>1760</v>
      </c>
    </row>
    <row r="15" spans="1:30" ht="20.100000000000001" customHeight="1">
      <c r="A15" s="247" t="s">
        <v>184</v>
      </c>
      <c r="B15" s="248"/>
      <c r="C15" s="248"/>
      <c r="D15" s="248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</row>
    <row r="16" spans="1:30">
      <c r="A16" s="31"/>
      <c r="B16" s="29" t="s">
        <v>46</v>
      </c>
      <c r="C16" s="29" t="s">
        <v>93</v>
      </c>
      <c r="D16" s="29" t="s">
        <v>47</v>
      </c>
      <c r="E16" s="29" t="s">
        <v>180</v>
      </c>
      <c r="F16" s="29" t="s">
        <v>181</v>
      </c>
      <c r="G16" s="29" t="s">
        <v>182</v>
      </c>
      <c r="H16" s="29" t="s">
        <v>24</v>
      </c>
      <c r="I16" s="29" t="s">
        <v>104</v>
      </c>
      <c r="J16" s="29" t="s">
        <v>49</v>
      </c>
      <c r="K16" s="29" t="s">
        <v>517</v>
      </c>
      <c r="L16" s="29" t="s">
        <v>109</v>
      </c>
      <c r="M16" s="29" t="s">
        <v>50</v>
      </c>
      <c r="N16" s="29" t="s">
        <v>183</v>
      </c>
      <c r="O16" s="30" t="s">
        <v>17</v>
      </c>
    </row>
    <row r="17" spans="1:15" ht="20.100000000000001" customHeight="1">
      <c r="A17" s="29" t="s">
        <v>174</v>
      </c>
      <c r="B17" s="26">
        <v>104</v>
      </c>
      <c r="C17" s="26">
        <v>0</v>
      </c>
      <c r="D17" s="26">
        <v>423</v>
      </c>
      <c r="E17" s="26">
        <v>34</v>
      </c>
      <c r="F17" s="26">
        <v>0</v>
      </c>
      <c r="G17" s="26">
        <v>4</v>
      </c>
      <c r="H17" s="26">
        <v>59</v>
      </c>
      <c r="I17" s="26">
        <v>0</v>
      </c>
      <c r="J17" s="26">
        <v>169</v>
      </c>
      <c r="K17" s="26">
        <v>109</v>
      </c>
      <c r="L17" s="26">
        <v>2</v>
      </c>
      <c r="M17" s="26">
        <v>40</v>
      </c>
      <c r="N17" s="26">
        <v>42</v>
      </c>
      <c r="O17" s="30">
        <f>SUM(B17:N17)</f>
        <v>986</v>
      </c>
    </row>
    <row r="18" spans="1:15" ht="20.100000000000001" customHeight="1">
      <c r="A18" s="29" t="s">
        <v>175</v>
      </c>
      <c r="B18" s="26">
        <v>105</v>
      </c>
      <c r="C18" s="26">
        <v>0</v>
      </c>
      <c r="D18" s="26">
        <v>412</v>
      </c>
      <c r="E18" s="26">
        <v>24</v>
      </c>
      <c r="F18" s="26">
        <v>0</v>
      </c>
      <c r="G18" s="26">
        <v>4</v>
      </c>
      <c r="H18" s="26">
        <v>67</v>
      </c>
      <c r="I18" s="26">
        <v>0</v>
      </c>
      <c r="J18" s="26">
        <v>164</v>
      </c>
      <c r="K18" s="26">
        <v>106</v>
      </c>
      <c r="L18" s="26">
        <v>3</v>
      </c>
      <c r="M18" s="26">
        <v>44</v>
      </c>
      <c r="N18" s="26">
        <v>43</v>
      </c>
      <c r="O18" s="30">
        <f t="shared" ref="O18:O19" si="2">SUM(B18:N18)</f>
        <v>972</v>
      </c>
    </row>
    <row r="19" spans="1:15" ht="20.100000000000001" customHeight="1">
      <c r="A19" s="29" t="s">
        <v>176</v>
      </c>
      <c r="B19" s="26">
        <v>5</v>
      </c>
      <c r="C19" s="26">
        <v>0</v>
      </c>
      <c r="D19" s="26">
        <v>212</v>
      </c>
      <c r="E19" s="26">
        <v>47</v>
      </c>
      <c r="F19" s="26">
        <v>0</v>
      </c>
      <c r="G19" s="26">
        <v>0</v>
      </c>
      <c r="H19" s="26">
        <v>60</v>
      </c>
      <c r="I19" s="26">
        <v>0</v>
      </c>
      <c r="J19" s="26">
        <v>22</v>
      </c>
      <c r="K19" s="26">
        <v>3</v>
      </c>
      <c r="L19" s="26">
        <v>0</v>
      </c>
      <c r="M19" s="26">
        <v>0</v>
      </c>
      <c r="N19" s="26">
        <v>1</v>
      </c>
      <c r="O19" s="30">
        <f t="shared" si="2"/>
        <v>350</v>
      </c>
    </row>
  </sheetData>
  <mergeCells count="4">
    <mergeCell ref="A1:S1"/>
    <mergeCell ref="A3:S3"/>
    <mergeCell ref="A9:S9"/>
    <mergeCell ref="A15:O15"/>
  </mergeCells>
  <printOptions horizontalCentered="1"/>
  <pageMargins left="0.7" right="0.7" top="0.75" bottom="0.75" header="0.3" footer="0.3"/>
  <pageSetup paperSize="9" scale="7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showGridLines="0" zoomScaleNormal="100" workbookViewId="0">
      <selection activeCell="I2" sqref="I2:I3"/>
    </sheetView>
  </sheetViews>
  <sheetFormatPr defaultColWidth="9.33203125" defaultRowHeight="13.2"/>
  <cols>
    <col min="1" max="1" width="9.33203125" style="3"/>
    <col min="2" max="8" width="20.109375" style="3" customWidth="1"/>
    <col min="9" max="9" width="21.109375" style="3" customWidth="1"/>
    <col min="10" max="16384" width="9.33203125" style="3"/>
  </cols>
  <sheetData>
    <row r="1" spans="1:10" ht="19.95" customHeight="1">
      <c r="A1" s="239" t="s">
        <v>509</v>
      </c>
      <c r="B1" s="239"/>
      <c r="C1" s="239"/>
      <c r="D1" s="239"/>
      <c r="E1" s="239"/>
      <c r="F1" s="239"/>
      <c r="G1" s="239"/>
      <c r="H1" s="239"/>
      <c r="I1" s="239"/>
      <c r="J1" s="32"/>
    </row>
    <row r="2" spans="1:10">
      <c r="A2" s="238" t="s">
        <v>82</v>
      </c>
      <c r="B2" s="238" t="s">
        <v>83</v>
      </c>
      <c r="C2" s="238"/>
      <c r="D2" s="238"/>
      <c r="E2" s="238" t="s">
        <v>84</v>
      </c>
      <c r="F2" s="238"/>
      <c r="G2" s="238"/>
      <c r="H2" s="238"/>
      <c r="I2" s="238" t="s">
        <v>584</v>
      </c>
      <c r="J2" s="6"/>
    </row>
    <row r="3" spans="1:10" ht="66">
      <c r="A3" s="238"/>
      <c r="B3" s="33" t="s">
        <v>85</v>
      </c>
      <c r="C3" s="33" t="s">
        <v>107</v>
      </c>
      <c r="D3" s="33" t="s">
        <v>86</v>
      </c>
      <c r="E3" s="33" t="s">
        <v>87</v>
      </c>
      <c r="F3" s="33" t="s">
        <v>580</v>
      </c>
      <c r="G3" s="33" t="s">
        <v>88</v>
      </c>
      <c r="H3" s="33" t="s">
        <v>89</v>
      </c>
      <c r="I3" s="238"/>
      <c r="J3" s="6"/>
    </row>
    <row r="4" spans="1:10" ht="20.100000000000001" customHeight="1">
      <c r="A4" s="34" t="s">
        <v>1</v>
      </c>
      <c r="B4" s="11">
        <v>18</v>
      </c>
      <c r="C4" s="11">
        <v>116</v>
      </c>
      <c r="D4" s="11">
        <v>27</v>
      </c>
      <c r="E4" s="11">
        <v>12750</v>
      </c>
      <c r="F4" s="11">
        <v>39</v>
      </c>
      <c r="G4" s="11">
        <v>2181</v>
      </c>
      <c r="H4" s="11">
        <v>10530</v>
      </c>
      <c r="I4" s="12">
        <v>47491</v>
      </c>
      <c r="J4" s="6"/>
    </row>
    <row r="5" spans="1:10" ht="20.100000000000001" customHeight="1">
      <c r="A5" s="34" t="s">
        <v>2</v>
      </c>
      <c r="B5" s="11">
        <v>3</v>
      </c>
      <c r="C5" s="11">
        <v>115</v>
      </c>
      <c r="D5" s="11">
        <v>11</v>
      </c>
      <c r="E5" s="11">
        <v>16271</v>
      </c>
      <c r="F5" s="11">
        <v>115</v>
      </c>
      <c r="G5" s="11">
        <v>4541</v>
      </c>
      <c r="H5" s="11">
        <v>11615</v>
      </c>
      <c r="I5" s="12">
        <v>37074</v>
      </c>
      <c r="J5" s="6"/>
    </row>
    <row r="6" spans="1:10" ht="20.100000000000001" customHeight="1">
      <c r="A6" s="34" t="s">
        <v>3</v>
      </c>
      <c r="B6" s="11">
        <v>2</v>
      </c>
      <c r="C6" s="11">
        <v>3</v>
      </c>
      <c r="D6" s="11">
        <v>0</v>
      </c>
      <c r="E6" s="11">
        <v>4936</v>
      </c>
      <c r="F6" s="11">
        <v>8</v>
      </c>
      <c r="G6" s="11">
        <v>1417</v>
      </c>
      <c r="H6" s="11">
        <v>3511</v>
      </c>
      <c r="I6" s="12">
        <v>13104</v>
      </c>
      <c r="J6" s="6"/>
    </row>
    <row r="7" spans="1:10" ht="20.100000000000001" customHeight="1">
      <c r="A7" s="34" t="s">
        <v>4</v>
      </c>
      <c r="B7" s="11">
        <v>3</v>
      </c>
      <c r="C7" s="11">
        <v>9</v>
      </c>
      <c r="D7" s="11">
        <v>2</v>
      </c>
      <c r="E7" s="11">
        <v>20292</v>
      </c>
      <c r="F7" s="11">
        <v>73</v>
      </c>
      <c r="G7" s="11">
        <v>3274</v>
      </c>
      <c r="H7" s="11">
        <v>16945</v>
      </c>
      <c r="I7" s="12">
        <v>29060</v>
      </c>
      <c r="J7" s="6"/>
    </row>
    <row r="8" spans="1:10" ht="20.100000000000001" customHeight="1">
      <c r="A8" s="34" t="s">
        <v>5</v>
      </c>
      <c r="B8" s="11">
        <v>0</v>
      </c>
      <c r="C8" s="11">
        <v>354</v>
      </c>
      <c r="D8" s="11">
        <v>12</v>
      </c>
      <c r="E8" s="11">
        <v>11398</v>
      </c>
      <c r="F8" s="11">
        <v>116</v>
      </c>
      <c r="G8" s="11">
        <v>3273</v>
      </c>
      <c r="H8" s="11">
        <v>8009</v>
      </c>
      <c r="I8" s="12">
        <v>14146</v>
      </c>
      <c r="J8" s="6"/>
    </row>
    <row r="9" spans="1:10" ht="20.100000000000001" customHeight="1">
      <c r="A9" s="34" t="s">
        <v>6</v>
      </c>
      <c r="B9" s="11">
        <v>2</v>
      </c>
      <c r="C9" s="11">
        <v>1</v>
      </c>
      <c r="D9" s="11">
        <v>0</v>
      </c>
      <c r="E9" s="11">
        <v>13931</v>
      </c>
      <c r="F9" s="11">
        <v>58</v>
      </c>
      <c r="G9" s="11">
        <v>2744</v>
      </c>
      <c r="H9" s="11">
        <v>11129</v>
      </c>
      <c r="I9" s="12">
        <v>41025</v>
      </c>
      <c r="J9" s="6"/>
    </row>
    <row r="10" spans="1:10" ht="20.100000000000001" customHeight="1">
      <c r="A10" s="34" t="s">
        <v>7</v>
      </c>
      <c r="B10" s="11">
        <v>0</v>
      </c>
      <c r="C10" s="11">
        <v>363</v>
      </c>
      <c r="D10" s="11">
        <v>16</v>
      </c>
      <c r="E10" s="11">
        <v>14819</v>
      </c>
      <c r="F10" s="11">
        <v>85</v>
      </c>
      <c r="G10" s="11">
        <v>4659</v>
      </c>
      <c r="H10" s="11">
        <v>10075</v>
      </c>
      <c r="I10" s="12">
        <v>40683</v>
      </c>
      <c r="J10" s="6"/>
    </row>
    <row r="11" spans="1:10" ht="20.100000000000001" customHeight="1">
      <c r="A11" s="34" t="s">
        <v>8</v>
      </c>
      <c r="B11" s="11">
        <v>2</v>
      </c>
      <c r="C11" s="11">
        <v>2</v>
      </c>
      <c r="D11" s="11">
        <v>1</v>
      </c>
      <c r="E11" s="11">
        <v>25494</v>
      </c>
      <c r="F11" s="11">
        <v>376</v>
      </c>
      <c r="G11" s="11">
        <v>7456</v>
      </c>
      <c r="H11" s="11">
        <v>17662</v>
      </c>
      <c r="I11" s="12">
        <v>40277</v>
      </c>
      <c r="J11" s="6"/>
    </row>
    <row r="12" spans="1:10" ht="23.25" customHeight="1">
      <c r="A12" s="13" t="s">
        <v>9</v>
      </c>
      <c r="B12" s="13">
        <f>SUM(B4:B11)</f>
        <v>30</v>
      </c>
      <c r="C12" s="13">
        <f t="shared" ref="C12:I12" si="0">SUM(C4:C11)</f>
        <v>963</v>
      </c>
      <c r="D12" s="13">
        <f t="shared" si="0"/>
        <v>69</v>
      </c>
      <c r="E12" s="13">
        <f t="shared" si="0"/>
        <v>119891</v>
      </c>
      <c r="F12" s="13">
        <f t="shared" si="0"/>
        <v>870</v>
      </c>
      <c r="G12" s="13">
        <f t="shared" si="0"/>
        <v>29545</v>
      </c>
      <c r="H12" s="13">
        <f t="shared" si="0"/>
        <v>89476</v>
      </c>
      <c r="I12" s="13">
        <f t="shared" si="0"/>
        <v>262860</v>
      </c>
      <c r="J12" s="6"/>
    </row>
    <row r="13" spans="1:10" ht="20.25" customHeight="1">
      <c r="A13" s="10" t="s">
        <v>510</v>
      </c>
      <c r="B13" s="10"/>
      <c r="C13" s="10"/>
      <c r="D13" s="10"/>
      <c r="E13" s="10"/>
      <c r="F13" s="10"/>
      <c r="G13" s="10"/>
      <c r="H13" s="10"/>
      <c r="I13" s="10"/>
    </row>
  </sheetData>
  <mergeCells count="5">
    <mergeCell ref="B2:D2"/>
    <mergeCell ref="E2:H2"/>
    <mergeCell ref="I2:I3"/>
    <mergeCell ref="A2:A3"/>
    <mergeCell ref="A1:I1"/>
  </mergeCells>
  <printOptions horizontalCentered="1"/>
  <pageMargins left="0.7" right="0.7" top="0.75" bottom="0.75" header="0.3" footer="0.3"/>
  <pageSetup paperSize="9" scale="78" fitToHeight="0" orientation="landscape" r:id="rId1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"/>
  <sheetViews>
    <sheetView zoomScale="90" zoomScaleNormal="90" workbookViewId="0"/>
  </sheetViews>
  <sheetFormatPr defaultRowHeight="13.2"/>
  <cols>
    <col min="1" max="1" width="12.44140625" bestFit="1" customWidth="1"/>
    <col min="2" max="2" width="2.44140625" customWidth="1"/>
    <col min="3" max="3" width="124.6640625" style="7" customWidth="1"/>
  </cols>
  <sheetData>
    <row r="1" spans="1:3">
      <c r="A1" s="37" t="s">
        <v>442</v>
      </c>
      <c r="B1" s="37"/>
    </row>
    <row r="2" spans="1:3">
      <c r="A2" s="37"/>
      <c r="B2" s="37"/>
    </row>
    <row r="3" spans="1:3" ht="26.4">
      <c r="A3" s="82" t="s">
        <v>430</v>
      </c>
      <c r="B3" s="35" t="s">
        <v>34</v>
      </c>
      <c r="C3" s="16" t="s">
        <v>433</v>
      </c>
    </row>
    <row r="4" spans="1:3" ht="10.5" customHeight="1">
      <c r="A4" s="82"/>
      <c r="B4" s="35"/>
      <c r="C4" s="16"/>
    </row>
    <row r="5" spans="1:3">
      <c r="A5" s="82" t="s">
        <v>384</v>
      </c>
      <c r="B5" s="35" t="s">
        <v>34</v>
      </c>
      <c r="C5" s="36" t="s">
        <v>543</v>
      </c>
    </row>
    <row r="6" spans="1:3" ht="10.5" customHeight="1">
      <c r="A6" s="82"/>
      <c r="B6" s="35"/>
      <c r="C6" s="16"/>
    </row>
    <row r="7" spans="1:3">
      <c r="A7" s="82" t="s">
        <v>431</v>
      </c>
      <c r="B7" s="35" t="s">
        <v>34</v>
      </c>
      <c r="C7" s="36" t="s">
        <v>434</v>
      </c>
    </row>
    <row r="8" spans="1:3">
      <c r="A8" s="82"/>
      <c r="B8" s="35"/>
      <c r="C8" s="36"/>
    </row>
    <row r="9" spans="1:3" ht="26.4">
      <c r="A9" s="82" t="s">
        <v>432</v>
      </c>
      <c r="B9" s="35" t="s">
        <v>34</v>
      </c>
      <c r="C9" s="36" t="s">
        <v>435</v>
      </c>
    </row>
    <row r="10" spans="1:3">
      <c r="A10" s="82"/>
      <c r="B10" s="35"/>
      <c r="C10" s="36"/>
    </row>
    <row r="11" spans="1:3">
      <c r="A11" s="82" t="s">
        <v>174</v>
      </c>
      <c r="B11" s="35" t="s">
        <v>34</v>
      </c>
      <c r="C11" s="36" t="s">
        <v>436</v>
      </c>
    </row>
    <row r="12" spans="1:3">
      <c r="A12" s="82"/>
      <c r="B12" s="35"/>
      <c r="C12" s="36"/>
    </row>
    <row r="13" spans="1:3" ht="39.6">
      <c r="A13" s="82" t="s">
        <v>175</v>
      </c>
      <c r="B13" s="35" t="s">
        <v>34</v>
      </c>
      <c r="C13" s="36" t="s">
        <v>437</v>
      </c>
    </row>
    <row r="14" spans="1:3">
      <c r="A14" s="82"/>
      <c r="B14" s="35"/>
      <c r="C14" s="36"/>
    </row>
    <row r="15" spans="1:3">
      <c r="A15" s="82" t="s">
        <v>370</v>
      </c>
      <c r="B15" s="35" t="s">
        <v>34</v>
      </c>
      <c r="C15" s="36" t="s">
        <v>438</v>
      </c>
    </row>
    <row r="16" spans="1:3">
      <c r="A16" s="82"/>
      <c r="B16" s="35"/>
      <c r="C16" s="36"/>
    </row>
    <row r="17" spans="1:4">
      <c r="A17" s="82" t="s">
        <v>176</v>
      </c>
      <c r="B17" s="35" t="s">
        <v>34</v>
      </c>
      <c r="C17" s="36" t="s">
        <v>439</v>
      </c>
      <c r="D17" s="1"/>
    </row>
    <row r="18" spans="1:4">
      <c r="A18" s="82"/>
      <c r="B18" s="35"/>
      <c r="C18" s="36"/>
      <c r="D18" s="1"/>
    </row>
    <row r="19" spans="1:4" ht="26.4">
      <c r="A19" s="82" t="s">
        <v>371</v>
      </c>
      <c r="B19" s="35" t="s">
        <v>34</v>
      </c>
      <c r="C19" s="36" t="s">
        <v>443</v>
      </c>
    </row>
    <row r="20" spans="1:4">
      <c r="C20" s="9"/>
    </row>
  </sheetData>
  <pageMargins left="0.7" right="0.7" top="0.75" bottom="0.75" header="0.3" footer="0.3"/>
  <pageSetup paperSize="9" scale="9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07"/>
  <sheetViews>
    <sheetView zoomScale="85" zoomScaleNormal="85" zoomScaleSheetLayoutView="115" workbookViewId="0">
      <selection sqref="A1:C1"/>
    </sheetView>
  </sheetViews>
  <sheetFormatPr defaultColWidth="9.33203125" defaultRowHeight="13.2"/>
  <cols>
    <col min="1" max="1" width="9" style="76" customWidth="1"/>
    <col min="2" max="2" width="3.6640625" style="14" customWidth="1"/>
    <col min="3" max="3" width="135.33203125" style="36" customWidth="1"/>
    <col min="4" max="16384" width="9.33203125" style="14"/>
  </cols>
  <sheetData>
    <row r="1" spans="1:3" ht="13.8">
      <c r="A1" s="159" t="s">
        <v>369</v>
      </c>
      <c r="B1" s="159"/>
      <c r="C1" s="159"/>
    </row>
    <row r="2" spans="1:3" ht="8.1" customHeight="1">
      <c r="A2" s="126"/>
      <c r="B2" s="126"/>
      <c r="C2" s="126"/>
    </row>
    <row r="3" spans="1:3">
      <c r="A3" s="160" t="s">
        <v>248</v>
      </c>
      <c r="B3" s="160"/>
      <c r="C3" s="160"/>
    </row>
    <row r="4" spans="1:3" ht="26.4">
      <c r="A4" s="76" t="s">
        <v>12</v>
      </c>
      <c r="B4" s="14" t="s">
        <v>34</v>
      </c>
      <c r="C4" s="36" t="s">
        <v>566</v>
      </c>
    </row>
    <row r="5" spans="1:3">
      <c r="A5" s="76" t="s">
        <v>188</v>
      </c>
      <c r="B5" s="14" t="s">
        <v>34</v>
      </c>
      <c r="C5" s="36" t="s">
        <v>255</v>
      </c>
    </row>
    <row r="6" spans="1:3">
      <c r="A6" s="76" t="s">
        <v>189</v>
      </c>
      <c r="B6" s="14" t="s">
        <v>34</v>
      </c>
      <c r="C6" s="36" t="s">
        <v>256</v>
      </c>
    </row>
    <row r="7" spans="1:3" ht="18" customHeight="1">
      <c r="A7" s="76" t="s">
        <v>23</v>
      </c>
      <c r="B7" s="14" t="s">
        <v>34</v>
      </c>
      <c r="C7" s="36" t="s">
        <v>41</v>
      </c>
    </row>
    <row r="8" spans="1:3">
      <c r="A8" s="76" t="s">
        <v>75</v>
      </c>
      <c r="B8" s="14" t="s">
        <v>34</v>
      </c>
      <c r="C8" s="36" t="s">
        <v>77</v>
      </c>
    </row>
    <row r="9" spans="1:3">
      <c r="A9" s="76" t="s">
        <v>190</v>
      </c>
      <c r="B9" s="14" t="s">
        <v>34</v>
      </c>
      <c r="C9" s="36" t="s">
        <v>257</v>
      </c>
    </row>
    <row r="10" spans="1:3">
      <c r="A10" s="76" t="s">
        <v>191</v>
      </c>
      <c r="B10" s="14" t="s">
        <v>34</v>
      </c>
      <c r="C10" s="36" t="s">
        <v>258</v>
      </c>
    </row>
    <row r="11" spans="1:3" ht="18" customHeight="1">
      <c r="A11" s="76" t="s">
        <v>192</v>
      </c>
      <c r="B11" s="14" t="s">
        <v>34</v>
      </c>
      <c r="C11" s="36" t="s">
        <v>259</v>
      </c>
    </row>
    <row r="12" spans="1:3" ht="26.4">
      <c r="A12" s="76" t="s">
        <v>21</v>
      </c>
      <c r="B12" s="14" t="s">
        <v>34</v>
      </c>
      <c r="C12" s="36" t="s">
        <v>297</v>
      </c>
    </row>
    <row r="13" spans="1:3">
      <c r="A13" s="76" t="s">
        <v>242</v>
      </c>
      <c r="B13" s="14" t="s">
        <v>34</v>
      </c>
      <c r="C13" s="36" t="s">
        <v>301</v>
      </c>
    </row>
    <row r="14" spans="1:3">
      <c r="A14" s="76" t="s">
        <v>243</v>
      </c>
      <c r="B14" s="14" t="s">
        <v>34</v>
      </c>
      <c r="C14" s="36" t="s">
        <v>300</v>
      </c>
    </row>
    <row r="15" spans="1:3">
      <c r="A15" s="76" t="s">
        <v>244</v>
      </c>
      <c r="B15" s="14" t="s">
        <v>34</v>
      </c>
      <c r="C15" s="36" t="s">
        <v>299</v>
      </c>
    </row>
    <row r="16" spans="1:3">
      <c r="A16" s="76" t="s">
        <v>495</v>
      </c>
      <c r="B16" s="14" t="s">
        <v>34</v>
      </c>
      <c r="C16" s="36" t="s">
        <v>496</v>
      </c>
    </row>
    <row r="17" spans="1:3" ht="8.1" customHeight="1">
      <c r="B17" s="76"/>
    </row>
    <row r="18" spans="1:3">
      <c r="A18" s="160" t="s">
        <v>247</v>
      </c>
      <c r="B18" s="160"/>
      <c r="C18" s="160"/>
    </row>
    <row r="19" spans="1:3">
      <c r="A19" s="76" t="s">
        <v>13</v>
      </c>
      <c r="B19" s="14" t="s">
        <v>34</v>
      </c>
      <c r="C19" s="36" t="s">
        <v>36</v>
      </c>
    </row>
    <row r="20" spans="1:3">
      <c r="A20" s="76" t="s">
        <v>193</v>
      </c>
      <c r="B20" s="14" t="s">
        <v>34</v>
      </c>
      <c r="C20" s="36" t="s">
        <v>260</v>
      </c>
    </row>
    <row r="21" spans="1:3">
      <c r="A21" s="76" t="s">
        <v>194</v>
      </c>
      <c r="B21" s="14" t="s">
        <v>34</v>
      </c>
      <c r="C21" s="36" t="s">
        <v>261</v>
      </c>
    </row>
    <row r="22" spans="1:3">
      <c r="A22" s="76" t="s">
        <v>195</v>
      </c>
      <c r="B22" s="14" t="s">
        <v>34</v>
      </c>
      <c r="C22" s="36" t="s">
        <v>262</v>
      </c>
    </row>
    <row r="23" spans="1:3">
      <c r="A23" s="76" t="s">
        <v>196</v>
      </c>
      <c r="B23" s="14" t="s">
        <v>34</v>
      </c>
      <c r="C23" s="36" t="s">
        <v>263</v>
      </c>
    </row>
    <row r="24" spans="1:3">
      <c r="A24" s="76" t="s">
        <v>25</v>
      </c>
      <c r="B24" s="14" t="s">
        <v>34</v>
      </c>
      <c r="C24" s="36" t="s">
        <v>264</v>
      </c>
    </row>
    <row r="25" spans="1:3" ht="39.6">
      <c r="A25" s="76" t="s">
        <v>197</v>
      </c>
      <c r="B25" s="14" t="s">
        <v>34</v>
      </c>
      <c r="C25" s="36" t="s">
        <v>265</v>
      </c>
    </row>
    <row r="26" spans="1:3">
      <c r="A26" s="76" t="s">
        <v>198</v>
      </c>
      <c r="B26" s="14" t="s">
        <v>34</v>
      </c>
      <c r="C26" s="36" t="s">
        <v>266</v>
      </c>
    </row>
    <row r="27" spans="1:3">
      <c r="A27" s="76" t="s">
        <v>199</v>
      </c>
      <c r="B27" s="14" t="s">
        <v>34</v>
      </c>
      <c r="C27" s="36" t="s">
        <v>267</v>
      </c>
    </row>
    <row r="28" spans="1:3">
      <c r="A28" s="76" t="s">
        <v>200</v>
      </c>
      <c r="B28" s="14" t="s">
        <v>34</v>
      </c>
      <c r="C28" s="36" t="s">
        <v>407</v>
      </c>
    </row>
    <row r="29" spans="1:3">
      <c r="A29" s="76" t="s">
        <v>29</v>
      </c>
      <c r="B29" s="14" t="s">
        <v>34</v>
      </c>
      <c r="C29" s="36" t="s">
        <v>44</v>
      </c>
    </row>
    <row r="30" spans="1:3">
      <c r="A30" s="76" t="s">
        <v>22</v>
      </c>
      <c r="B30" s="14" t="s">
        <v>34</v>
      </c>
      <c r="C30" s="36" t="s">
        <v>39</v>
      </c>
    </row>
    <row r="31" spans="1:3" ht="8.1" customHeight="1"/>
    <row r="32" spans="1:3">
      <c r="A32" s="160" t="s">
        <v>249</v>
      </c>
      <c r="B32" s="160"/>
      <c r="C32" s="160"/>
    </row>
    <row r="33" spans="1:3">
      <c r="A33" s="76" t="s">
        <v>16</v>
      </c>
      <c r="B33" s="14" t="s">
        <v>34</v>
      </c>
      <c r="C33" s="36" t="s">
        <v>269</v>
      </c>
    </row>
    <row r="34" spans="1:3">
      <c r="A34" s="76" t="s">
        <v>201</v>
      </c>
      <c r="B34" s="14" t="s">
        <v>34</v>
      </c>
      <c r="C34" s="36" t="s">
        <v>268</v>
      </c>
    </row>
    <row r="35" spans="1:3" ht="13.5" customHeight="1">
      <c r="A35" s="76" t="s">
        <v>202</v>
      </c>
      <c r="B35" s="14" t="s">
        <v>34</v>
      </c>
      <c r="C35" s="36" t="s">
        <v>399</v>
      </c>
    </row>
    <row r="36" spans="1:3" ht="12.75" customHeight="1"/>
    <row r="37" spans="1:3" ht="13.5" customHeight="1">
      <c r="A37" s="160" t="s">
        <v>254</v>
      </c>
      <c r="B37" s="160"/>
      <c r="C37" s="160"/>
    </row>
    <row r="38" spans="1:3" ht="27" customHeight="1">
      <c r="A38" s="86" t="s">
        <v>203</v>
      </c>
      <c r="B38" s="14" t="s">
        <v>34</v>
      </c>
      <c r="C38" s="36" t="s">
        <v>270</v>
      </c>
    </row>
    <row r="39" spans="1:3" ht="26.4">
      <c r="A39" s="76" t="s">
        <v>204</v>
      </c>
      <c r="B39" s="14" t="s">
        <v>34</v>
      </c>
      <c r="C39" s="36" t="s">
        <v>271</v>
      </c>
    </row>
    <row r="40" spans="1:3">
      <c r="A40" s="76" t="s">
        <v>205</v>
      </c>
      <c r="B40" s="14" t="s">
        <v>34</v>
      </c>
      <c r="C40" s="36" t="s">
        <v>272</v>
      </c>
    </row>
    <row r="41" spans="1:3" ht="39.6">
      <c r="A41" s="36" t="s">
        <v>206</v>
      </c>
      <c r="B41" s="14" t="s">
        <v>34</v>
      </c>
      <c r="C41" s="36" t="s">
        <v>476</v>
      </c>
    </row>
    <row r="42" spans="1:3" ht="5.25" customHeight="1"/>
    <row r="43" spans="1:3">
      <c r="A43" s="160" t="s">
        <v>250</v>
      </c>
      <c r="B43" s="160"/>
      <c r="C43" s="160"/>
    </row>
    <row r="44" spans="1:3">
      <c r="A44" s="76" t="s">
        <v>20</v>
      </c>
      <c r="B44" s="14" t="s">
        <v>34</v>
      </c>
      <c r="C44" s="36" t="s">
        <v>38</v>
      </c>
    </row>
    <row r="45" spans="1:3">
      <c r="A45" s="76" t="s">
        <v>207</v>
      </c>
      <c r="B45" s="14" t="s">
        <v>34</v>
      </c>
      <c r="C45" s="36" t="s">
        <v>408</v>
      </c>
    </row>
    <row r="46" spans="1:3">
      <c r="A46" s="76" t="s">
        <v>208</v>
      </c>
      <c r="B46" s="14" t="s">
        <v>34</v>
      </c>
      <c r="C46" s="36" t="s">
        <v>273</v>
      </c>
    </row>
    <row r="47" spans="1:3">
      <c r="A47" s="76" t="s">
        <v>106</v>
      </c>
      <c r="B47" s="14" t="s">
        <v>34</v>
      </c>
      <c r="C47" s="36" t="s">
        <v>409</v>
      </c>
    </row>
    <row r="49" spans="1:3">
      <c r="A49" s="160" t="s">
        <v>251</v>
      </c>
      <c r="B49" s="160"/>
      <c r="C49" s="160"/>
    </row>
    <row r="50" spans="1:3">
      <c r="A50" s="76" t="s">
        <v>30</v>
      </c>
      <c r="B50" s="14" t="s">
        <v>34</v>
      </c>
      <c r="C50" s="36" t="s">
        <v>274</v>
      </c>
    </row>
    <row r="51" spans="1:3">
      <c r="A51" s="76" t="s">
        <v>209</v>
      </c>
      <c r="B51" s="14" t="s">
        <v>34</v>
      </c>
      <c r="C51" s="36" t="s">
        <v>275</v>
      </c>
    </row>
    <row r="52" spans="1:3">
      <c r="A52" s="76" t="s">
        <v>210</v>
      </c>
      <c r="B52" s="14" t="s">
        <v>34</v>
      </c>
      <c r="C52" s="36" t="s">
        <v>276</v>
      </c>
    </row>
    <row r="53" spans="1:3">
      <c r="A53" s="76" t="s">
        <v>211</v>
      </c>
      <c r="B53" s="14" t="s">
        <v>34</v>
      </c>
      <c r="C53" s="36" t="s">
        <v>278</v>
      </c>
    </row>
    <row r="54" spans="1:3">
      <c r="A54" s="76" t="s">
        <v>212</v>
      </c>
      <c r="B54" s="14" t="s">
        <v>34</v>
      </c>
      <c r="C54" s="36" t="s">
        <v>279</v>
      </c>
    </row>
    <row r="55" spans="1:3">
      <c r="A55" s="76" t="s">
        <v>213</v>
      </c>
      <c r="B55" s="14" t="s">
        <v>34</v>
      </c>
      <c r="C55" s="36" t="s">
        <v>277</v>
      </c>
    </row>
    <row r="56" spans="1:3">
      <c r="A56" s="76" t="s">
        <v>497</v>
      </c>
      <c r="B56" s="14" t="s">
        <v>34</v>
      </c>
      <c r="C56" s="36" t="s">
        <v>498</v>
      </c>
    </row>
    <row r="57" spans="1:3">
      <c r="A57" s="160" t="s">
        <v>252</v>
      </c>
      <c r="B57" s="160"/>
      <c r="C57" s="160"/>
    </row>
    <row r="58" spans="1:3">
      <c r="A58" s="76" t="s">
        <v>214</v>
      </c>
      <c r="B58" s="14" t="s">
        <v>34</v>
      </c>
      <c r="C58" s="36" t="s">
        <v>285</v>
      </c>
    </row>
    <row r="59" spans="1:3">
      <c r="A59" s="76" t="s">
        <v>215</v>
      </c>
      <c r="B59" s="14" t="s">
        <v>34</v>
      </c>
      <c r="C59" s="36" t="s">
        <v>280</v>
      </c>
    </row>
    <row r="60" spans="1:3" ht="15.75" customHeight="1">
      <c r="A60" s="76" t="s">
        <v>216</v>
      </c>
      <c r="B60" s="14" t="s">
        <v>34</v>
      </c>
      <c r="C60" s="36" t="s">
        <v>445</v>
      </c>
    </row>
    <row r="61" spans="1:3">
      <c r="A61" s="76" t="s">
        <v>217</v>
      </c>
      <c r="B61" s="14" t="s">
        <v>34</v>
      </c>
      <c r="C61" s="36" t="s">
        <v>284</v>
      </c>
    </row>
    <row r="62" spans="1:3">
      <c r="A62" s="76" t="s">
        <v>218</v>
      </c>
      <c r="B62" s="14" t="s">
        <v>34</v>
      </c>
      <c r="C62" s="36" t="s">
        <v>446</v>
      </c>
    </row>
    <row r="63" spans="1:3">
      <c r="A63" s="76" t="s">
        <v>219</v>
      </c>
      <c r="B63" s="14" t="s">
        <v>34</v>
      </c>
      <c r="C63" s="36" t="s">
        <v>410</v>
      </c>
    </row>
    <row r="64" spans="1:3" ht="8.1" customHeight="1"/>
    <row r="65" spans="1:3">
      <c r="A65" s="160" t="s">
        <v>281</v>
      </c>
      <c r="B65" s="160"/>
      <c r="C65" s="160"/>
    </row>
    <row r="66" spans="1:3" ht="26.4">
      <c r="A66" s="76" t="s">
        <v>15</v>
      </c>
      <c r="B66" s="14" t="s">
        <v>34</v>
      </c>
      <c r="C66" s="36" t="s">
        <v>76</v>
      </c>
    </row>
    <row r="67" spans="1:3" ht="39.6">
      <c r="A67" s="76" t="s">
        <v>220</v>
      </c>
      <c r="B67" s="14" t="s">
        <v>34</v>
      </c>
      <c r="C67" s="36" t="s">
        <v>444</v>
      </c>
    </row>
    <row r="68" spans="1:3">
      <c r="A68" s="76" t="s">
        <v>221</v>
      </c>
      <c r="B68" s="14" t="s">
        <v>34</v>
      </c>
      <c r="C68" s="36" t="s">
        <v>282</v>
      </c>
    </row>
    <row r="69" spans="1:3">
      <c r="A69" s="76" t="s">
        <v>222</v>
      </c>
      <c r="B69" s="14" t="s">
        <v>34</v>
      </c>
      <c r="C69" s="36" t="s">
        <v>422</v>
      </c>
    </row>
    <row r="70" spans="1:3">
      <c r="A70" s="76" t="s">
        <v>223</v>
      </c>
      <c r="B70" s="14" t="s">
        <v>34</v>
      </c>
      <c r="C70" s="36" t="s">
        <v>283</v>
      </c>
    </row>
    <row r="71" spans="1:3">
      <c r="A71" s="76" t="s">
        <v>565</v>
      </c>
      <c r="B71" s="14" t="s">
        <v>34</v>
      </c>
      <c r="C71" s="36" t="s">
        <v>567</v>
      </c>
    </row>
    <row r="72" spans="1:3">
      <c r="A72" s="76" t="s">
        <v>224</v>
      </c>
      <c r="B72" s="14" t="s">
        <v>34</v>
      </c>
      <c r="C72" s="36" t="s">
        <v>447</v>
      </c>
    </row>
    <row r="73" spans="1:3">
      <c r="A73" s="76" t="s">
        <v>225</v>
      </c>
      <c r="B73" s="14" t="s">
        <v>34</v>
      </c>
      <c r="C73" s="36" t="s">
        <v>411</v>
      </c>
    </row>
    <row r="74" spans="1:3">
      <c r="A74" s="76" t="s">
        <v>32</v>
      </c>
      <c r="B74" s="14" t="s">
        <v>34</v>
      </c>
      <c r="C74" s="36" t="s">
        <v>40</v>
      </c>
    </row>
    <row r="75" spans="1:3" ht="8.1" customHeight="1"/>
    <row r="76" spans="1:3">
      <c r="A76" s="160" t="s">
        <v>253</v>
      </c>
      <c r="B76" s="160"/>
      <c r="C76" s="160"/>
    </row>
    <row r="77" spans="1:3">
      <c r="A77" s="76" t="s">
        <v>226</v>
      </c>
      <c r="B77" s="14" t="s">
        <v>34</v>
      </c>
      <c r="C77" s="36" t="s">
        <v>286</v>
      </c>
    </row>
    <row r="78" spans="1:3">
      <c r="A78" s="76" t="s">
        <v>227</v>
      </c>
      <c r="B78" s="14" t="s">
        <v>34</v>
      </c>
      <c r="C78" s="36" t="s">
        <v>280</v>
      </c>
    </row>
    <row r="79" spans="1:3">
      <c r="A79" s="76" t="s">
        <v>228</v>
      </c>
      <c r="B79" s="14" t="s">
        <v>34</v>
      </c>
      <c r="C79" s="36" t="s">
        <v>287</v>
      </c>
    </row>
    <row r="80" spans="1:3">
      <c r="A80" s="76" t="s">
        <v>229</v>
      </c>
      <c r="B80" s="14" t="s">
        <v>34</v>
      </c>
      <c r="C80" s="36" t="s">
        <v>288</v>
      </c>
    </row>
    <row r="81" spans="1:3">
      <c r="A81" s="76" t="s">
        <v>230</v>
      </c>
      <c r="B81" s="14" t="s">
        <v>34</v>
      </c>
      <c r="C81" s="36" t="s">
        <v>289</v>
      </c>
    </row>
    <row r="82" spans="1:3">
      <c r="A82" s="76" t="s">
        <v>231</v>
      </c>
      <c r="B82" s="14" t="s">
        <v>34</v>
      </c>
      <c r="C82" s="36" t="s">
        <v>290</v>
      </c>
    </row>
    <row r="83" spans="1:3" ht="7.5" customHeight="1"/>
    <row r="84" spans="1:3">
      <c r="A84" s="160" t="s">
        <v>245</v>
      </c>
      <c r="B84" s="160"/>
      <c r="C84" s="160"/>
    </row>
    <row r="85" spans="1:3">
      <c r="A85" s="76" t="s">
        <v>14</v>
      </c>
      <c r="B85" s="14" t="s">
        <v>34</v>
      </c>
      <c r="C85" s="36" t="s">
        <v>291</v>
      </c>
    </row>
    <row r="86" spans="1:3">
      <c r="A86" s="76" t="s">
        <v>232</v>
      </c>
      <c r="B86" s="14" t="s">
        <v>34</v>
      </c>
      <c r="C86" s="36" t="s">
        <v>292</v>
      </c>
    </row>
    <row r="88" spans="1:3">
      <c r="A88" s="160" t="s">
        <v>246</v>
      </c>
      <c r="B88" s="160"/>
      <c r="C88" s="160"/>
    </row>
    <row r="89" spans="1:3">
      <c r="A89" s="76" t="s">
        <v>233</v>
      </c>
      <c r="B89" s="14" t="s">
        <v>34</v>
      </c>
      <c r="C89" s="36" t="s">
        <v>293</v>
      </c>
    </row>
    <row r="90" spans="1:3" ht="26.4">
      <c r="A90" s="76" t="s">
        <v>19</v>
      </c>
      <c r="B90" s="14" t="s">
        <v>34</v>
      </c>
      <c r="C90" s="36" t="s">
        <v>477</v>
      </c>
    </row>
    <row r="91" spans="1:3">
      <c r="A91" s="76" t="s">
        <v>234</v>
      </c>
      <c r="B91" s="14" t="s">
        <v>34</v>
      </c>
      <c r="C91" s="36" t="s">
        <v>294</v>
      </c>
    </row>
    <row r="92" spans="1:3">
      <c r="A92" s="76" t="s">
        <v>11</v>
      </c>
      <c r="B92" s="14" t="s">
        <v>34</v>
      </c>
      <c r="C92" s="36" t="s">
        <v>35</v>
      </c>
    </row>
    <row r="93" spans="1:3">
      <c r="A93" s="76" t="s">
        <v>236</v>
      </c>
      <c r="B93" s="14" t="s">
        <v>34</v>
      </c>
      <c r="C93" s="36" t="s">
        <v>478</v>
      </c>
    </row>
    <row r="94" spans="1:3">
      <c r="A94" s="76" t="s">
        <v>237</v>
      </c>
      <c r="B94" s="14" t="s">
        <v>34</v>
      </c>
      <c r="C94" s="36" t="s">
        <v>295</v>
      </c>
    </row>
    <row r="95" spans="1:3">
      <c r="A95" s="76" t="s">
        <v>18</v>
      </c>
      <c r="B95" s="14" t="s">
        <v>34</v>
      </c>
      <c r="C95" s="36" t="s">
        <v>37</v>
      </c>
    </row>
    <row r="96" spans="1:3">
      <c r="A96" s="76" t="s">
        <v>238</v>
      </c>
      <c r="B96" s="14" t="s">
        <v>34</v>
      </c>
      <c r="C96" s="36" t="s">
        <v>100</v>
      </c>
    </row>
    <row r="97" spans="1:3">
      <c r="A97" s="76" t="s">
        <v>239</v>
      </c>
      <c r="B97" s="14" t="s">
        <v>34</v>
      </c>
      <c r="C97" s="36" t="s">
        <v>298</v>
      </c>
    </row>
    <row r="98" spans="1:3">
      <c r="A98" s="76" t="s">
        <v>240</v>
      </c>
      <c r="B98" s="14" t="s">
        <v>34</v>
      </c>
      <c r="C98" s="36" t="s">
        <v>296</v>
      </c>
    </row>
    <row r="99" spans="1:3">
      <c r="A99" s="76" t="s">
        <v>241</v>
      </c>
      <c r="B99" s="14" t="s">
        <v>34</v>
      </c>
      <c r="C99" s="36" t="s">
        <v>101</v>
      </c>
    </row>
    <row r="100" spans="1:3">
      <c r="A100" s="76" t="s">
        <v>480</v>
      </c>
      <c r="B100" s="14" t="s">
        <v>34</v>
      </c>
      <c r="C100" s="36" t="s">
        <v>484</v>
      </c>
    </row>
    <row r="101" spans="1:3" ht="9" customHeight="1"/>
    <row r="102" spans="1:3">
      <c r="A102" s="160" t="s">
        <v>421</v>
      </c>
      <c r="B102" s="160"/>
      <c r="C102" s="160"/>
    </row>
    <row r="103" spans="1:3">
      <c r="A103" s="82" t="s">
        <v>10</v>
      </c>
      <c r="B103" s="14" t="s">
        <v>34</v>
      </c>
      <c r="C103" s="36" t="s">
        <v>448</v>
      </c>
    </row>
    <row r="104" spans="1:3">
      <c r="A104" s="82" t="s">
        <v>239</v>
      </c>
      <c r="B104" s="14" t="s">
        <v>34</v>
      </c>
      <c r="C104" s="36" t="s">
        <v>412</v>
      </c>
    </row>
    <row r="105" spans="1:3">
      <c r="A105" s="82" t="s">
        <v>19</v>
      </c>
      <c r="B105" s="14" t="s">
        <v>34</v>
      </c>
      <c r="C105" s="36" t="s">
        <v>479</v>
      </c>
    </row>
    <row r="106" spans="1:3" ht="26.4">
      <c r="A106" s="82" t="s">
        <v>234</v>
      </c>
      <c r="B106" s="14" t="s">
        <v>34</v>
      </c>
      <c r="C106" s="36" t="s">
        <v>413</v>
      </c>
    </row>
    <row r="107" spans="1:3">
      <c r="A107" s="82" t="s">
        <v>235</v>
      </c>
      <c r="B107" s="14" t="s">
        <v>34</v>
      </c>
      <c r="C107" s="36" t="s">
        <v>414</v>
      </c>
    </row>
  </sheetData>
  <mergeCells count="13">
    <mergeCell ref="A1:C1"/>
    <mergeCell ref="A102:C102"/>
    <mergeCell ref="A18:C18"/>
    <mergeCell ref="A3:C3"/>
    <mergeCell ref="A57:C57"/>
    <mergeCell ref="A49:C49"/>
    <mergeCell ref="A43:C43"/>
    <mergeCell ref="A37:C37"/>
    <mergeCell ref="A32:C32"/>
    <mergeCell ref="A88:C88"/>
    <mergeCell ref="A84:C84"/>
    <mergeCell ref="A76:C76"/>
    <mergeCell ref="A65:C65"/>
  </mergeCells>
  <pageMargins left="0.7" right="0.7" top="0.75" bottom="0.75" header="0.3" footer="0.3"/>
  <pageSetup paperSize="9" scale="90" fitToHeight="0" orientation="landscape" r:id="rId1"/>
  <rowBreaks count="2" manualBreakCount="2">
    <brk id="38" max="2" man="1"/>
    <brk id="7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3"/>
  <sheetViews>
    <sheetView showGridLines="0" zoomScale="85" zoomScaleNormal="85" workbookViewId="0">
      <selection sqref="A1:I1"/>
    </sheetView>
  </sheetViews>
  <sheetFormatPr defaultColWidth="9.33203125" defaultRowHeight="13.2"/>
  <cols>
    <col min="1" max="1" width="7.6640625" style="76" customWidth="1"/>
    <col min="2" max="2" width="4.44140625" style="1" customWidth="1"/>
    <col min="3" max="3" width="124.6640625" style="16" customWidth="1"/>
    <col min="4" max="16384" width="9.33203125" style="1"/>
  </cols>
  <sheetData>
    <row r="1" spans="1:3" ht="13.8">
      <c r="A1" s="161" t="s">
        <v>383</v>
      </c>
      <c r="B1" s="161"/>
      <c r="C1" s="161"/>
    </row>
    <row r="2" spans="1:3" ht="7.05" customHeight="1">
      <c r="A2" s="87"/>
      <c r="B2" s="63"/>
      <c r="C2" s="64"/>
    </row>
    <row r="3" spans="1:3">
      <c r="A3" s="163" t="s">
        <v>248</v>
      </c>
      <c r="B3" s="163"/>
      <c r="C3" s="163"/>
    </row>
    <row r="4" spans="1:3">
      <c r="A4" s="163" t="s">
        <v>440</v>
      </c>
      <c r="B4" s="163"/>
      <c r="C4" s="163"/>
    </row>
    <row r="5" spans="1:3">
      <c r="A5" s="128" t="s">
        <v>12</v>
      </c>
      <c r="B5" s="129" t="s">
        <v>34</v>
      </c>
      <c r="C5" s="64" t="s">
        <v>400</v>
      </c>
    </row>
    <row r="6" spans="1:3">
      <c r="A6" s="128" t="s">
        <v>23</v>
      </c>
      <c r="B6" s="129" t="s">
        <v>34</v>
      </c>
      <c r="C6" s="64" t="s">
        <v>339</v>
      </c>
    </row>
    <row r="7" spans="1:3">
      <c r="A7" s="128" t="s">
        <v>322</v>
      </c>
      <c r="B7" s="129" t="s">
        <v>34</v>
      </c>
      <c r="C7" s="64" t="s">
        <v>401</v>
      </c>
    </row>
    <row r="8" spans="1:3">
      <c r="A8" s="128" t="s">
        <v>534</v>
      </c>
      <c r="B8" s="129" t="s">
        <v>538</v>
      </c>
      <c r="C8" s="64" t="s">
        <v>539</v>
      </c>
    </row>
    <row r="9" spans="1:3">
      <c r="A9" s="163" t="s">
        <v>441</v>
      </c>
      <c r="B9" s="163"/>
      <c r="C9" s="163" t="s">
        <v>441</v>
      </c>
    </row>
    <row r="10" spans="1:3">
      <c r="A10" s="128" t="s">
        <v>26</v>
      </c>
      <c r="B10" s="129" t="s">
        <v>34</v>
      </c>
      <c r="C10" s="65" t="s">
        <v>487</v>
      </c>
    </row>
    <row r="11" spans="1:3">
      <c r="A11" s="128" t="s">
        <v>485</v>
      </c>
      <c r="B11" s="129" t="s">
        <v>34</v>
      </c>
      <c r="C11" s="65" t="s">
        <v>486</v>
      </c>
    </row>
    <row r="12" spans="1:3">
      <c r="A12" s="128" t="s">
        <v>309</v>
      </c>
      <c r="B12" s="129" t="s">
        <v>34</v>
      </c>
      <c r="C12" s="65" t="s">
        <v>548</v>
      </c>
    </row>
    <row r="13" spans="1:3">
      <c r="A13" s="128" t="s">
        <v>307</v>
      </c>
      <c r="B13" s="129" t="s">
        <v>34</v>
      </c>
      <c r="C13" s="65" t="s">
        <v>360</v>
      </c>
    </row>
    <row r="14" spans="1:3">
      <c r="A14" s="128" t="s">
        <v>302</v>
      </c>
      <c r="B14" s="129" t="s">
        <v>34</v>
      </c>
      <c r="C14" s="65" t="s">
        <v>415</v>
      </c>
    </row>
    <row r="15" spans="1:3">
      <c r="A15" s="128" t="s">
        <v>303</v>
      </c>
      <c r="B15" s="129" t="s">
        <v>34</v>
      </c>
      <c r="C15" s="65" t="s">
        <v>351</v>
      </c>
    </row>
    <row r="16" spans="1:3">
      <c r="A16" s="128" t="s">
        <v>308</v>
      </c>
      <c r="B16" s="129" t="s">
        <v>34</v>
      </c>
      <c r="C16" s="65" t="s">
        <v>361</v>
      </c>
    </row>
    <row r="17" spans="1:3">
      <c r="A17" s="128" t="s">
        <v>310</v>
      </c>
      <c r="B17" s="129" t="s">
        <v>34</v>
      </c>
      <c r="C17" s="65" t="s">
        <v>362</v>
      </c>
    </row>
    <row r="18" spans="1:3">
      <c r="A18" s="128" t="s">
        <v>311</v>
      </c>
      <c r="B18" s="129" t="s">
        <v>34</v>
      </c>
      <c r="C18" s="64" t="s">
        <v>352</v>
      </c>
    </row>
    <row r="19" spans="1:3" ht="7.05" customHeight="1">
      <c r="A19" s="128"/>
      <c r="B19" s="129"/>
      <c r="C19" s="65"/>
    </row>
    <row r="20" spans="1:3" ht="13.2" customHeight="1">
      <c r="A20" s="163" t="s">
        <v>540</v>
      </c>
      <c r="B20" s="163"/>
      <c r="C20" s="163"/>
    </row>
    <row r="21" spans="1:3" ht="15.75" customHeight="1">
      <c r="A21" s="163" t="s">
        <v>441</v>
      </c>
      <c r="B21" s="163"/>
      <c r="C21" s="163" t="s">
        <v>441</v>
      </c>
    </row>
    <row r="22" spans="1:3">
      <c r="A22" s="128" t="s">
        <v>91</v>
      </c>
      <c r="B22" s="129" t="s">
        <v>34</v>
      </c>
      <c r="C22" s="65" t="s">
        <v>547</v>
      </c>
    </row>
    <row r="23" spans="1:3">
      <c r="A23" s="128" t="s">
        <v>304</v>
      </c>
      <c r="B23" s="129" t="s">
        <v>34</v>
      </c>
      <c r="C23" s="65" t="s">
        <v>546</v>
      </c>
    </row>
    <row r="24" spans="1:3">
      <c r="A24" s="128" t="s">
        <v>537</v>
      </c>
      <c r="B24" s="129"/>
      <c r="C24" s="65" t="s">
        <v>545</v>
      </c>
    </row>
    <row r="25" spans="1:3">
      <c r="A25" s="128" t="s">
        <v>305</v>
      </c>
      <c r="B25" s="129" t="s">
        <v>34</v>
      </c>
      <c r="C25" s="66" t="s">
        <v>363</v>
      </c>
    </row>
    <row r="26" spans="1:3" ht="13.2" customHeight="1">
      <c r="A26" s="128" t="s">
        <v>306</v>
      </c>
      <c r="B26" s="129" t="s">
        <v>34</v>
      </c>
      <c r="C26" s="65" t="s">
        <v>416</v>
      </c>
    </row>
    <row r="27" spans="1:3" ht="13.2" customHeight="1">
      <c r="A27" s="128" t="s">
        <v>535</v>
      </c>
      <c r="B27" s="129" t="s">
        <v>538</v>
      </c>
      <c r="C27" s="65" t="s">
        <v>544</v>
      </c>
    </row>
    <row r="28" spans="1:3" ht="7.05" customHeight="1">
      <c r="A28" s="137"/>
      <c r="B28" s="137"/>
      <c r="C28" s="137"/>
    </row>
    <row r="29" spans="1:3">
      <c r="A29" s="163" t="s">
        <v>247</v>
      </c>
      <c r="B29" s="163"/>
      <c r="C29" s="163"/>
    </row>
    <row r="30" spans="1:3">
      <c r="A30" s="163" t="s">
        <v>440</v>
      </c>
      <c r="B30" s="163"/>
      <c r="C30" s="163"/>
    </row>
    <row r="31" spans="1:3">
      <c r="A31" s="128" t="s">
        <v>323</v>
      </c>
      <c r="B31" s="129" t="s">
        <v>34</v>
      </c>
      <c r="C31" s="67" t="s">
        <v>350</v>
      </c>
    </row>
    <row r="32" spans="1:3">
      <c r="A32" s="128" t="s">
        <v>25</v>
      </c>
      <c r="B32" s="129" t="s">
        <v>34</v>
      </c>
      <c r="C32" s="67" t="s">
        <v>43</v>
      </c>
    </row>
    <row r="33" spans="1:3">
      <c r="A33" s="128" t="s">
        <v>324</v>
      </c>
      <c r="B33" s="129" t="s">
        <v>34</v>
      </c>
      <c r="C33" s="24" t="s">
        <v>343</v>
      </c>
    </row>
    <row r="34" spans="1:3">
      <c r="A34" s="128" t="s">
        <v>325</v>
      </c>
      <c r="B34" s="129" t="s">
        <v>34</v>
      </c>
      <c r="C34" s="64" t="s">
        <v>342</v>
      </c>
    </row>
    <row r="35" spans="1:3">
      <c r="A35" s="163" t="s">
        <v>441</v>
      </c>
      <c r="B35" s="163"/>
      <c r="C35" s="163" t="s">
        <v>441</v>
      </c>
    </row>
    <row r="36" spans="1:3">
      <c r="A36" s="128" t="s">
        <v>27</v>
      </c>
      <c r="B36" s="129" t="s">
        <v>34</v>
      </c>
      <c r="C36" s="65" t="s">
        <v>354</v>
      </c>
    </row>
    <row r="37" spans="1:3">
      <c r="A37" s="128" t="s">
        <v>312</v>
      </c>
      <c r="B37" s="129" t="s">
        <v>34</v>
      </c>
      <c r="C37" s="65" t="s">
        <v>364</v>
      </c>
    </row>
    <row r="38" spans="1:3">
      <c r="A38" s="128" t="s">
        <v>313</v>
      </c>
      <c r="B38" s="129" t="s">
        <v>34</v>
      </c>
      <c r="C38" s="65" t="s">
        <v>356</v>
      </c>
    </row>
    <row r="39" spans="1:3">
      <c r="A39" s="128" t="s">
        <v>314</v>
      </c>
      <c r="B39" s="129" t="s">
        <v>34</v>
      </c>
      <c r="C39" s="65" t="s">
        <v>365</v>
      </c>
    </row>
    <row r="40" spans="1:3">
      <c r="A40" s="128" t="s">
        <v>315</v>
      </c>
      <c r="B40" s="129" t="s">
        <v>34</v>
      </c>
      <c r="C40" s="65" t="s">
        <v>355</v>
      </c>
    </row>
    <row r="41" spans="1:3">
      <c r="A41" s="128" t="s">
        <v>31</v>
      </c>
      <c r="B41" s="129" t="s">
        <v>34</v>
      </c>
      <c r="C41" s="66" t="s">
        <v>366</v>
      </c>
    </row>
    <row r="42" spans="1:3" ht="9" customHeight="1">
      <c r="A42" s="128"/>
      <c r="B42" s="129"/>
      <c r="C42" s="66"/>
    </row>
    <row r="43" spans="1:3">
      <c r="A43" s="163" t="s">
        <v>251</v>
      </c>
      <c r="B43" s="163"/>
      <c r="C43" s="163"/>
    </row>
    <row r="44" spans="1:3">
      <c r="A44" s="128" t="s">
        <v>30</v>
      </c>
      <c r="B44" s="129" t="s">
        <v>34</v>
      </c>
      <c r="C44" s="64" t="s">
        <v>340</v>
      </c>
    </row>
    <row r="45" spans="1:3">
      <c r="A45" s="128" t="s">
        <v>327</v>
      </c>
      <c r="B45" s="129" t="s">
        <v>34</v>
      </c>
      <c r="C45" s="64" t="s">
        <v>402</v>
      </c>
    </row>
    <row r="46" spans="1:3">
      <c r="A46" s="128" t="s">
        <v>33</v>
      </c>
      <c r="B46" s="129" t="s">
        <v>34</v>
      </c>
      <c r="C46" s="64" t="s">
        <v>341</v>
      </c>
    </row>
    <row r="47" spans="1:3" ht="8.4" customHeight="1">
      <c r="A47" s="128"/>
      <c r="B47" s="129"/>
      <c r="C47" s="64"/>
    </row>
    <row r="48" spans="1:3">
      <c r="A48" s="163" t="s">
        <v>549</v>
      </c>
      <c r="B48" s="163"/>
      <c r="C48" s="163"/>
    </row>
    <row r="49" spans="1:3">
      <c r="A49" s="128" t="s">
        <v>14</v>
      </c>
      <c r="B49" s="129" t="s">
        <v>34</v>
      </c>
      <c r="C49" s="24" t="s">
        <v>347</v>
      </c>
    </row>
    <row r="50" spans="1:3">
      <c r="A50" s="128" t="s">
        <v>328</v>
      </c>
      <c r="B50" s="129" t="s">
        <v>34</v>
      </c>
      <c r="C50" s="24" t="s">
        <v>348</v>
      </c>
    </row>
    <row r="51" spans="1:3">
      <c r="A51" s="128" t="s">
        <v>329</v>
      </c>
      <c r="B51" s="129" t="s">
        <v>34</v>
      </c>
      <c r="C51" s="64" t="s">
        <v>346</v>
      </c>
    </row>
    <row r="52" spans="1:3">
      <c r="A52" s="128" t="s">
        <v>232</v>
      </c>
      <c r="B52" s="129" t="s">
        <v>34</v>
      </c>
      <c r="C52" s="64" t="s">
        <v>292</v>
      </c>
    </row>
    <row r="53" spans="1:3">
      <c r="A53" s="128" t="s">
        <v>330</v>
      </c>
      <c r="B53" s="129" t="s">
        <v>34</v>
      </c>
      <c r="C53" s="64" t="s">
        <v>418</v>
      </c>
    </row>
    <row r="54" spans="1:3" ht="26.4">
      <c r="A54" s="128" t="s">
        <v>331</v>
      </c>
      <c r="B54" s="129" t="s">
        <v>34</v>
      </c>
      <c r="C54" s="64" t="s">
        <v>349</v>
      </c>
    </row>
    <row r="55" spans="1:3">
      <c r="A55" s="128" t="s">
        <v>332</v>
      </c>
      <c r="B55" s="129" t="s">
        <v>34</v>
      </c>
      <c r="C55" s="64" t="s">
        <v>417</v>
      </c>
    </row>
    <row r="56" spans="1:3">
      <c r="A56" s="128" t="s">
        <v>316</v>
      </c>
      <c r="B56" s="129" t="s">
        <v>34</v>
      </c>
      <c r="C56" s="64" t="s">
        <v>367</v>
      </c>
    </row>
    <row r="57" spans="1:3">
      <c r="A57" s="128" t="s">
        <v>64</v>
      </c>
      <c r="B57" s="129" t="s">
        <v>34</v>
      </c>
      <c r="C57" s="65" t="s">
        <v>353</v>
      </c>
    </row>
    <row r="58" spans="1:3" ht="9" customHeight="1">
      <c r="A58" s="128"/>
      <c r="B58" s="129"/>
      <c r="C58" s="64"/>
    </row>
    <row r="59" spans="1:3">
      <c r="A59" s="163" t="s">
        <v>338</v>
      </c>
      <c r="B59" s="163"/>
      <c r="C59" s="163"/>
    </row>
    <row r="60" spans="1:3">
      <c r="A60" s="163" t="s">
        <v>440</v>
      </c>
      <c r="B60" s="163"/>
      <c r="C60" s="163"/>
    </row>
    <row r="61" spans="1:3" ht="26.4">
      <c r="A61" s="128" t="s">
        <v>333</v>
      </c>
      <c r="B61" s="129" t="s">
        <v>34</v>
      </c>
      <c r="C61" s="64" t="s">
        <v>403</v>
      </c>
    </row>
    <row r="62" spans="1:3">
      <c r="A62" s="128" t="s">
        <v>334</v>
      </c>
      <c r="B62" s="129" t="s">
        <v>34</v>
      </c>
      <c r="C62" s="64" t="s">
        <v>345</v>
      </c>
    </row>
    <row r="63" spans="1:3">
      <c r="A63" s="128" t="s">
        <v>335</v>
      </c>
      <c r="B63" s="129" t="s">
        <v>34</v>
      </c>
      <c r="C63" s="64" t="s">
        <v>404</v>
      </c>
    </row>
    <row r="64" spans="1:3">
      <c r="A64" s="128" t="s">
        <v>336</v>
      </c>
      <c r="B64" s="129" t="s">
        <v>34</v>
      </c>
      <c r="C64" s="64" t="s">
        <v>405</v>
      </c>
    </row>
    <row r="65" spans="1:3">
      <c r="A65" s="128" t="s">
        <v>337</v>
      </c>
      <c r="B65" s="129" t="s">
        <v>34</v>
      </c>
      <c r="C65" s="64" t="s">
        <v>406</v>
      </c>
    </row>
    <row r="66" spans="1:3">
      <c r="A66" s="128" t="s">
        <v>234</v>
      </c>
      <c r="B66" s="129" t="s">
        <v>34</v>
      </c>
      <c r="C66" s="64" t="s">
        <v>344</v>
      </c>
    </row>
    <row r="67" spans="1:3">
      <c r="A67" s="128" t="s">
        <v>18</v>
      </c>
      <c r="B67" s="129" t="s">
        <v>34</v>
      </c>
      <c r="C67" s="64" t="s">
        <v>37</v>
      </c>
    </row>
    <row r="68" spans="1:3">
      <c r="A68" s="128" t="s">
        <v>240</v>
      </c>
      <c r="B68" s="129" t="s">
        <v>34</v>
      </c>
      <c r="C68" s="65" t="s">
        <v>45</v>
      </c>
    </row>
    <row r="69" spans="1:3">
      <c r="A69" s="163" t="s">
        <v>441</v>
      </c>
      <c r="B69" s="163"/>
      <c r="C69" s="163" t="s">
        <v>441</v>
      </c>
    </row>
    <row r="70" spans="1:3">
      <c r="A70" s="128" t="s">
        <v>317</v>
      </c>
      <c r="B70" s="129" t="s">
        <v>34</v>
      </c>
      <c r="C70" s="64" t="s">
        <v>359</v>
      </c>
    </row>
    <row r="71" spans="1:3">
      <c r="A71" s="128" t="s">
        <v>318</v>
      </c>
      <c r="B71" s="129" t="s">
        <v>34</v>
      </c>
      <c r="C71" s="66" t="s">
        <v>368</v>
      </c>
    </row>
    <row r="72" spans="1:3">
      <c r="A72" s="128" t="s">
        <v>319</v>
      </c>
      <c r="B72" s="129" t="s">
        <v>34</v>
      </c>
      <c r="C72" s="64" t="s">
        <v>358</v>
      </c>
    </row>
    <row r="73" spans="1:3" ht="26.4">
      <c r="A73" s="128" t="s">
        <v>320</v>
      </c>
      <c r="B73" s="129" t="s">
        <v>34</v>
      </c>
      <c r="C73" s="64" t="s">
        <v>357</v>
      </c>
    </row>
    <row r="74" spans="1:3">
      <c r="A74" s="128" t="s">
        <v>321</v>
      </c>
      <c r="B74" s="129" t="s">
        <v>34</v>
      </c>
      <c r="C74" s="65" t="s">
        <v>42</v>
      </c>
    </row>
    <row r="75" spans="1:3">
      <c r="A75" s="128" t="s">
        <v>28</v>
      </c>
      <c r="B75" s="129" t="s">
        <v>34</v>
      </c>
      <c r="C75" s="66" t="s">
        <v>423</v>
      </c>
    </row>
    <row r="76" spans="1:3">
      <c r="A76" s="85"/>
      <c r="B76" s="68"/>
      <c r="C76" s="64"/>
    </row>
    <row r="77" spans="1:3" ht="26.4">
      <c r="A77" s="128" t="s">
        <v>541</v>
      </c>
      <c r="B77" s="129"/>
      <c r="C77" s="16" t="s">
        <v>542</v>
      </c>
    </row>
    <row r="78" spans="1:3">
      <c r="A78" s="36"/>
      <c r="B78" s="2"/>
    </row>
    <row r="79" spans="1:3">
      <c r="A79" s="162"/>
      <c r="B79" s="162"/>
      <c r="C79" s="162"/>
    </row>
    <row r="80" spans="1:3">
      <c r="A80" s="128"/>
      <c r="B80" s="129"/>
    </row>
    <row r="81" spans="1:3">
      <c r="A81" s="162"/>
      <c r="B81" s="162"/>
      <c r="C81" s="162"/>
    </row>
    <row r="82" spans="1:3">
      <c r="A82" s="130"/>
      <c r="B82" s="131"/>
      <c r="C82" s="4"/>
    </row>
    <row r="83" spans="1:3">
      <c r="A83" s="130"/>
      <c r="B83" s="131"/>
      <c r="C83" s="4"/>
    </row>
    <row r="84" spans="1:3">
      <c r="A84" s="130"/>
      <c r="B84" s="131"/>
      <c r="C84" s="4"/>
    </row>
    <row r="85" spans="1:3">
      <c r="A85" s="130"/>
      <c r="B85" s="131"/>
      <c r="C85" s="4"/>
    </row>
    <row r="86" spans="1:3">
      <c r="A86" s="130"/>
      <c r="B86" s="131"/>
      <c r="C86" s="4"/>
    </row>
    <row r="87" spans="1:3">
      <c r="A87" s="130"/>
      <c r="B87" s="131"/>
      <c r="C87" s="5"/>
    </row>
    <row r="88" spans="1:3">
      <c r="A88" s="128"/>
      <c r="B88" s="129"/>
      <c r="C88" s="5"/>
    </row>
    <row r="89" spans="1:3">
      <c r="A89" s="162"/>
      <c r="B89" s="162"/>
      <c r="C89" s="162"/>
    </row>
    <row r="90" spans="1:3">
      <c r="A90" s="130"/>
      <c r="B90" s="131"/>
    </row>
    <row r="91" spans="1:3">
      <c r="A91" s="130"/>
      <c r="B91" s="131"/>
      <c r="C91" s="4"/>
    </row>
    <row r="92" spans="1:3">
      <c r="A92" s="128"/>
      <c r="B92" s="129"/>
      <c r="C92" s="4"/>
    </row>
    <row r="93" spans="1:3">
      <c r="A93" s="162"/>
      <c r="B93" s="162"/>
      <c r="C93" s="162"/>
    </row>
  </sheetData>
  <mergeCells count="18">
    <mergeCell ref="A20:C20"/>
    <mergeCell ref="A21:C21"/>
    <mergeCell ref="A1:C1"/>
    <mergeCell ref="A81:C81"/>
    <mergeCell ref="A89:C89"/>
    <mergeCell ref="A93:C93"/>
    <mergeCell ref="A29:C29"/>
    <mergeCell ref="A3:C3"/>
    <mergeCell ref="A43:C43"/>
    <mergeCell ref="A48:C48"/>
    <mergeCell ref="A59:C59"/>
    <mergeCell ref="A79:C79"/>
    <mergeCell ref="A4:C4"/>
    <mergeCell ref="A9:C9"/>
    <mergeCell ref="A30:C30"/>
    <mergeCell ref="A35:C35"/>
    <mergeCell ref="A60:C60"/>
    <mergeCell ref="A69:C69"/>
  </mergeCells>
  <pageMargins left="0.7" right="0.7" top="0.75" bottom="0.75" header="0.3" footer="0.3"/>
  <pageSetup paperSize="9" scale="98" fitToHeight="0" orientation="landscape" r:id="rId1"/>
  <rowBreaks count="1" manualBreakCount="1">
    <brk id="41" max="2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showGridLines="0" zoomScaleNormal="100" workbookViewId="0">
      <selection sqref="A1:C1"/>
    </sheetView>
  </sheetViews>
  <sheetFormatPr defaultRowHeight="13.2"/>
  <cols>
    <col min="1" max="1" width="7.6640625" customWidth="1"/>
    <col min="2" max="2" width="4.44140625" customWidth="1"/>
    <col min="3" max="3" width="124.6640625" customWidth="1"/>
  </cols>
  <sheetData>
    <row r="1" spans="1:3" ht="13.8">
      <c r="A1" s="161" t="s">
        <v>550</v>
      </c>
      <c r="B1" s="161"/>
      <c r="C1" s="161"/>
    </row>
    <row r="2" spans="1:3">
      <c r="A2" s="163" t="s">
        <v>245</v>
      </c>
      <c r="B2" s="163"/>
      <c r="C2" s="163"/>
    </row>
    <row r="3" spans="1:3">
      <c r="A3" s="128" t="s">
        <v>14</v>
      </c>
      <c r="B3" s="129" t="s">
        <v>34</v>
      </c>
      <c r="C3" s="24" t="s">
        <v>551</v>
      </c>
    </row>
    <row r="4" spans="1:3">
      <c r="A4" s="128" t="s">
        <v>328</v>
      </c>
      <c r="B4" s="129" t="s">
        <v>34</v>
      </c>
      <c r="C4" s="24" t="s">
        <v>552</v>
      </c>
    </row>
    <row r="5" spans="1:3">
      <c r="A5" s="128" t="s">
        <v>521</v>
      </c>
      <c r="B5" s="129" t="s">
        <v>34</v>
      </c>
      <c r="C5" s="24" t="s">
        <v>554</v>
      </c>
    </row>
    <row r="6" spans="1:3">
      <c r="A6" s="128" t="s">
        <v>119</v>
      </c>
      <c r="B6" s="129" t="s">
        <v>34</v>
      </c>
      <c r="C6" s="24" t="s">
        <v>553</v>
      </c>
    </row>
    <row r="7" spans="1:3">
      <c r="A7" s="128" t="s">
        <v>329</v>
      </c>
      <c r="B7" s="129" t="s">
        <v>34</v>
      </c>
      <c r="C7" s="24" t="s">
        <v>555</v>
      </c>
    </row>
    <row r="8" spans="1:3">
      <c r="A8" s="128" t="s">
        <v>522</v>
      </c>
      <c r="B8" s="129" t="s">
        <v>34</v>
      </c>
      <c r="C8" s="24" t="s">
        <v>556</v>
      </c>
    </row>
    <row r="9" spans="1:3">
      <c r="A9" s="128" t="s">
        <v>523</v>
      </c>
      <c r="B9" s="129" t="s">
        <v>34</v>
      </c>
      <c r="C9" s="24" t="s">
        <v>557</v>
      </c>
    </row>
    <row r="10" spans="1:3">
      <c r="A10" s="128" t="s">
        <v>524</v>
      </c>
      <c r="B10" s="129" t="s">
        <v>34</v>
      </c>
      <c r="C10" s="24" t="s">
        <v>558</v>
      </c>
    </row>
    <row r="11" spans="1:3" ht="13.2" customHeight="1">
      <c r="A11" s="128" t="s">
        <v>232</v>
      </c>
      <c r="B11" s="129" t="s">
        <v>34</v>
      </c>
      <c r="C11" s="24" t="s">
        <v>559</v>
      </c>
    </row>
    <row r="12" spans="1:3">
      <c r="A12" s="128" t="s">
        <v>330</v>
      </c>
      <c r="B12" s="129" t="s">
        <v>34</v>
      </c>
      <c r="C12" s="24" t="s">
        <v>560</v>
      </c>
    </row>
    <row r="13" spans="1:3">
      <c r="A13" s="128" t="s">
        <v>330</v>
      </c>
      <c r="B13" s="129" t="s">
        <v>34</v>
      </c>
      <c r="C13" s="24" t="s">
        <v>561</v>
      </c>
    </row>
    <row r="14" spans="1:3">
      <c r="A14" s="128" t="s">
        <v>332</v>
      </c>
      <c r="B14" s="129" t="s">
        <v>34</v>
      </c>
      <c r="C14" s="24" t="s">
        <v>417</v>
      </c>
    </row>
  </sheetData>
  <mergeCells count="2">
    <mergeCell ref="A1:C1"/>
    <mergeCell ref="A2:C2"/>
  </mergeCells>
  <pageMargins left="0.7" right="0.7" top="0.75" bottom="0.75" header="0.3" footer="0.3"/>
  <pageSetup paperSize="9" scale="98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9"/>
  <sheetViews>
    <sheetView showGridLines="0" zoomScale="70" zoomScaleNormal="70" workbookViewId="0">
      <selection sqref="A1:C1"/>
    </sheetView>
  </sheetViews>
  <sheetFormatPr defaultColWidth="9.33203125" defaultRowHeight="13.2"/>
  <cols>
    <col min="1" max="1" width="10.5546875" style="76" bestFit="1" customWidth="1"/>
    <col min="2" max="2" width="2.5546875" style="1" bestFit="1" customWidth="1"/>
    <col min="3" max="3" width="124.6640625" style="81" customWidth="1"/>
    <col min="4" max="16384" width="9.33203125" style="1"/>
  </cols>
  <sheetData>
    <row r="1" spans="1:5" ht="13.8">
      <c r="A1" s="166" t="s">
        <v>398</v>
      </c>
      <c r="B1" s="166"/>
      <c r="C1" s="166"/>
    </row>
    <row r="2" spans="1:5">
      <c r="A2" s="126"/>
      <c r="B2" s="15"/>
      <c r="C2" s="15"/>
    </row>
    <row r="3" spans="1:5">
      <c r="A3" s="160" t="s">
        <v>79</v>
      </c>
      <c r="B3" s="160"/>
      <c r="C3" s="160"/>
    </row>
    <row r="4" spans="1:5" ht="26.4">
      <c r="A4" s="82" t="s">
        <v>26</v>
      </c>
      <c r="B4" s="14" t="s">
        <v>34</v>
      </c>
      <c r="C4" s="36" t="s">
        <v>131</v>
      </c>
    </row>
    <row r="5" spans="1:5" ht="26.4">
      <c r="A5" s="82" t="s">
        <v>51</v>
      </c>
      <c r="B5" s="14" t="s">
        <v>34</v>
      </c>
      <c r="C5" s="36" t="s">
        <v>132</v>
      </c>
    </row>
    <row r="6" spans="1:5" ht="26.4">
      <c r="A6" s="82" t="s">
        <v>52</v>
      </c>
      <c r="B6" s="14" t="s">
        <v>34</v>
      </c>
      <c r="C6" s="36" t="s">
        <v>134</v>
      </c>
    </row>
    <row r="7" spans="1:5" ht="26.4" hidden="1">
      <c r="A7" s="82" t="s">
        <v>53</v>
      </c>
      <c r="B7" s="14" t="s">
        <v>34</v>
      </c>
      <c r="C7" s="36" t="s">
        <v>133</v>
      </c>
      <c r="E7" s="1" t="s">
        <v>489</v>
      </c>
    </row>
    <row r="8" spans="1:5">
      <c r="A8" s="82"/>
      <c r="B8" s="14"/>
      <c r="C8" s="36"/>
    </row>
    <row r="9" spans="1:5" ht="26.4">
      <c r="A9" s="82" t="s">
        <v>56</v>
      </c>
      <c r="B9" s="14" t="s">
        <v>34</v>
      </c>
      <c r="C9" s="36" t="s">
        <v>135</v>
      </c>
    </row>
    <row r="10" spans="1:5" ht="26.4">
      <c r="A10" s="82" t="s">
        <v>90</v>
      </c>
      <c r="B10" s="14" t="s">
        <v>34</v>
      </c>
      <c r="C10" s="36" t="s">
        <v>136</v>
      </c>
    </row>
    <row r="11" spans="1:5" ht="39.6">
      <c r="A11" s="82" t="s">
        <v>55</v>
      </c>
      <c r="B11" s="14" t="s">
        <v>34</v>
      </c>
      <c r="C11" s="36" t="s">
        <v>137</v>
      </c>
    </row>
    <row r="12" spans="1:5" ht="26.4">
      <c r="A12" s="82" t="s">
        <v>54</v>
      </c>
      <c r="B12" s="14" t="s">
        <v>34</v>
      </c>
      <c r="C12" s="36" t="s">
        <v>138</v>
      </c>
    </row>
    <row r="13" spans="1:5" ht="26.4">
      <c r="A13" s="82" t="s">
        <v>91</v>
      </c>
      <c r="B13" s="14" t="s">
        <v>34</v>
      </c>
      <c r="C13" s="36" t="s">
        <v>139</v>
      </c>
    </row>
    <row r="14" spans="1:5" ht="26.4">
      <c r="A14" s="82" t="s">
        <v>92</v>
      </c>
      <c r="B14" s="14" t="s">
        <v>34</v>
      </c>
      <c r="C14" s="36" t="s">
        <v>140</v>
      </c>
    </row>
    <row r="15" spans="1:5" ht="26.4">
      <c r="A15" s="82" t="s">
        <v>126</v>
      </c>
      <c r="B15" s="14" t="s">
        <v>34</v>
      </c>
      <c r="C15" s="36" t="s">
        <v>141</v>
      </c>
    </row>
    <row r="16" spans="1:5" ht="26.4">
      <c r="A16" s="82" t="s">
        <v>108</v>
      </c>
      <c r="B16" s="14" t="s">
        <v>34</v>
      </c>
      <c r="C16" s="36" t="s">
        <v>142</v>
      </c>
    </row>
    <row r="17" spans="1:3" ht="52.8">
      <c r="A17" s="82" t="s">
        <v>488</v>
      </c>
      <c r="B17" s="14" t="s">
        <v>34</v>
      </c>
      <c r="C17" s="36" t="s">
        <v>143</v>
      </c>
    </row>
    <row r="18" spans="1:3" ht="26.4">
      <c r="A18" s="82" t="s">
        <v>178</v>
      </c>
      <c r="B18" s="14" t="s">
        <v>34</v>
      </c>
      <c r="C18" s="36" t="s">
        <v>144</v>
      </c>
    </row>
    <row r="19" spans="1:3" ht="26.4">
      <c r="A19" s="82" t="s">
        <v>102</v>
      </c>
      <c r="B19" s="14" t="s">
        <v>34</v>
      </c>
      <c r="C19" s="36" t="s">
        <v>145</v>
      </c>
    </row>
    <row r="20" spans="1:3" ht="26.4">
      <c r="A20" s="82" t="s">
        <v>103</v>
      </c>
      <c r="B20" s="14" t="s">
        <v>34</v>
      </c>
      <c r="C20" s="36" t="s">
        <v>146</v>
      </c>
    </row>
    <row r="21" spans="1:3">
      <c r="A21" s="82"/>
      <c r="B21" s="14"/>
      <c r="C21" s="76"/>
    </row>
    <row r="22" spans="1:3">
      <c r="A22" s="160" t="s">
        <v>78</v>
      </c>
      <c r="B22" s="160"/>
      <c r="C22" s="160"/>
    </row>
    <row r="23" spans="1:3" ht="26.4">
      <c r="A23" s="83" t="s">
        <v>46</v>
      </c>
      <c r="B23" s="8" t="s">
        <v>34</v>
      </c>
      <c r="C23" s="36" t="s">
        <v>147</v>
      </c>
    </row>
    <row r="24" spans="1:3">
      <c r="A24" s="83" t="s">
        <v>93</v>
      </c>
      <c r="B24" s="8" t="s">
        <v>34</v>
      </c>
      <c r="C24" s="36" t="s">
        <v>148</v>
      </c>
    </row>
    <row r="25" spans="1:3">
      <c r="A25" s="83" t="s">
        <v>47</v>
      </c>
      <c r="B25" s="8" t="s">
        <v>34</v>
      </c>
      <c r="C25" s="36" t="s">
        <v>149</v>
      </c>
    </row>
    <row r="26" spans="1:3" ht="26.4">
      <c r="A26" s="83" t="s">
        <v>48</v>
      </c>
      <c r="B26" s="8" t="s">
        <v>34</v>
      </c>
      <c r="C26" s="36" t="s">
        <v>150</v>
      </c>
    </row>
    <row r="27" spans="1:3" ht="26.4">
      <c r="A27" s="83" t="s">
        <v>24</v>
      </c>
      <c r="B27" s="8" t="s">
        <v>34</v>
      </c>
      <c r="C27" s="36" t="s">
        <v>151</v>
      </c>
    </row>
    <row r="28" spans="1:3" ht="26.4">
      <c r="A28" s="83" t="s">
        <v>49</v>
      </c>
      <c r="B28" s="8" t="s">
        <v>34</v>
      </c>
      <c r="C28" s="36" t="s">
        <v>152</v>
      </c>
    </row>
    <row r="29" spans="1:3" ht="26.4">
      <c r="A29" s="83" t="s">
        <v>50</v>
      </c>
      <c r="B29" s="8" t="s">
        <v>34</v>
      </c>
      <c r="C29" s="36" t="s">
        <v>153</v>
      </c>
    </row>
    <row r="30" spans="1:3" ht="26.4">
      <c r="A30" s="83" t="s">
        <v>187</v>
      </c>
      <c r="B30" s="8" t="s">
        <v>34</v>
      </c>
      <c r="C30" s="36" t="s">
        <v>154</v>
      </c>
    </row>
    <row r="31" spans="1:3" ht="52.8">
      <c r="A31" s="83" t="s">
        <v>185</v>
      </c>
      <c r="B31" s="8" t="s">
        <v>34</v>
      </c>
      <c r="C31" s="36" t="s">
        <v>186</v>
      </c>
    </row>
    <row r="32" spans="1:3" ht="26.4">
      <c r="A32" s="83" t="s">
        <v>109</v>
      </c>
      <c r="B32" s="8" t="s">
        <v>34</v>
      </c>
      <c r="C32" s="36" t="s">
        <v>155</v>
      </c>
    </row>
    <row r="33" spans="1:3" ht="26.4">
      <c r="A33" s="83" t="s">
        <v>183</v>
      </c>
      <c r="B33" s="8" t="s">
        <v>34</v>
      </c>
      <c r="C33" s="36" t="s">
        <v>156</v>
      </c>
    </row>
    <row r="34" spans="1:3" ht="26.4">
      <c r="A34" s="83" t="s">
        <v>104</v>
      </c>
      <c r="B34" s="8" t="s">
        <v>34</v>
      </c>
      <c r="C34" s="36" t="s">
        <v>157</v>
      </c>
    </row>
    <row r="35" spans="1:3">
      <c r="A35" s="82"/>
      <c r="B35" s="14"/>
      <c r="C35" s="36"/>
    </row>
    <row r="36" spans="1:3">
      <c r="A36" s="160" t="s">
        <v>80</v>
      </c>
      <c r="B36" s="160"/>
      <c r="C36" s="160"/>
    </row>
    <row r="37" spans="1:3" ht="26.4">
      <c r="A37" s="82" t="s">
        <v>60</v>
      </c>
      <c r="B37" s="14" t="s">
        <v>34</v>
      </c>
      <c r="C37" s="36" t="s">
        <v>158</v>
      </c>
    </row>
    <row r="38" spans="1:3" ht="26.4">
      <c r="A38" s="82" t="s">
        <v>58</v>
      </c>
      <c r="B38" s="14" t="s">
        <v>34</v>
      </c>
      <c r="C38" s="36" t="s">
        <v>159</v>
      </c>
    </row>
    <row r="39" spans="1:3" ht="26.4">
      <c r="A39" s="82" t="s">
        <v>59</v>
      </c>
      <c r="B39" s="14" t="s">
        <v>34</v>
      </c>
      <c r="C39" s="36" t="s">
        <v>160</v>
      </c>
    </row>
    <row r="40" spans="1:3" ht="26.4">
      <c r="A40" s="82" t="s">
        <v>94</v>
      </c>
      <c r="B40" s="14" t="s">
        <v>34</v>
      </c>
      <c r="C40" s="36" t="s">
        <v>161</v>
      </c>
    </row>
    <row r="41" spans="1:3" ht="26.4">
      <c r="A41" s="82" t="s">
        <v>95</v>
      </c>
      <c r="B41" s="14" t="s">
        <v>34</v>
      </c>
      <c r="C41" s="36" t="s">
        <v>162</v>
      </c>
    </row>
    <row r="42" spans="1:3" ht="39.6">
      <c r="A42" s="82" t="s">
        <v>57</v>
      </c>
      <c r="B42" s="14" t="s">
        <v>34</v>
      </c>
      <c r="C42" s="36" t="s">
        <v>163</v>
      </c>
    </row>
    <row r="43" spans="1:3" ht="26.4">
      <c r="A43" s="82" t="s">
        <v>96</v>
      </c>
      <c r="B43" s="14" t="s">
        <v>34</v>
      </c>
      <c r="C43" s="36" t="s">
        <v>164</v>
      </c>
    </row>
    <row r="44" spans="1:3" ht="26.4">
      <c r="A44" s="82" t="s">
        <v>97</v>
      </c>
      <c r="B44" s="14" t="s">
        <v>34</v>
      </c>
      <c r="C44" s="36" t="s">
        <v>140</v>
      </c>
    </row>
    <row r="45" spans="1:3" ht="26.4">
      <c r="A45" s="82" t="s">
        <v>127</v>
      </c>
      <c r="B45" s="14" t="s">
        <v>34</v>
      </c>
      <c r="C45" s="36" t="s">
        <v>165</v>
      </c>
    </row>
    <row r="46" spans="1:3" ht="26.4">
      <c r="A46" s="82" t="s">
        <v>110</v>
      </c>
      <c r="B46" s="14" t="s">
        <v>34</v>
      </c>
      <c r="C46" s="36" t="s">
        <v>166</v>
      </c>
    </row>
    <row r="47" spans="1:3" ht="26.4">
      <c r="A47" s="82" t="s">
        <v>128</v>
      </c>
      <c r="B47" s="14" t="s">
        <v>34</v>
      </c>
      <c r="C47" s="36" t="s">
        <v>167</v>
      </c>
    </row>
    <row r="48" spans="1:3" ht="26.4">
      <c r="A48" s="82" t="s">
        <v>129</v>
      </c>
      <c r="B48" s="14" t="s">
        <v>34</v>
      </c>
      <c r="C48" s="36" t="s">
        <v>168</v>
      </c>
    </row>
    <row r="49" spans="1:3" ht="26.4">
      <c r="A49" s="82" t="s">
        <v>130</v>
      </c>
      <c r="B49" s="14" t="s">
        <v>34</v>
      </c>
      <c r="C49" s="36" t="s">
        <v>169</v>
      </c>
    </row>
    <row r="50" spans="1:3" ht="43.5" customHeight="1">
      <c r="A50" s="82" t="s">
        <v>490</v>
      </c>
      <c r="B50" s="14" t="s">
        <v>34</v>
      </c>
      <c r="C50" s="36" t="s">
        <v>491</v>
      </c>
    </row>
    <row r="51" spans="1:3" ht="25.5" customHeight="1">
      <c r="A51" s="82" t="s">
        <v>481</v>
      </c>
      <c r="B51" s="14" t="s">
        <v>34</v>
      </c>
      <c r="C51" s="36" t="s">
        <v>492</v>
      </c>
    </row>
    <row r="52" spans="1:3">
      <c r="A52" s="160" t="s">
        <v>81</v>
      </c>
      <c r="B52" s="160"/>
      <c r="C52" s="160"/>
    </row>
    <row r="53" spans="1:3">
      <c r="A53" s="82" t="s">
        <v>111</v>
      </c>
      <c r="B53" s="14" t="s">
        <v>34</v>
      </c>
      <c r="C53" s="36" t="s">
        <v>449</v>
      </c>
    </row>
    <row r="54" spans="1:3">
      <c r="A54" s="82" t="s">
        <v>112</v>
      </c>
      <c r="B54" s="14" t="s">
        <v>34</v>
      </c>
      <c r="C54" s="36" t="s">
        <v>450</v>
      </c>
    </row>
    <row r="55" spans="1:3">
      <c r="A55" s="82" t="s">
        <v>61</v>
      </c>
      <c r="B55" s="14" t="s">
        <v>34</v>
      </c>
      <c r="C55" s="36" t="s">
        <v>451</v>
      </c>
    </row>
    <row r="56" spans="1:3">
      <c r="A56" s="82" t="s">
        <v>62</v>
      </c>
      <c r="B56" s="14" t="s">
        <v>34</v>
      </c>
      <c r="C56" s="36" t="s">
        <v>452</v>
      </c>
    </row>
    <row r="57" spans="1:3">
      <c r="A57" s="82" t="s">
        <v>63</v>
      </c>
      <c r="B57" s="14" t="s">
        <v>34</v>
      </c>
      <c r="C57" s="36" t="s">
        <v>453</v>
      </c>
    </row>
    <row r="58" spans="1:3">
      <c r="A58" s="82" t="s">
        <v>124</v>
      </c>
      <c r="B58" s="14" t="s">
        <v>34</v>
      </c>
      <c r="C58" s="36" t="s">
        <v>454</v>
      </c>
    </row>
    <row r="59" spans="1:3">
      <c r="A59" s="82" t="s">
        <v>117</v>
      </c>
      <c r="B59" s="14" t="s">
        <v>34</v>
      </c>
      <c r="C59" s="36" t="s">
        <v>455</v>
      </c>
    </row>
    <row r="60" spans="1:3">
      <c r="A60" s="82" t="s">
        <v>64</v>
      </c>
      <c r="B60" s="14" t="s">
        <v>34</v>
      </c>
      <c r="C60" s="36" t="s">
        <v>456</v>
      </c>
    </row>
    <row r="61" spans="1:3">
      <c r="A61" s="82" t="s">
        <v>119</v>
      </c>
      <c r="B61" s="14" t="s">
        <v>34</v>
      </c>
      <c r="C61" s="36" t="s">
        <v>456</v>
      </c>
    </row>
    <row r="62" spans="1:3">
      <c r="A62" s="82" t="s">
        <v>65</v>
      </c>
      <c r="B62" s="14" t="s">
        <v>34</v>
      </c>
      <c r="C62" s="36" t="s">
        <v>457</v>
      </c>
    </row>
    <row r="63" spans="1:3">
      <c r="A63" s="82" t="s">
        <v>114</v>
      </c>
      <c r="B63" s="14" t="s">
        <v>34</v>
      </c>
      <c r="C63" s="36" t="s">
        <v>458</v>
      </c>
    </row>
    <row r="64" spans="1:3" ht="26.4">
      <c r="A64" s="82" t="s">
        <v>66</v>
      </c>
      <c r="B64" s="14" t="s">
        <v>34</v>
      </c>
      <c r="C64" s="36" t="s">
        <v>459</v>
      </c>
    </row>
    <row r="65" spans="1:3">
      <c r="A65" s="82" t="s">
        <v>67</v>
      </c>
      <c r="B65" s="14" t="s">
        <v>34</v>
      </c>
      <c r="C65" s="36" t="s">
        <v>460</v>
      </c>
    </row>
    <row r="66" spans="1:3">
      <c r="A66" s="82" t="s">
        <v>113</v>
      </c>
      <c r="B66" s="14" t="s">
        <v>34</v>
      </c>
      <c r="C66" s="36" t="s">
        <v>461</v>
      </c>
    </row>
    <row r="67" spans="1:3">
      <c r="A67" s="82" t="s">
        <v>68</v>
      </c>
      <c r="B67" s="14" t="s">
        <v>34</v>
      </c>
      <c r="C67" s="36" t="s">
        <v>462</v>
      </c>
    </row>
    <row r="68" spans="1:3">
      <c r="A68" s="82" t="s">
        <v>115</v>
      </c>
      <c r="B68" s="14" t="s">
        <v>34</v>
      </c>
      <c r="C68" s="36" t="s">
        <v>462</v>
      </c>
    </row>
    <row r="69" spans="1:3" ht="26.4">
      <c r="A69" s="82" t="s">
        <v>69</v>
      </c>
      <c r="B69" s="14" t="s">
        <v>34</v>
      </c>
      <c r="C69" s="36" t="s">
        <v>463</v>
      </c>
    </row>
    <row r="70" spans="1:3">
      <c r="A70" s="82" t="s">
        <v>123</v>
      </c>
      <c r="B70" s="14" t="s">
        <v>34</v>
      </c>
      <c r="C70" s="36" t="s">
        <v>464</v>
      </c>
    </row>
    <row r="71" spans="1:3" ht="26.4">
      <c r="A71" s="82" t="s">
        <v>70</v>
      </c>
      <c r="B71" s="14" t="s">
        <v>34</v>
      </c>
      <c r="C71" s="36" t="s">
        <v>465</v>
      </c>
    </row>
    <row r="72" spans="1:3">
      <c r="A72" s="82" t="s">
        <v>121</v>
      </c>
      <c r="B72" s="14" t="s">
        <v>34</v>
      </c>
      <c r="C72" s="36" t="s">
        <v>466</v>
      </c>
    </row>
    <row r="73" spans="1:3" ht="39.6">
      <c r="A73" s="84" t="s">
        <v>116</v>
      </c>
      <c r="B73" s="14" t="s">
        <v>34</v>
      </c>
      <c r="C73" s="36" t="s">
        <v>467</v>
      </c>
    </row>
    <row r="74" spans="1:3" ht="26.4">
      <c r="A74" s="82" t="s">
        <v>105</v>
      </c>
      <c r="B74" s="14" t="s">
        <v>34</v>
      </c>
      <c r="C74" s="36" t="s">
        <v>468</v>
      </c>
    </row>
    <row r="75" spans="1:3" ht="79.2">
      <c r="A75" s="82" t="s">
        <v>71</v>
      </c>
      <c r="B75" s="14" t="s">
        <v>34</v>
      </c>
      <c r="C75" s="36" t="s">
        <v>469</v>
      </c>
    </row>
    <row r="76" spans="1:3">
      <c r="A76" s="82" t="s">
        <v>72</v>
      </c>
      <c r="B76" s="14" t="s">
        <v>34</v>
      </c>
      <c r="C76" s="36" t="s">
        <v>470</v>
      </c>
    </row>
    <row r="77" spans="1:3">
      <c r="A77" s="82" t="s">
        <v>120</v>
      </c>
      <c r="B77" s="14" t="s">
        <v>34</v>
      </c>
      <c r="C77" s="36" t="s">
        <v>471</v>
      </c>
    </row>
    <row r="78" spans="1:3" ht="66">
      <c r="A78" s="82" t="s">
        <v>125</v>
      </c>
      <c r="B78" s="14" t="s">
        <v>34</v>
      </c>
      <c r="C78" s="36" t="s">
        <v>472</v>
      </c>
    </row>
    <row r="79" spans="1:3">
      <c r="A79" s="82" t="s">
        <v>74</v>
      </c>
      <c r="B79" s="14" t="s">
        <v>34</v>
      </c>
      <c r="C79" s="36" t="s">
        <v>494</v>
      </c>
    </row>
    <row r="80" spans="1:3" ht="66">
      <c r="A80" s="82" t="s">
        <v>73</v>
      </c>
      <c r="B80" s="14" t="s">
        <v>34</v>
      </c>
      <c r="C80" s="36" t="s">
        <v>472</v>
      </c>
    </row>
    <row r="81" spans="1:3">
      <c r="A81" s="82" t="s">
        <v>122</v>
      </c>
      <c r="B81" s="14" t="s">
        <v>34</v>
      </c>
      <c r="C81" s="36" t="s">
        <v>473</v>
      </c>
    </row>
    <row r="82" spans="1:3">
      <c r="A82" s="82" t="s">
        <v>118</v>
      </c>
      <c r="B82" s="14" t="s">
        <v>34</v>
      </c>
      <c r="C82" s="36" t="s">
        <v>474</v>
      </c>
    </row>
    <row r="83" spans="1:3">
      <c r="A83" s="82" t="s">
        <v>482</v>
      </c>
      <c r="B83" s="14" t="s">
        <v>34</v>
      </c>
      <c r="C83" s="36" t="s">
        <v>493</v>
      </c>
    </row>
    <row r="84" spans="1:3">
      <c r="A84" s="36"/>
      <c r="B84" s="36"/>
      <c r="C84" s="36"/>
    </row>
    <row r="85" spans="1:3">
      <c r="A85" s="165"/>
      <c r="B85" s="165"/>
      <c r="C85" s="165"/>
    </row>
    <row r="86" spans="1:3">
      <c r="A86" s="165"/>
      <c r="B86" s="165"/>
      <c r="C86" s="165"/>
    </row>
    <row r="87" spans="1:3">
      <c r="A87" s="165"/>
      <c r="B87" s="165"/>
      <c r="C87" s="165"/>
    </row>
    <row r="88" spans="1:3">
      <c r="A88" s="165"/>
      <c r="B88" s="165"/>
      <c r="C88" s="165"/>
    </row>
    <row r="89" spans="1:3">
      <c r="A89" s="165"/>
      <c r="B89" s="165"/>
      <c r="C89" s="165"/>
    </row>
    <row r="90" spans="1:3">
      <c r="A90" s="165"/>
      <c r="B90" s="165"/>
      <c r="C90" s="165"/>
    </row>
    <row r="91" spans="1:3">
      <c r="A91" s="165"/>
      <c r="B91" s="165"/>
      <c r="C91" s="165"/>
    </row>
    <row r="92" spans="1:3">
      <c r="A92" s="165"/>
      <c r="B92" s="165"/>
      <c r="C92" s="165"/>
    </row>
    <row r="93" spans="1:3">
      <c r="A93" s="165"/>
      <c r="B93" s="165"/>
      <c r="C93" s="165"/>
    </row>
    <row r="94" spans="1:3">
      <c r="A94" s="165"/>
      <c r="B94" s="165"/>
      <c r="C94" s="165"/>
    </row>
    <row r="95" spans="1:3">
      <c r="A95" s="165"/>
      <c r="B95" s="165"/>
      <c r="C95" s="165"/>
    </row>
    <row r="96" spans="1:3">
      <c r="A96" s="165"/>
      <c r="B96" s="165"/>
      <c r="C96" s="165"/>
    </row>
    <row r="97" spans="1:3">
      <c r="A97" s="165"/>
      <c r="B97" s="165"/>
      <c r="C97" s="165"/>
    </row>
    <row r="98" spans="1:3">
      <c r="A98" s="165"/>
      <c r="B98" s="165"/>
      <c r="C98" s="165"/>
    </row>
    <row r="99" spans="1:3">
      <c r="A99" s="165"/>
      <c r="B99" s="165"/>
      <c r="C99" s="165"/>
    </row>
    <row r="100" spans="1:3">
      <c r="A100" s="165"/>
      <c r="B100" s="165"/>
      <c r="C100" s="165"/>
    </row>
    <row r="101" spans="1:3">
      <c r="A101" s="165"/>
      <c r="B101" s="165"/>
      <c r="C101" s="165"/>
    </row>
    <row r="102" spans="1:3">
      <c r="A102" s="165"/>
      <c r="B102" s="165"/>
      <c r="C102" s="165"/>
    </row>
    <row r="103" spans="1:3">
      <c r="A103" s="165"/>
      <c r="B103" s="165"/>
      <c r="C103" s="165"/>
    </row>
    <row r="104" spans="1:3">
      <c r="A104" s="165"/>
      <c r="B104" s="165"/>
      <c r="C104" s="165"/>
    </row>
    <row r="105" spans="1:3">
      <c r="A105" s="165"/>
      <c r="B105" s="165"/>
      <c r="C105" s="165"/>
    </row>
    <row r="106" spans="1:3">
      <c r="A106" s="165"/>
      <c r="B106" s="165"/>
      <c r="C106" s="165"/>
    </row>
    <row r="107" spans="1:3">
      <c r="A107" s="164"/>
      <c r="B107" s="164"/>
      <c r="C107" s="164"/>
    </row>
    <row r="108" spans="1:3">
      <c r="A108" s="164"/>
      <c r="B108" s="164"/>
      <c r="C108" s="164"/>
    </row>
    <row r="109" spans="1:3">
      <c r="A109" s="164"/>
      <c r="B109" s="164"/>
      <c r="C109" s="164"/>
    </row>
    <row r="110" spans="1:3">
      <c r="A110" s="164"/>
      <c r="B110" s="164"/>
      <c r="C110" s="164"/>
    </row>
    <row r="111" spans="1:3">
      <c r="A111" s="164"/>
      <c r="B111" s="164"/>
      <c r="C111" s="164"/>
    </row>
    <row r="112" spans="1:3">
      <c r="A112" s="164"/>
      <c r="B112" s="164"/>
      <c r="C112" s="164"/>
    </row>
    <row r="113" spans="1:3">
      <c r="A113" s="164"/>
      <c r="B113" s="164"/>
      <c r="C113" s="164"/>
    </row>
    <row r="114" spans="1:3">
      <c r="A114" s="164"/>
      <c r="B114" s="164"/>
      <c r="C114" s="164"/>
    </row>
    <row r="115" spans="1:3">
      <c r="A115" s="164"/>
      <c r="B115" s="164"/>
      <c r="C115" s="164"/>
    </row>
    <row r="116" spans="1:3">
      <c r="A116" s="164"/>
      <c r="B116" s="164"/>
      <c r="C116" s="164"/>
    </row>
    <row r="117" spans="1:3">
      <c r="A117" s="164"/>
      <c r="B117" s="164"/>
      <c r="C117" s="164"/>
    </row>
    <row r="118" spans="1:3">
      <c r="A118" s="164"/>
      <c r="B118" s="164"/>
      <c r="C118" s="164"/>
    </row>
    <row r="119" spans="1:3">
      <c r="A119" s="164"/>
      <c r="B119" s="164"/>
      <c r="C119" s="164"/>
    </row>
    <row r="120" spans="1:3">
      <c r="A120" s="164"/>
      <c r="B120" s="164"/>
      <c r="C120" s="164"/>
    </row>
    <row r="121" spans="1:3">
      <c r="A121" s="164"/>
      <c r="B121" s="164"/>
      <c r="C121" s="164"/>
    </row>
    <row r="122" spans="1:3">
      <c r="A122" s="164"/>
      <c r="B122" s="164"/>
      <c r="C122" s="164"/>
    </row>
    <row r="123" spans="1:3">
      <c r="A123" s="164"/>
      <c r="B123" s="164"/>
      <c r="C123" s="164"/>
    </row>
    <row r="124" spans="1:3">
      <c r="A124" s="164"/>
      <c r="B124" s="164"/>
      <c r="C124" s="164"/>
    </row>
    <row r="125" spans="1:3">
      <c r="A125" s="164"/>
      <c r="B125" s="164"/>
      <c r="C125" s="164"/>
    </row>
    <row r="126" spans="1:3">
      <c r="A126" s="164"/>
      <c r="B126" s="164"/>
      <c r="C126" s="164"/>
    </row>
    <row r="127" spans="1:3">
      <c r="A127" s="164"/>
      <c r="B127" s="164"/>
      <c r="C127" s="164"/>
    </row>
    <row r="128" spans="1:3">
      <c r="A128" s="164"/>
      <c r="B128" s="164"/>
      <c r="C128" s="164"/>
    </row>
    <row r="129" spans="1:3">
      <c r="A129" s="164"/>
      <c r="B129" s="164"/>
      <c r="C129" s="164"/>
    </row>
    <row r="130" spans="1:3">
      <c r="A130" s="164"/>
      <c r="B130" s="164"/>
      <c r="C130" s="164"/>
    </row>
    <row r="131" spans="1:3">
      <c r="A131" s="164"/>
      <c r="B131" s="164"/>
      <c r="C131" s="164"/>
    </row>
    <row r="132" spans="1:3">
      <c r="A132" s="164"/>
      <c r="B132" s="164"/>
      <c r="C132" s="164"/>
    </row>
    <row r="133" spans="1:3">
      <c r="A133" s="164"/>
      <c r="B133" s="164"/>
      <c r="C133" s="164"/>
    </row>
    <row r="134" spans="1:3">
      <c r="A134" s="164"/>
      <c r="B134" s="164"/>
      <c r="C134" s="164"/>
    </row>
    <row r="135" spans="1:3">
      <c r="A135" s="164"/>
      <c r="B135" s="164"/>
      <c r="C135" s="164"/>
    </row>
    <row r="136" spans="1:3">
      <c r="A136" s="164"/>
      <c r="B136" s="164"/>
      <c r="C136" s="164"/>
    </row>
    <row r="137" spans="1:3">
      <c r="A137" s="164"/>
      <c r="B137" s="164"/>
      <c r="C137" s="164"/>
    </row>
    <row r="138" spans="1:3">
      <c r="A138" s="164"/>
      <c r="B138" s="164"/>
      <c r="C138" s="164"/>
    </row>
    <row r="139" spans="1:3">
      <c r="A139" s="164"/>
      <c r="B139" s="164"/>
      <c r="C139" s="164"/>
    </row>
    <row r="140" spans="1:3">
      <c r="A140" s="164"/>
      <c r="B140" s="164"/>
      <c r="C140" s="164"/>
    </row>
    <row r="141" spans="1:3">
      <c r="A141" s="164"/>
      <c r="B141" s="164"/>
      <c r="C141" s="164"/>
    </row>
    <row r="142" spans="1:3">
      <c r="A142" s="164"/>
      <c r="B142" s="164"/>
      <c r="C142" s="164"/>
    </row>
    <row r="143" spans="1:3">
      <c r="A143" s="164"/>
      <c r="B143" s="164"/>
      <c r="C143" s="164"/>
    </row>
    <row r="144" spans="1:3">
      <c r="A144" s="164"/>
      <c r="B144" s="164"/>
      <c r="C144" s="164"/>
    </row>
    <row r="145" spans="1:3">
      <c r="A145" s="164"/>
      <c r="B145" s="164"/>
      <c r="C145" s="164"/>
    </row>
    <row r="146" spans="1:3">
      <c r="A146" s="164"/>
      <c r="B146" s="164"/>
      <c r="C146" s="164"/>
    </row>
    <row r="147" spans="1:3">
      <c r="A147" s="164"/>
      <c r="B147" s="164"/>
      <c r="C147" s="164"/>
    </row>
    <row r="148" spans="1:3">
      <c r="A148" s="164"/>
      <c r="B148" s="164"/>
      <c r="C148" s="164"/>
    </row>
    <row r="149" spans="1:3">
      <c r="A149" s="164"/>
      <c r="B149" s="164"/>
      <c r="C149" s="164"/>
    </row>
    <row r="150" spans="1:3">
      <c r="A150" s="164"/>
      <c r="B150" s="164"/>
      <c r="C150" s="164"/>
    </row>
    <row r="151" spans="1:3">
      <c r="A151" s="164"/>
      <c r="B151" s="164"/>
      <c r="C151" s="164"/>
    </row>
    <row r="152" spans="1:3">
      <c r="A152" s="164"/>
      <c r="B152" s="164"/>
      <c r="C152" s="164"/>
    </row>
    <row r="153" spans="1:3">
      <c r="A153" s="164"/>
      <c r="B153" s="164"/>
      <c r="C153" s="164"/>
    </row>
    <row r="154" spans="1:3">
      <c r="A154" s="164"/>
      <c r="B154" s="164"/>
      <c r="C154" s="164"/>
    </row>
    <row r="155" spans="1:3">
      <c r="A155" s="164"/>
      <c r="B155" s="164"/>
      <c r="C155" s="164"/>
    </row>
    <row r="156" spans="1:3">
      <c r="A156" s="164"/>
      <c r="B156" s="164"/>
      <c r="C156" s="164"/>
    </row>
    <row r="157" spans="1:3">
      <c r="A157" s="164"/>
      <c r="B157" s="164"/>
      <c r="C157" s="164"/>
    </row>
    <row r="158" spans="1:3">
      <c r="A158" s="164"/>
      <c r="B158" s="164"/>
      <c r="C158" s="164"/>
    </row>
    <row r="159" spans="1:3">
      <c r="A159" s="164"/>
      <c r="B159" s="164"/>
      <c r="C159" s="164"/>
    </row>
    <row r="160" spans="1:3">
      <c r="A160" s="164"/>
      <c r="B160" s="164"/>
      <c r="C160" s="164"/>
    </row>
    <row r="161" spans="1:3">
      <c r="A161" s="164"/>
      <c r="B161" s="164"/>
      <c r="C161" s="164"/>
    </row>
    <row r="162" spans="1:3">
      <c r="A162" s="164"/>
      <c r="B162" s="164"/>
      <c r="C162" s="164"/>
    </row>
    <row r="163" spans="1:3">
      <c r="A163" s="164"/>
      <c r="B163" s="164"/>
      <c r="C163" s="164"/>
    </row>
    <row r="164" spans="1:3">
      <c r="A164" s="164"/>
      <c r="B164" s="164"/>
      <c r="C164" s="164"/>
    </row>
    <row r="165" spans="1:3">
      <c r="A165" s="164"/>
      <c r="B165" s="164"/>
      <c r="C165" s="164"/>
    </row>
    <row r="166" spans="1:3">
      <c r="A166" s="164"/>
      <c r="B166" s="164"/>
      <c r="C166" s="164"/>
    </row>
    <row r="167" spans="1:3">
      <c r="A167" s="164"/>
      <c r="B167" s="164"/>
      <c r="C167" s="164"/>
    </row>
    <row r="168" spans="1:3">
      <c r="A168" s="164"/>
      <c r="B168" s="164"/>
      <c r="C168" s="164"/>
    </row>
    <row r="169" spans="1:3">
      <c r="A169" s="164"/>
      <c r="B169" s="164"/>
      <c r="C169" s="164"/>
    </row>
    <row r="170" spans="1:3">
      <c r="A170" s="164"/>
      <c r="B170" s="164"/>
      <c r="C170" s="164"/>
    </row>
    <row r="171" spans="1:3">
      <c r="A171" s="164"/>
      <c r="B171" s="164"/>
      <c r="C171" s="164"/>
    </row>
    <row r="172" spans="1:3">
      <c r="A172" s="164"/>
      <c r="B172" s="164"/>
      <c r="C172" s="164"/>
    </row>
    <row r="173" spans="1:3">
      <c r="A173" s="164"/>
      <c r="B173" s="164"/>
      <c r="C173" s="164"/>
    </row>
    <row r="174" spans="1:3">
      <c r="A174" s="164"/>
      <c r="B174" s="164"/>
      <c r="C174" s="164"/>
    </row>
    <row r="175" spans="1:3">
      <c r="A175" s="164"/>
      <c r="B175" s="164"/>
      <c r="C175" s="164"/>
    </row>
    <row r="176" spans="1:3">
      <c r="A176" s="164"/>
      <c r="B176" s="164"/>
      <c r="C176" s="164"/>
    </row>
    <row r="177" spans="1:3">
      <c r="A177" s="164"/>
      <c r="B177" s="164"/>
      <c r="C177" s="164"/>
    </row>
    <row r="178" spans="1:3">
      <c r="A178" s="164"/>
      <c r="B178" s="164"/>
      <c r="C178" s="164"/>
    </row>
    <row r="179" spans="1:3">
      <c r="A179" s="164"/>
      <c r="B179" s="164"/>
      <c r="C179" s="164"/>
    </row>
  </sheetData>
  <mergeCells count="100">
    <mergeCell ref="A1:C1"/>
    <mergeCell ref="A93:C93"/>
    <mergeCell ref="A94:C94"/>
    <mergeCell ref="A95:C95"/>
    <mergeCell ref="A85:C85"/>
    <mergeCell ref="A86:C86"/>
    <mergeCell ref="A87:C87"/>
    <mergeCell ref="A88:C88"/>
    <mergeCell ref="A89:C89"/>
    <mergeCell ref="A90:C90"/>
    <mergeCell ref="A91:C91"/>
    <mergeCell ref="A92:C92"/>
    <mergeCell ref="A3:C3"/>
    <mergeCell ref="A36:C36"/>
    <mergeCell ref="A22:C22"/>
    <mergeCell ref="A52:C52"/>
    <mergeCell ref="A96:C96"/>
    <mergeCell ref="A97:C97"/>
    <mergeCell ref="A98:C98"/>
    <mergeCell ref="A99:C99"/>
    <mergeCell ref="A108:C108"/>
    <mergeCell ref="A109:C109"/>
    <mergeCell ref="A110:C110"/>
    <mergeCell ref="A100:C100"/>
    <mergeCell ref="A101:C101"/>
    <mergeCell ref="A102:C102"/>
    <mergeCell ref="A105:C105"/>
    <mergeCell ref="A103:C103"/>
    <mergeCell ref="A104:C104"/>
    <mergeCell ref="A123:C123"/>
    <mergeCell ref="A124:C124"/>
    <mergeCell ref="A106:C106"/>
    <mergeCell ref="A119:C119"/>
    <mergeCell ref="A120:C120"/>
    <mergeCell ref="A121:C121"/>
    <mergeCell ref="A122:C122"/>
    <mergeCell ref="A111:C111"/>
    <mergeCell ref="A112:C112"/>
    <mergeCell ref="A113:C113"/>
    <mergeCell ref="A114:C114"/>
    <mergeCell ref="A115:C115"/>
    <mergeCell ref="A116:C116"/>
    <mergeCell ref="A117:C117"/>
    <mergeCell ref="A118:C118"/>
    <mergeCell ref="A107:C107"/>
    <mergeCell ref="A125:C125"/>
    <mergeCell ref="A126:C126"/>
    <mergeCell ref="A127:C127"/>
    <mergeCell ref="A128:C128"/>
    <mergeCell ref="A129:C129"/>
    <mergeCell ref="A130:C130"/>
    <mergeCell ref="A131:C131"/>
    <mergeCell ref="A147:C147"/>
    <mergeCell ref="A148:C148"/>
    <mergeCell ref="A149:C149"/>
    <mergeCell ref="A132:C132"/>
    <mergeCell ref="A133:C133"/>
    <mergeCell ref="A134:C134"/>
    <mergeCell ref="A135:C135"/>
    <mergeCell ref="A136:C136"/>
    <mergeCell ref="A137:C137"/>
    <mergeCell ref="A138:C138"/>
    <mergeCell ref="A141:C141"/>
    <mergeCell ref="A142:C142"/>
    <mergeCell ref="A143:C143"/>
    <mergeCell ref="A144:C144"/>
    <mergeCell ref="A160:C160"/>
    <mergeCell ref="A145:C145"/>
    <mergeCell ref="A146:C146"/>
    <mergeCell ref="A139:C139"/>
    <mergeCell ref="A140:C140"/>
    <mergeCell ref="A155:C155"/>
    <mergeCell ref="A177:C177"/>
    <mergeCell ref="A178:C178"/>
    <mergeCell ref="A179:C179"/>
    <mergeCell ref="A168:C168"/>
    <mergeCell ref="A169:C169"/>
    <mergeCell ref="A170:C170"/>
    <mergeCell ref="A171:C171"/>
    <mergeCell ref="A172:C172"/>
    <mergeCell ref="A173:C173"/>
    <mergeCell ref="A174:C174"/>
    <mergeCell ref="A175:C175"/>
    <mergeCell ref="A176:C176"/>
    <mergeCell ref="A166:C166"/>
    <mergeCell ref="A167:C167"/>
    <mergeCell ref="A150:C150"/>
    <mergeCell ref="A151:C151"/>
    <mergeCell ref="A152:C152"/>
    <mergeCell ref="A153:C153"/>
    <mergeCell ref="A154:C154"/>
    <mergeCell ref="A161:C161"/>
    <mergeCell ref="A162:C162"/>
    <mergeCell ref="A163:C163"/>
    <mergeCell ref="A164:C164"/>
    <mergeCell ref="A165:C165"/>
    <mergeCell ref="A156:C156"/>
    <mergeCell ref="A157:C157"/>
    <mergeCell ref="A158:C158"/>
    <mergeCell ref="A159:C159"/>
  </mergeCells>
  <pageMargins left="0.7" right="0.7" top="0.75" bottom="0.75" header="0.3" footer="0.3"/>
  <pageSetup paperSize="9" scale="97" fitToHeight="0" orientation="landscape" r:id="rId1"/>
  <rowBreaks count="3" manualBreakCount="3">
    <brk id="19" max="2" man="1"/>
    <brk id="40" max="2" man="1"/>
    <brk id="66" max="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showGridLines="0" zoomScale="80" zoomScaleNormal="80" zoomScaleSheetLayoutView="100" workbookViewId="0">
      <selection sqref="A1:F1"/>
    </sheetView>
  </sheetViews>
  <sheetFormatPr defaultRowHeight="13.2"/>
  <cols>
    <col min="1" max="1" width="25.6640625" customWidth="1"/>
    <col min="2" max="6" width="15.6640625" customWidth="1"/>
    <col min="7" max="7" width="0.44140625" style="23" customWidth="1"/>
  </cols>
  <sheetData>
    <row r="1" spans="1:14" ht="30" customHeight="1">
      <c r="A1" s="167" t="s">
        <v>563</v>
      </c>
      <c r="B1" s="168"/>
      <c r="C1" s="168"/>
      <c r="D1" s="168"/>
      <c r="E1" s="168"/>
      <c r="F1" s="169"/>
      <c r="G1" s="138"/>
    </row>
    <row r="2" spans="1:14" ht="20.100000000000001" customHeight="1">
      <c r="A2" s="17" t="s">
        <v>384</v>
      </c>
      <c r="B2" s="146" t="s">
        <v>174</v>
      </c>
      <c r="C2" s="146" t="s">
        <v>175</v>
      </c>
      <c r="D2" s="146" t="s">
        <v>370</v>
      </c>
      <c r="E2" s="146" t="s">
        <v>176</v>
      </c>
      <c r="F2" s="146" t="s">
        <v>371</v>
      </c>
      <c r="G2" s="138"/>
      <c r="J2" s="3"/>
    </row>
    <row r="3" spans="1:14" ht="20.100000000000001" customHeight="1">
      <c r="A3" s="146" t="s">
        <v>382</v>
      </c>
      <c r="B3" s="26">
        <v>63079</v>
      </c>
      <c r="C3" s="26">
        <v>62822</v>
      </c>
      <c r="D3" s="26">
        <v>62783</v>
      </c>
      <c r="E3" s="26">
        <v>23806</v>
      </c>
      <c r="F3" s="26">
        <v>32300</v>
      </c>
      <c r="G3" s="138"/>
      <c r="J3" s="3"/>
      <c r="K3" s="3"/>
      <c r="L3" s="3"/>
      <c r="M3" s="3"/>
      <c r="N3" s="3"/>
    </row>
    <row r="4" spans="1:14" ht="20.100000000000001" customHeight="1">
      <c r="A4" s="146" t="s">
        <v>372</v>
      </c>
      <c r="B4" s="26">
        <v>86403</v>
      </c>
      <c r="C4" s="26">
        <v>88233</v>
      </c>
      <c r="D4" s="26">
        <v>90389</v>
      </c>
      <c r="E4" s="26">
        <v>38616</v>
      </c>
      <c r="F4" s="26">
        <v>69905</v>
      </c>
      <c r="G4" s="138"/>
      <c r="J4" s="3"/>
      <c r="K4" s="3"/>
      <c r="L4" s="3"/>
      <c r="M4" s="3"/>
    </row>
    <row r="5" spans="1:14" ht="20.100000000000001" customHeight="1">
      <c r="A5" s="146" t="s">
        <v>374</v>
      </c>
      <c r="B5" s="26">
        <v>75973</v>
      </c>
      <c r="C5" s="26">
        <v>82082</v>
      </c>
      <c r="D5" s="26">
        <v>81918</v>
      </c>
      <c r="E5" s="26">
        <v>48620</v>
      </c>
      <c r="F5" s="26">
        <v>50679</v>
      </c>
      <c r="G5" s="138"/>
      <c r="J5" s="3"/>
      <c r="K5" s="3"/>
      <c r="L5" s="3"/>
      <c r="M5" s="3"/>
    </row>
    <row r="6" spans="1:14" ht="20.100000000000001" customHeight="1">
      <c r="A6" s="146" t="s">
        <v>375</v>
      </c>
      <c r="B6" s="26">
        <v>195694</v>
      </c>
      <c r="C6" s="26">
        <v>194321</v>
      </c>
      <c r="D6" s="26">
        <v>193710</v>
      </c>
      <c r="E6" s="26">
        <v>5099</v>
      </c>
      <c r="F6" s="26">
        <v>9635</v>
      </c>
      <c r="G6" s="138"/>
    </row>
    <row r="7" spans="1:14" ht="20.100000000000001" customHeight="1">
      <c r="A7" s="148" t="s">
        <v>562</v>
      </c>
      <c r="B7" s="26">
        <v>67951</v>
      </c>
      <c r="C7" s="26">
        <v>71583</v>
      </c>
      <c r="D7" s="26">
        <v>77263</v>
      </c>
      <c r="E7" s="26">
        <v>2129</v>
      </c>
      <c r="F7" s="26">
        <v>12965</v>
      </c>
      <c r="G7" s="138"/>
    </row>
    <row r="8" spans="1:14" ht="20.100000000000001" customHeight="1">
      <c r="A8" s="146" t="s">
        <v>379</v>
      </c>
      <c r="B8" s="26">
        <v>46789</v>
      </c>
      <c r="C8" s="26">
        <v>47388</v>
      </c>
      <c r="D8" s="26">
        <v>47717</v>
      </c>
      <c r="E8" s="26">
        <v>14404</v>
      </c>
      <c r="F8" s="26">
        <v>20409</v>
      </c>
      <c r="G8" s="138"/>
    </row>
    <row r="9" spans="1:14" ht="20.100000000000001" customHeight="1">
      <c r="A9" s="146" t="s">
        <v>376</v>
      </c>
      <c r="B9" s="26">
        <v>583</v>
      </c>
      <c r="C9" s="26">
        <v>663</v>
      </c>
      <c r="D9" s="26">
        <v>634</v>
      </c>
      <c r="E9" s="26">
        <v>433</v>
      </c>
      <c r="F9" s="26">
        <v>598</v>
      </c>
      <c r="G9" s="138"/>
    </row>
    <row r="10" spans="1:14" ht="20.100000000000001" customHeight="1">
      <c r="A10" s="146" t="s">
        <v>373</v>
      </c>
      <c r="B10" s="26">
        <v>13945</v>
      </c>
      <c r="C10" s="26">
        <v>16485</v>
      </c>
      <c r="D10" s="26">
        <v>16363</v>
      </c>
      <c r="E10" s="26">
        <v>15288</v>
      </c>
      <c r="F10" s="26">
        <v>22941</v>
      </c>
      <c r="G10" s="138"/>
    </row>
    <row r="11" spans="1:14" ht="20.100000000000001" customHeight="1">
      <c r="A11" s="146" t="s">
        <v>377</v>
      </c>
      <c r="B11" s="26">
        <v>11262</v>
      </c>
      <c r="C11" s="26">
        <v>11294</v>
      </c>
      <c r="D11" s="26">
        <v>11201</v>
      </c>
      <c r="E11" s="26">
        <v>1280</v>
      </c>
      <c r="F11" s="26">
        <v>2175</v>
      </c>
      <c r="G11" s="138"/>
    </row>
    <row r="12" spans="1:14" ht="20.100000000000001" customHeight="1">
      <c r="A12" s="146" t="s">
        <v>378</v>
      </c>
      <c r="B12" s="26">
        <v>135676</v>
      </c>
      <c r="C12" s="26">
        <v>156698</v>
      </c>
      <c r="D12" s="26">
        <v>156731</v>
      </c>
      <c r="E12" s="26">
        <v>5813</v>
      </c>
      <c r="F12" s="26">
        <v>5882</v>
      </c>
      <c r="G12" s="138"/>
    </row>
    <row r="13" spans="1:14" ht="20.100000000000001" customHeight="1">
      <c r="A13" s="146" t="s">
        <v>380</v>
      </c>
      <c r="B13" s="26">
        <v>14380</v>
      </c>
      <c r="C13" s="26">
        <v>14317</v>
      </c>
      <c r="D13" s="26">
        <v>14320</v>
      </c>
      <c r="E13" s="26">
        <v>259</v>
      </c>
      <c r="F13" s="26">
        <v>260</v>
      </c>
      <c r="G13" s="138"/>
    </row>
    <row r="14" spans="1:14" ht="20.100000000000001" customHeight="1">
      <c r="A14" s="146" t="s">
        <v>381</v>
      </c>
      <c r="B14" s="26">
        <v>15</v>
      </c>
      <c r="C14" s="26">
        <v>24</v>
      </c>
      <c r="D14" s="26">
        <v>24</v>
      </c>
      <c r="E14" s="26">
        <v>8</v>
      </c>
      <c r="F14" s="26">
        <v>16</v>
      </c>
      <c r="G14" s="138"/>
    </row>
    <row r="15" spans="1:14" ht="20.100000000000001" customHeight="1">
      <c r="A15" s="91" t="s">
        <v>17</v>
      </c>
      <c r="B15" s="90">
        <f>SUM(B3:B14)</f>
        <v>711750</v>
      </c>
      <c r="C15" s="90">
        <f>SUM(C3:C14)</f>
        <v>745910</v>
      </c>
      <c r="D15" s="90">
        <f>SUM(D3:D14)</f>
        <v>753053</v>
      </c>
      <c r="E15" s="90">
        <f>SUM(E3:E14)</f>
        <v>155755</v>
      </c>
      <c r="F15" s="90">
        <f>SUM(F3:F14)</f>
        <v>227765</v>
      </c>
      <c r="G15" s="138"/>
    </row>
    <row r="16" spans="1:14" ht="25.5" customHeight="1">
      <c r="G16"/>
      <c r="J16" s="3"/>
      <c r="K16" s="3"/>
      <c r="L16" s="3"/>
      <c r="M16" s="3"/>
    </row>
    <row r="17" spans="1:7" ht="30" customHeight="1">
      <c r="A17" s="170" t="s">
        <v>424</v>
      </c>
      <c r="B17" s="170"/>
      <c r="C17" s="170"/>
      <c r="D17" s="170"/>
      <c r="E17" s="170"/>
      <c r="F17" s="170"/>
      <c r="G17" s="172"/>
    </row>
    <row r="18" spans="1:7" ht="20.100000000000001" customHeight="1">
      <c r="A18" s="17" t="s">
        <v>384</v>
      </c>
      <c r="B18" s="18" t="s">
        <v>174</v>
      </c>
      <c r="C18" s="18" t="s">
        <v>175</v>
      </c>
      <c r="D18" s="18" t="s">
        <v>370</v>
      </c>
      <c r="E18" s="18" t="s">
        <v>176</v>
      </c>
      <c r="F18" s="18" t="s">
        <v>371</v>
      </c>
      <c r="G18" s="172"/>
    </row>
    <row r="19" spans="1:7" ht="20.100000000000001" customHeight="1">
      <c r="A19" s="18" t="s">
        <v>382</v>
      </c>
      <c r="B19" s="26">
        <v>11423</v>
      </c>
      <c r="C19" s="26">
        <v>11406</v>
      </c>
      <c r="D19" s="26">
        <v>11401</v>
      </c>
      <c r="E19" s="26">
        <v>1333</v>
      </c>
      <c r="F19" s="26">
        <v>1404</v>
      </c>
      <c r="G19" s="172"/>
    </row>
    <row r="20" spans="1:7" ht="20.100000000000001" customHeight="1">
      <c r="A20" s="18" t="s">
        <v>372</v>
      </c>
      <c r="B20" s="26">
        <v>13775</v>
      </c>
      <c r="C20" s="26">
        <v>13476</v>
      </c>
      <c r="D20" s="26">
        <v>13482</v>
      </c>
      <c r="E20" s="26">
        <v>6579</v>
      </c>
      <c r="F20" s="26">
        <v>6605</v>
      </c>
      <c r="G20" s="172"/>
    </row>
    <row r="21" spans="1:7" ht="20.100000000000001" customHeight="1">
      <c r="A21" s="148" t="s">
        <v>379</v>
      </c>
      <c r="B21" s="26">
        <v>5357</v>
      </c>
      <c r="C21" s="26">
        <v>6031</v>
      </c>
      <c r="D21" s="26">
        <v>6031</v>
      </c>
      <c r="E21" s="26">
        <v>1106</v>
      </c>
      <c r="F21" s="26">
        <v>1106</v>
      </c>
      <c r="G21" s="172"/>
    </row>
    <row r="22" spans="1:7" ht="20.100000000000001" customHeight="1">
      <c r="A22" s="18" t="s">
        <v>373</v>
      </c>
      <c r="B22" s="26">
        <v>3981</v>
      </c>
      <c r="C22" s="26">
        <v>3683</v>
      </c>
      <c r="D22" s="26">
        <v>3693</v>
      </c>
      <c r="E22" s="26">
        <v>2299</v>
      </c>
      <c r="F22" s="26">
        <v>2360</v>
      </c>
      <c r="G22" s="172"/>
    </row>
    <row r="23" spans="1:7" ht="20.100000000000001" customHeight="1">
      <c r="A23" s="18" t="s">
        <v>377</v>
      </c>
      <c r="B23" s="26">
        <v>0</v>
      </c>
      <c r="C23" s="26">
        <v>35</v>
      </c>
      <c r="D23" s="26">
        <v>44</v>
      </c>
      <c r="E23" s="26">
        <v>119</v>
      </c>
      <c r="F23" s="26">
        <v>196</v>
      </c>
      <c r="G23" s="172"/>
    </row>
    <row r="24" spans="1:7" ht="20.100000000000001" customHeight="1">
      <c r="A24" s="18" t="s">
        <v>381</v>
      </c>
      <c r="B24" s="26">
        <v>1813</v>
      </c>
      <c r="C24" s="26">
        <v>1788</v>
      </c>
      <c r="D24" s="26">
        <v>2060</v>
      </c>
      <c r="E24" s="26">
        <v>0</v>
      </c>
      <c r="F24" s="26">
        <v>0</v>
      </c>
      <c r="G24" s="172"/>
    </row>
    <row r="25" spans="1:7" ht="20.100000000000001" customHeight="1">
      <c r="A25" s="18" t="s">
        <v>326</v>
      </c>
      <c r="B25" s="26">
        <v>559</v>
      </c>
      <c r="C25" s="26">
        <v>559</v>
      </c>
      <c r="D25" s="26">
        <v>559</v>
      </c>
      <c r="E25" s="26">
        <v>0</v>
      </c>
      <c r="F25" s="26">
        <v>0</v>
      </c>
      <c r="G25" s="172"/>
    </row>
    <row r="26" spans="1:7" ht="20.100000000000001" customHeight="1">
      <c r="A26" s="91" t="s">
        <v>17</v>
      </c>
      <c r="B26" s="90">
        <f>SUM(B19:B25)</f>
        <v>36908</v>
      </c>
      <c r="C26" s="90">
        <f>SUM(C19:C25)</f>
        <v>36978</v>
      </c>
      <c r="D26" s="90">
        <f t="shared" ref="D26:E26" si="0">SUM(D19:D25)</f>
        <v>37270</v>
      </c>
      <c r="E26" s="90">
        <f t="shared" si="0"/>
        <v>11436</v>
      </c>
      <c r="F26" s="90">
        <f>SUM(F19:F25)</f>
        <v>11671</v>
      </c>
      <c r="G26" s="172"/>
    </row>
    <row r="27" spans="1:7" ht="22.5" customHeight="1">
      <c r="G27"/>
    </row>
    <row r="28" spans="1:7" ht="30" customHeight="1">
      <c r="A28" s="170" t="s">
        <v>564</v>
      </c>
      <c r="B28" s="170"/>
      <c r="C28" s="170"/>
      <c r="D28" s="170"/>
      <c r="E28" s="170"/>
      <c r="F28" s="170"/>
      <c r="G28" s="172"/>
    </row>
    <row r="29" spans="1:7" ht="20.100000000000001" customHeight="1">
      <c r="A29" s="17" t="s">
        <v>384</v>
      </c>
      <c r="B29" s="146" t="s">
        <v>174</v>
      </c>
      <c r="C29" s="146" t="s">
        <v>175</v>
      </c>
      <c r="D29" s="146" t="s">
        <v>370</v>
      </c>
      <c r="E29" s="146" t="s">
        <v>176</v>
      </c>
      <c r="F29" s="146" t="s">
        <v>371</v>
      </c>
      <c r="G29" s="172"/>
    </row>
    <row r="30" spans="1:7" ht="20.100000000000001" customHeight="1">
      <c r="A30" s="148" t="s">
        <v>381</v>
      </c>
      <c r="B30" s="26">
        <v>2785</v>
      </c>
      <c r="C30" s="26">
        <v>1595</v>
      </c>
      <c r="D30" s="26">
        <v>1537</v>
      </c>
      <c r="E30" s="26">
        <v>9696</v>
      </c>
      <c r="F30" s="26">
        <v>10489</v>
      </c>
      <c r="G30" s="172"/>
    </row>
    <row r="31" spans="1:7" ht="20.100000000000001" customHeight="1">
      <c r="A31" s="91" t="s">
        <v>17</v>
      </c>
      <c r="B31" s="90">
        <f>SUM(B30)</f>
        <v>2785</v>
      </c>
      <c r="C31" s="90">
        <f t="shared" ref="C31:F31" si="1">SUM(C30)</f>
        <v>1595</v>
      </c>
      <c r="D31" s="90">
        <f t="shared" si="1"/>
        <v>1537</v>
      </c>
      <c r="E31" s="90">
        <f t="shared" si="1"/>
        <v>9696</v>
      </c>
      <c r="F31" s="90">
        <f t="shared" si="1"/>
        <v>10489</v>
      </c>
      <c r="G31" s="172"/>
    </row>
    <row r="32" spans="1:7" ht="22.5" customHeight="1">
      <c r="G32"/>
    </row>
    <row r="33" spans="1:7" ht="30" customHeight="1">
      <c r="A33" s="171" t="s">
        <v>425</v>
      </c>
      <c r="B33" s="171"/>
      <c r="C33" s="171"/>
      <c r="D33" s="171"/>
      <c r="E33" s="171"/>
      <c r="F33" s="171"/>
      <c r="G33" s="172"/>
    </row>
    <row r="34" spans="1:7" ht="20.100000000000001" customHeight="1">
      <c r="A34" s="17" t="s">
        <v>384</v>
      </c>
      <c r="B34" s="18" t="s">
        <v>174</v>
      </c>
      <c r="C34" s="18" t="s">
        <v>175</v>
      </c>
      <c r="D34" s="18" t="s">
        <v>370</v>
      </c>
      <c r="E34" s="18" t="s">
        <v>176</v>
      </c>
      <c r="F34" s="18" t="s">
        <v>371</v>
      </c>
      <c r="G34" s="172"/>
    </row>
    <row r="35" spans="1:7" ht="20.100000000000001" customHeight="1">
      <c r="A35" s="18" t="s">
        <v>382</v>
      </c>
      <c r="B35" s="26">
        <v>1204</v>
      </c>
      <c r="C35" s="26">
        <v>1182</v>
      </c>
      <c r="D35" s="26">
        <v>1160</v>
      </c>
      <c r="E35" s="26">
        <v>87</v>
      </c>
      <c r="F35" s="26">
        <v>254</v>
      </c>
      <c r="G35" s="172"/>
    </row>
    <row r="36" spans="1:7" ht="20.100000000000001" customHeight="1">
      <c r="A36" s="91" t="s">
        <v>17</v>
      </c>
      <c r="B36" s="90">
        <f>SUM(B35)</f>
        <v>1204</v>
      </c>
      <c r="C36" s="90">
        <f t="shared" ref="C36:F36" si="2">SUM(C35)</f>
        <v>1182</v>
      </c>
      <c r="D36" s="90">
        <f t="shared" si="2"/>
        <v>1160</v>
      </c>
      <c r="E36" s="90">
        <f t="shared" si="2"/>
        <v>87</v>
      </c>
      <c r="F36" s="90">
        <f t="shared" si="2"/>
        <v>254</v>
      </c>
      <c r="G36" s="172"/>
    </row>
    <row r="37" spans="1:7">
      <c r="G37"/>
    </row>
    <row r="38" spans="1:7">
      <c r="B38" s="3"/>
      <c r="C38" s="3"/>
      <c r="D38" s="3"/>
      <c r="E38" s="3"/>
      <c r="F38" s="3"/>
      <c r="G38"/>
    </row>
    <row r="39" spans="1:7">
      <c r="G39"/>
    </row>
    <row r="40" spans="1:7">
      <c r="G40"/>
    </row>
    <row r="41" spans="1:7">
      <c r="G41"/>
    </row>
    <row r="42" spans="1:7">
      <c r="G42"/>
    </row>
    <row r="43" spans="1:7">
      <c r="G43"/>
    </row>
    <row r="44" spans="1:7">
      <c r="G44"/>
    </row>
    <row r="45" spans="1:7">
      <c r="G45"/>
    </row>
    <row r="46" spans="1:7">
      <c r="G46"/>
    </row>
    <row r="47" spans="1:7">
      <c r="G47"/>
    </row>
    <row r="48" spans="1:7">
      <c r="G48"/>
    </row>
    <row r="49" spans="7:7">
      <c r="G49"/>
    </row>
    <row r="50" spans="7:7">
      <c r="G50"/>
    </row>
    <row r="51" spans="7:7">
      <c r="G51"/>
    </row>
    <row r="52" spans="7:7">
      <c r="G52"/>
    </row>
    <row r="53" spans="7:7">
      <c r="G53"/>
    </row>
    <row r="54" spans="7:7">
      <c r="G54"/>
    </row>
    <row r="55" spans="7:7">
      <c r="G55"/>
    </row>
    <row r="56" spans="7:7">
      <c r="G56"/>
    </row>
    <row r="57" spans="7:7">
      <c r="G57"/>
    </row>
    <row r="58" spans="7:7">
      <c r="G58"/>
    </row>
    <row r="59" spans="7:7">
      <c r="G59"/>
    </row>
    <row r="60" spans="7:7">
      <c r="G60"/>
    </row>
    <row r="61" spans="7:7">
      <c r="G61"/>
    </row>
    <row r="62" spans="7:7">
      <c r="G62"/>
    </row>
    <row r="63" spans="7:7">
      <c r="G63"/>
    </row>
    <row r="64" spans="7:7">
      <c r="G64"/>
    </row>
    <row r="65" spans="7:7">
      <c r="G65"/>
    </row>
    <row r="66" spans="7:7">
      <c r="G66"/>
    </row>
    <row r="67" spans="7:7">
      <c r="G67"/>
    </row>
    <row r="68" spans="7:7">
      <c r="G68"/>
    </row>
    <row r="69" spans="7:7">
      <c r="G69"/>
    </row>
    <row r="70" spans="7:7">
      <c r="G70"/>
    </row>
    <row r="71" spans="7:7">
      <c r="G71"/>
    </row>
    <row r="72" spans="7:7">
      <c r="G72"/>
    </row>
  </sheetData>
  <mergeCells count="7">
    <mergeCell ref="A1:F1"/>
    <mergeCell ref="A17:F17"/>
    <mergeCell ref="A33:F33"/>
    <mergeCell ref="G17:G26"/>
    <mergeCell ref="G33:G36"/>
    <mergeCell ref="A28:F28"/>
    <mergeCell ref="G28:G31"/>
  </mergeCells>
  <pageMargins left="0.7" right="0.7" top="0.75" bottom="0.75" header="0.3" footer="0.3"/>
  <pageSetup paperSize="9" scale="85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2"/>
  <sheetViews>
    <sheetView showGridLines="0" zoomScale="80" zoomScaleNormal="80" zoomScaleSheetLayoutView="130" workbookViewId="0">
      <selection sqref="A1:G1"/>
    </sheetView>
  </sheetViews>
  <sheetFormatPr defaultRowHeight="13.2"/>
  <cols>
    <col min="1" max="1" width="14.44140625" customWidth="1"/>
    <col min="2" max="2" width="18.33203125" customWidth="1"/>
    <col min="3" max="7" width="22.44140625" customWidth="1"/>
    <col min="8" max="8" width="0.44140625" customWidth="1"/>
  </cols>
  <sheetData>
    <row r="1" spans="1:29" s="7" customFormat="1" ht="30" customHeight="1">
      <c r="A1" s="171" t="s">
        <v>578</v>
      </c>
      <c r="B1" s="171"/>
      <c r="C1" s="171"/>
      <c r="D1" s="171"/>
      <c r="E1" s="171"/>
      <c r="F1" s="171"/>
      <c r="G1" s="171"/>
      <c r="H1" s="69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</row>
    <row r="2" spans="1:29" ht="20.100000000000001" customHeight="1">
      <c r="A2" s="45" t="s">
        <v>0</v>
      </c>
      <c r="B2" s="45" t="s">
        <v>386</v>
      </c>
      <c r="C2" s="42" t="s">
        <v>174</v>
      </c>
      <c r="D2" s="42" t="s">
        <v>175</v>
      </c>
      <c r="E2" s="42" t="s">
        <v>370</v>
      </c>
      <c r="F2" s="42" t="s">
        <v>176</v>
      </c>
      <c r="G2" s="42" t="s">
        <v>371</v>
      </c>
      <c r="H2" s="70"/>
    </row>
    <row r="3" spans="1:29" s="38" customFormat="1" ht="16.2" customHeight="1">
      <c r="A3" s="173" t="s">
        <v>382</v>
      </c>
      <c r="B3" s="42" t="s">
        <v>233</v>
      </c>
      <c r="C3" s="62">
        <v>978</v>
      </c>
      <c r="D3" s="62">
        <v>959</v>
      </c>
      <c r="E3" s="62">
        <v>959</v>
      </c>
      <c r="F3" s="62">
        <v>143</v>
      </c>
      <c r="G3" s="62">
        <v>143</v>
      </c>
      <c r="H3" s="71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</row>
    <row r="4" spans="1:29" s="38" customFormat="1" ht="16.2" customHeight="1">
      <c r="A4" s="173"/>
      <c r="B4" s="42" t="s">
        <v>19</v>
      </c>
      <c r="C4" s="62">
        <v>7231</v>
      </c>
      <c r="D4" s="62">
        <v>7436</v>
      </c>
      <c r="E4" s="62">
        <v>7446</v>
      </c>
      <c r="F4" s="62">
        <v>2253</v>
      </c>
      <c r="G4" s="62">
        <v>2687</v>
      </c>
      <c r="H4" s="71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</row>
    <row r="5" spans="1:29" s="38" customFormat="1" ht="16.2" customHeight="1">
      <c r="A5" s="173"/>
      <c r="B5" s="42" t="s">
        <v>480</v>
      </c>
      <c r="C5" s="62">
        <v>8</v>
      </c>
      <c r="D5" s="62">
        <v>7</v>
      </c>
      <c r="E5" s="62">
        <v>7</v>
      </c>
      <c r="F5" s="62">
        <v>3</v>
      </c>
      <c r="G5" s="62">
        <v>3</v>
      </c>
      <c r="H5" s="71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</row>
    <row r="6" spans="1:29" s="38" customFormat="1" ht="16.2" customHeight="1">
      <c r="A6" s="173"/>
      <c r="B6" s="42" t="s">
        <v>234</v>
      </c>
      <c r="C6" s="62">
        <v>2899</v>
      </c>
      <c r="D6" s="62">
        <v>2879</v>
      </c>
      <c r="E6" s="62">
        <v>2879</v>
      </c>
      <c r="F6" s="62">
        <v>22</v>
      </c>
      <c r="G6" s="62">
        <v>22</v>
      </c>
      <c r="H6" s="71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</row>
    <row r="7" spans="1:29" s="38" customFormat="1" ht="16.2" customHeight="1">
      <c r="A7" s="173"/>
      <c r="B7" s="42" t="s">
        <v>11</v>
      </c>
      <c r="C7" s="62">
        <v>4304</v>
      </c>
      <c r="D7" s="62">
        <v>4354</v>
      </c>
      <c r="E7" s="62">
        <v>4306</v>
      </c>
      <c r="F7" s="62">
        <v>500</v>
      </c>
      <c r="G7" s="62">
        <v>658</v>
      </c>
      <c r="H7" s="71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</row>
    <row r="8" spans="1:29" s="38" customFormat="1" ht="16.2" customHeight="1">
      <c r="A8" s="173"/>
      <c r="B8" s="42" t="s">
        <v>236</v>
      </c>
      <c r="C8" s="62">
        <v>7858</v>
      </c>
      <c r="D8" s="62">
        <v>7445</v>
      </c>
      <c r="E8" s="62">
        <v>7445</v>
      </c>
      <c r="F8" s="62">
        <v>13821</v>
      </c>
      <c r="G8" s="62">
        <v>13821</v>
      </c>
      <c r="H8" s="71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</row>
    <row r="9" spans="1:29" s="38" customFormat="1" ht="16.2" customHeight="1">
      <c r="A9" s="173"/>
      <c r="B9" s="80" t="s">
        <v>237</v>
      </c>
      <c r="C9" s="62">
        <v>1382</v>
      </c>
      <c r="D9" s="62">
        <v>1146</v>
      </c>
      <c r="E9" s="62">
        <v>1146</v>
      </c>
      <c r="F9" s="62">
        <v>1828</v>
      </c>
      <c r="G9" s="62">
        <v>1828</v>
      </c>
      <c r="H9" s="71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</row>
    <row r="10" spans="1:29" s="38" customFormat="1" ht="16.2" customHeight="1">
      <c r="A10" s="173"/>
      <c r="B10" s="42" t="s">
        <v>18</v>
      </c>
      <c r="C10" s="62">
        <v>234</v>
      </c>
      <c r="D10" s="62">
        <v>219</v>
      </c>
      <c r="E10" s="62">
        <v>219</v>
      </c>
      <c r="F10" s="62">
        <v>41</v>
      </c>
      <c r="G10" s="62">
        <v>41</v>
      </c>
      <c r="H10" s="71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29" s="38" customFormat="1" ht="16.2" customHeight="1">
      <c r="A11" s="173"/>
      <c r="B11" s="42" t="s">
        <v>238</v>
      </c>
      <c r="C11" s="62">
        <v>88</v>
      </c>
      <c r="D11" s="62">
        <v>111</v>
      </c>
      <c r="E11" s="62">
        <v>78</v>
      </c>
      <c r="F11" s="62">
        <v>180</v>
      </c>
      <c r="G11" s="62">
        <v>276</v>
      </c>
      <c r="H11" s="7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29" s="38" customFormat="1" ht="16.2" customHeight="1">
      <c r="A12" s="173"/>
      <c r="B12" s="42" t="s">
        <v>239</v>
      </c>
      <c r="C12" s="62">
        <v>15181</v>
      </c>
      <c r="D12" s="62">
        <v>15129</v>
      </c>
      <c r="E12" s="62">
        <v>15185</v>
      </c>
      <c r="F12" s="62">
        <v>135</v>
      </c>
      <c r="G12" s="62">
        <v>447</v>
      </c>
      <c r="H12" s="71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29" s="38" customFormat="1" ht="16.2" customHeight="1">
      <c r="A13" s="173"/>
      <c r="B13" s="42" t="s">
        <v>240</v>
      </c>
      <c r="C13" s="62">
        <v>22848</v>
      </c>
      <c r="D13" s="62">
        <v>23065</v>
      </c>
      <c r="E13" s="62">
        <v>23041</v>
      </c>
      <c r="F13" s="62">
        <v>4871</v>
      </c>
      <c r="G13" s="62">
        <v>12352</v>
      </c>
      <c r="H13" s="71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</row>
    <row r="14" spans="1:29" s="38" customFormat="1" ht="16.2" customHeight="1">
      <c r="A14" s="173"/>
      <c r="B14" s="42" t="s">
        <v>241</v>
      </c>
      <c r="C14" s="62">
        <v>68</v>
      </c>
      <c r="D14" s="62">
        <v>72</v>
      </c>
      <c r="E14" s="62">
        <v>72</v>
      </c>
      <c r="F14" s="62">
        <v>9</v>
      </c>
      <c r="G14" s="62">
        <v>22</v>
      </c>
      <c r="H14" s="71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</row>
    <row r="15" spans="1:29" ht="2.85" customHeight="1">
      <c r="A15" s="173"/>
      <c r="B15" s="257"/>
      <c r="C15" s="258"/>
      <c r="D15" s="258"/>
      <c r="E15" s="258"/>
      <c r="F15" s="258"/>
      <c r="G15" s="259"/>
      <c r="H15" s="70"/>
    </row>
    <row r="16" spans="1:29" s="38" customFormat="1" ht="16.2" customHeight="1">
      <c r="A16" s="173" t="s">
        <v>372</v>
      </c>
      <c r="B16" s="42" t="s">
        <v>12</v>
      </c>
      <c r="C16" s="62">
        <v>34176</v>
      </c>
      <c r="D16" s="62">
        <v>34787</v>
      </c>
      <c r="E16" s="62">
        <v>35164</v>
      </c>
      <c r="F16" s="62">
        <v>20017</v>
      </c>
      <c r="G16" s="62">
        <v>36640</v>
      </c>
      <c r="H16" s="71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</row>
    <row r="17" spans="1:29" s="38" customFormat="1" ht="16.2" customHeight="1">
      <c r="A17" s="173"/>
      <c r="B17" s="42" t="s">
        <v>188</v>
      </c>
      <c r="C17" s="62">
        <v>915</v>
      </c>
      <c r="D17" s="62">
        <v>679</v>
      </c>
      <c r="E17" s="62">
        <v>654</v>
      </c>
      <c r="F17" s="62">
        <v>492</v>
      </c>
      <c r="G17" s="62">
        <v>764</v>
      </c>
      <c r="H17" s="71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</row>
    <row r="18" spans="1:29" s="38" customFormat="1" ht="16.2" customHeight="1">
      <c r="A18" s="173"/>
      <c r="B18" s="42" t="s">
        <v>189</v>
      </c>
      <c r="C18" s="62">
        <v>4188</v>
      </c>
      <c r="D18" s="62">
        <v>4211</v>
      </c>
      <c r="E18" s="62">
        <v>4211</v>
      </c>
      <c r="F18" s="62">
        <v>591</v>
      </c>
      <c r="G18" s="62">
        <v>591</v>
      </c>
      <c r="H18" s="71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</row>
    <row r="19" spans="1:29" s="38" customFormat="1" ht="16.2" customHeight="1">
      <c r="A19" s="173"/>
      <c r="B19" s="42" t="s">
        <v>23</v>
      </c>
      <c r="C19" s="62">
        <v>141</v>
      </c>
      <c r="D19" s="62">
        <v>144</v>
      </c>
      <c r="E19" s="62">
        <v>144</v>
      </c>
      <c r="F19" s="62">
        <v>31</v>
      </c>
      <c r="G19" s="62">
        <v>31</v>
      </c>
      <c r="H19" s="71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</row>
    <row r="20" spans="1:29" s="38" customFormat="1" ht="16.2" customHeight="1">
      <c r="A20" s="173"/>
      <c r="B20" s="42" t="s">
        <v>534</v>
      </c>
      <c r="C20" s="62">
        <v>624</v>
      </c>
      <c r="D20" s="62">
        <v>504</v>
      </c>
      <c r="E20" s="62">
        <v>485</v>
      </c>
      <c r="F20" s="62">
        <v>120</v>
      </c>
      <c r="G20" s="62">
        <v>139</v>
      </c>
      <c r="H20" s="71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</row>
    <row r="21" spans="1:29" s="38" customFormat="1" ht="16.2" customHeight="1">
      <c r="A21" s="173"/>
      <c r="B21" s="42" t="s">
        <v>75</v>
      </c>
      <c r="C21" s="62">
        <v>1132</v>
      </c>
      <c r="D21" s="62">
        <v>1030</v>
      </c>
      <c r="E21" s="62">
        <v>1096</v>
      </c>
      <c r="F21" s="62">
        <v>1370</v>
      </c>
      <c r="G21" s="62">
        <v>2097</v>
      </c>
      <c r="H21" s="7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</row>
    <row r="22" spans="1:29" s="38" customFormat="1" ht="16.2" customHeight="1">
      <c r="A22" s="173"/>
      <c r="B22" s="42" t="s">
        <v>190</v>
      </c>
      <c r="C22" s="62">
        <v>69</v>
      </c>
      <c r="D22" s="62">
        <v>85</v>
      </c>
      <c r="E22" s="62">
        <v>99</v>
      </c>
      <c r="F22" s="62">
        <v>182</v>
      </c>
      <c r="G22" s="62">
        <v>258</v>
      </c>
      <c r="H22" s="71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</row>
    <row r="23" spans="1:29" s="38" customFormat="1" ht="16.2" customHeight="1">
      <c r="A23" s="173"/>
      <c r="B23" s="140" t="s">
        <v>191</v>
      </c>
      <c r="C23" s="62">
        <v>44502</v>
      </c>
      <c r="D23" s="62">
        <v>45981</v>
      </c>
      <c r="E23" s="62">
        <v>47647</v>
      </c>
      <c r="F23" s="62">
        <v>14289</v>
      </c>
      <c r="G23" s="62">
        <v>27539</v>
      </c>
      <c r="H23" s="71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</row>
    <row r="24" spans="1:29" s="38" customFormat="1" ht="16.2" customHeight="1">
      <c r="A24" s="173"/>
      <c r="B24" s="140" t="s">
        <v>192</v>
      </c>
      <c r="C24" s="62">
        <v>17</v>
      </c>
      <c r="D24" s="62">
        <v>43</v>
      </c>
      <c r="E24" s="62">
        <v>50</v>
      </c>
      <c r="F24" s="62">
        <v>35</v>
      </c>
      <c r="G24" s="62">
        <v>61</v>
      </c>
      <c r="H24" s="71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</row>
    <row r="25" spans="1:29" s="38" customFormat="1" ht="16.2" customHeight="1">
      <c r="A25" s="173"/>
      <c r="B25" s="140" t="s">
        <v>21</v>
      </c>
      <c r="C25" s="62">
        <v>0</v>
      </c>
      <c r="D25" s="62">
        <v>0</v>
      </c>
      <c r="E25" s="62">
        <v>21</v>
      </c>
      <c r="F25" s="62">
        <v>3</v>
      </c>
      <c r="G25" s="62">
        <v>8</v>
      </c>
      <c r="H25" s="71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</row>
    <row r="26" spans="1:29" s="38" customFormat="1" ht="16.2" customHeight="1">
      <c r="A26" s="173"/>
      <c r="B26" s="140" t="s">
        <v>242</v>
      </c>
      <c r="C26" s="62">
        <v>304</v>
      </c>
      <c r="D26" s="62">
        <v>429</v>
      </c>
      <c r="E26" s="62">
        <v>524</v>
      </c>
      <c r="F26" s="62">
        <v>1155</v>
      </c>
      <c r="G26" s="62">
        <v>1313</v>
      </c>
      <c r="H26" s="71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</row>
    <row r="27" spans="1:29" s="38" customFormat="1" ht="16.2" customHeight="1">
      <c r="A27" s="173"/>
      <c r="B27" s="140" t="s">
        <v>243</v>
      </c>
      <c r="C27" s="62">
        <v>15</v>
      </c>
      <c r="D27" s="62">
        <v>21</v>
      </c>
      <c r="E27" s="62">
        <v>20</v>
      </c>
      <c r="F27" s="62">
        <v>38</v>
      </c>
      <c r="G27" s="62">
        <v>39</v>
      </c>
      <c r="H27" s="71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</row>
    <row r="28" spans="1:29" s="38" customFormat="1" ht="16.2" customHeight="1">
      <c r="A28" s="173"/>
      <c r="B28" s="42" t="s">
        <v>495</v>
      </c>
      <c r="C28" s="62">
        <v>320</v>
      </c>
      <c r="D28" s="62">
        <v>319</v>
      </c>
      <c r="E28" s="62">
        <v>274</v>
      </c>
      <c r="F28" s="62">
        <v>293</v>
      </c>
      <c r="G28" s="62">
        <v>425</v>
      </c>
      <c r="H28" s="71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</row>
    <row r="29" spans="1:29" ht="2.85" customHeight="1">
      <c r="A29" s="173"/>
      <c r="B29" s="257"/>
      <c r="C29" s="258"/>
      <c r="D29" s="258"/>
      <c r="E29" s="258"/>
      <c r="F29" s="258"/>
      <c r="G29" s="259"/>
      <c r="H29" s="70"/>
    </row>
    <row r="30" spans="1:29" s="38" customFormat="1" ht="16.2" customHeight="1">
      <c r="A30" s="173" t="s">
        <v>374</v>
      </c>
      <c r="B30" s="42" t="s">
        <v>16</v>
      </c>
      <c r="C30" s="62">
        <v>71853</v>
      </c>
      <c r="D30" s="62">
        <v>77303</v>
      </c>
      <c r="E30" s="62">
        <v>77139</v>
      </c>
      <c r="F30" s="62">
        <v>48222</v>
      </c>
      <c r="G30" s="62">
        <v>50281</v>
      </c>
      <c r="H30" s="71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</row>
    <row r="31" spans="1:29" s="38" customFormat="1" ht="16.2" customHeight="1">
      <c r="A31" s="173"/>
      <c r="B31" s="42" t="s">
        <v>201</v>
      </c>
      <c r="C31" s="62">
        <v>598</v>
      </c>
      <c r="D31" s="62">
        <v>561</v>
      </c>
      <c r="E31" s="62">
        <v>561</v>
      </c>
      <c r="F31" s="62">
        <v>151</v>
      </c>
      <c r="G31" s="62">
        <v>151</v>
      </c>
      <c r="H31" s="7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</row>
    <row r="32" spans="1:29" s="38" customFormat="1" ht="16.2" customHeight="1">
      <c r="A32" s="173"/>
      <c r="B32" s="42" t="s">
        <v>202</v>
      </c>
      <c r="C32" s="62">
        <v>3522</v>
      </c>
      <c r="D32" s="62">
        <v>4218</v>
      </c>
      <c r="E32" s="62">
        <v>4218</v>
      </c>
      <c r="F32" s="62">
        <v>247</v>
      </c>
      <c r="G32" s="62">
        <v>247</v>
      </c>
      <c r="H32" s="71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</row>
    <row r="33" spans="1:29" ht="2.7" customHeight="1">
      <c r="A33" s="173"/>
      <c r="B33" s="46"/>
      <c r="C33" s="92"/>
      <c r="D33" s="92"/>
      <c r="E33" s="92"/>
      <c r="F33" s="92"/>
      <c r="G33" s="92"/>
      <c r="H33" s="70"/>
    </row>
    <row r="34" spans="1:29" ht="30" customHeight="1">
      <c r="A34" s="171" t="s">
        <v>578</v>
      </c>
      <c r="B34" s="171"/>
      <c r="C34" s="171"/>
      <c r="D34" s="171"/>
      <c r="E34" s="171"/>
      <c r="F34" s="171"/>
      <c r="G34" s="171"/>
      <c r="H34" s="70"/>
    </row>
    <row r="35" spans="1:29" ht="20.100000000000001" customHeight="1">
      <c r="A35" s="45" t="s">
        <v>0</v>
      </c>
      <c r="B35" s="45" t="s">
        <v>386</v>
      </c>
      <c r="C35" s="42" t="s">
        <v>174</v>
      </c>
      <c r="D35" s="42" t="s">
        <v>175</v>
      </c>
      <c r="E35" s="42" t="s">
        <v>370</v>
      </c>
      <c r="F35" s="42" t="s">
        <v>176</v>
      </c>
      <c r="G35" s="42" t="s">
        <v>371</v>
      </c>
      <c r="H35" s="70"/>
    </row>
    <row r="36" spans="1:29" s="38" customFormat="1" ht="16.2" customHeight="1">
      <c r="A36" s="173" t="s">
        <v>375</v>
      </c>
      <c r="B36" s="42" t="s">
        <v>203</v>
      </c>
      <c r="C36" s="62">
        <v>194507</v>
      </c>
      <c r="D36" s="62">
        <v>192205</v>
      </c>
      <c r="E36" s="62">
        <v>191584</v>
      </c>
      <c r="F36" s="62">
        <v>4090</v>
      </c>
      <c r="G36" s="62">
        <v>8617</v>
      </c>
      <c r="H36" s="71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</row>
    <row r="37" spans="1:29" s="38" customFormat="1" ht="16.2" customHeight="1">
      <c r="A37" s="173"/>
      <c r="B37" s="42" t="s">
        <v>204</v>
      </c>
      <c r="C37" s="62">
        <v>179</v>
      </c>
      <c r="D37" s="62">
        <v>185</v>
      </c>
      <c r="E37" s="62">
        <v>185</v>
      </c>
      <c r="F37" s="62">
        <v>61</v>
      </c>
      <c r="G37" s="62">
        <v>61</v>
      </c>
      <c r="H37" s="71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</row>
    <row r="38" spans="1:29" s="38" customFormat="1" ht="16.2" customHeight="1">
      <c r="A38" s="173"/>
      <c r="B38" s="42" t="s">
        <v>205</v>
      </c>
      <c r="C38" s="62">
        <v>978</v>
      </c>
      <c r="D38" s="62">
        <v>980</v>
      </c>
      <c r="E38" s="62">
        <v>980</v>
      </c>
      <c r="F38" s="62">
        <v>96</v>
      </c>
      <c r="G38" s="62">
        <v>96</v>
      </c>
      <c r="H38" s="71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</row>
    <row r="39" spans="1:29" s="38" customFormat="1" ht="16.2" customHeight="1">
      <c r="A39" s="173"/>
      <c r="B39" s="42" t="s">
        <v>206</v>
      </c>
      <c r="C39" s="62">
        <v>30</v>
      </c>
      <c r="D39" s="62">
        <v>951</v>
      </c>
      <c r="E39" s="62">
        <v>961</v>
      </c>
      <c r="F39" s="62">
        <v>852</v>
      </c>
      <c r="G39" s="62">
        <v>861</v>
      </c>
      <c r="H39" s="71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</row>
    <row r="40" spans="1:29" ht="2.7" customHeight="1">
      <c r="A40" s="173"/>
      <c r="B40" s="257"/>
      <c r="C40" s="258"/>
      <c r="D40" s="258"/>
      <c r="E40" s="258"/>
      <c r="F40" s="258"/>
      <c r="G40" s="259"/>
      <c r="H40" s="71"/>
    </row>
    <row r="41" spans="1:29" s="149" customFormat="1" ht="14.4" customHeight="1">
      <c r="A41" s="173" t="s">
        <v>562</v>
      </c>
      <c r="B41" s="155" t="s">
        <v>244</v>
      </c>
      <c r="C41" s="62">
        <v>67951</v>
      </c>
      <c r="D41" s="62">
        <v>71583</v>
      </c>
      <c r="E41" s="62">
        <v>77263</v>
      </c>
      <c r="F41" s="62">
        <v>2129</v>
      </c>
      <c r="G41" s="62">
        <v>12965</v>
      </c>
      <c r="H41" s="71"/>
      <c r="I41"/>
      <c r="J41"/>
      <c r="K41"/>
      <c r="L41"/>
      <c r="M41"/>
      <c r="N41"/>
    </row>
    <row r="42" spans="1:29" s="149" customFormat="1" ht="2.7" customHeight="1">
      <c r="A42" s="173"/>
      <c r="B42" s="257"/>
      <c r="C42" s="258"/>
      <c r="D42" s="258"/>
      <c r="E42" s="258"/>
      <c r="F42" s="258"/>
      <c r="G42" s="259"/>
      <c r="H42" s="71"/>
      <c r="I42"/>
      <c r="J42"/>
      <c r="K42"/>
      <c r="L42"/>
      <c r="M42"/>
      <c r="N42"/>
    </row>
    <row r="43" spans="1:29" s="38" customFormat="1" ht="16.2" customHeight="1">
      <c r="A43" s="173" t="s">
        <v>379</v>
      </c>
      <c r="B43" s="42" t="s">
        <v>15</v>
      </c>
      <c r="C43" s="62">
        <v>29937</v>
      </c>
      <c r="D43" s="62">
        <v>30423</v>
      </c>
      <c r="E43" s="62">
        <v>30618</v>
      </c>
      <c r="F43" s="62">
        <v>9323</v>
      </c>
      <c r="G43" s="62">
        <v>13506</v>
      </c>
      <c r="H43" s="71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</row>
    <row r="44" spans="1:29" s="38" customFormat="1" ht="16.2" customHeight="1">
      <c r="A44" s="173"/>
      <c r="B44" s="42" t="s">
        <v>220</v>
      </c>
      <c r="C44" s="62">
        <v>8510</v>
      </c>
      <c r="D44" s="62">
        <v>8774</v>
      </c>
      <c r="E44" s="62">
        <v>8882</v>
      </c>
      <c r="F44" s="62">
        <v>2971</v>
      </c>
      <c r="G44" s="62">
        <v>4107</v>
      </c>
      <c r="H44" s="71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</row>
    <row r="45" spans="1:29" s="38" customFormat="1" ht="16.2" customHeight="1">
      <c r="A45" s="173"/>
      <c r="B45" s="42" t="s">
        <v>221</v>
      </c>
      <c r="C45" s="62">
        <v>448</v>
      </c>
      <c r="D45" s="62">
        <v>452</v>
      </c>
      <c r="E45" s="62">
        <v>452</v>
      </c>
      <c r="F45" s="62">
        <v>72</v>
      </c>
      <c r="G45" s="62">
        <v>72</v>
      </c>
      <c r="H45" s="71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</row>
    <row r="46" spans="1:29" s="38" customFormat="1" ht="16.2" customHeight="1">
      <c r="A46" s="173"/>
      <c r="B46" s="42" t="s">
        <v>222</v>
      </c>
      <c r="C46" s="62">
        <v>318</v>
      </c>
      <c r="D46" s="62">
        <v>309</v>
      </c>
      <c r="E46" s="62">
        <v>309</v>
      </c>
      <c r="F46" s="62">
        <v>53</v>
      </c>
      <c r="G46" s="62">
        <v>53</v>
      </c>
      <c r="H46" s="71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47" spans="1:29" s="38" customFormat="1" ht="16.2" customHeight="1">
      <c r="A47" s="173"/>
      <c r="B47" s="140" t="s">
        <v>565</v>
      </c>
      <c r="C47" s="62">
        <v>64</v>
      </c>
      <c r="D47" s="62">
        <v>10</v>
      </c>
      <c r="E47" s="62">
        <v>7</v>
      </c>
      <c r="F47" s="62">
        <v>54</v>
      </c>
      <c r="G47" s="62">
        <v>57</v>
      </c>
      <c r="H47" s="71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</row>
    <row r="48" spans="1:29" s="38" customFormat="1" ht="16.2" customHeight="1">
      <c r="A48" s="173"/>
      <c r="B48" s="42" t="s">
        <v>223</v>
      </c>
      <c r="C48" s="62">
        <v>656</v>
      </c>
      <c r="D48" s="62">
        <v>641</v>
      </c>
      <c r="E48" s="62">
        <v>641</v>
      </c>
      <c r="F48" s="62">
        <v>73</v>
      </c>
      <c r="G48" s="62">
        <v>73</v>
      </c>
      <c r="H48" s="71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</row>
    <row r="49" spans="1:29" s="38" customFormat="1" ht="16.2" customHeight="1">
      <c r="A49" s="173"/>
      <c r="B49" s="42" t="s">
        <v>224</v>
      </c>
      <c r="C49" s="62">
        <v>510</v>
      </c>
      <c r="D49" s="62">
        <v>513</v>
      </c>
      <c r="E49" s="62">
        <v>546</v>
      </c>
      <c r="F49" s="62">
        <v>2</v>
      </c>
      <c r="G49" s="62">
        <v>34</v>
      </c>
      <c r="H49" s="71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</row>
    <row r="50" spans="1:29" s="38" customFormat="1" ht="16.2" customHeight="1">
      <c r="A50" s="173"/>
      <c r="B50" s="42" t="s">
        <v>225</v>
      </c>
      <c r="C50" s="62">
        <v>3955</v>
      </c>
      <c r="D50" s="62">
        <v>3907</v>
      </c>
      <c r="E50" s="62">
        <v>3926</v>
      </c>
      <c r="F50" s="62">
        <v>1757</v>
      </c>
      <c r="G50" s="62">
        <v>2153</v>
      </c>
      <c r="H50" s="71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</row>
    <row r="51" spans="1:29" s="38" customFormat="1" ht="16.2" customHeight="1">
      <c r="A51" s="173"/>
      <c r="B51" s="42" t="s">
        <v>32</v>
      </c>
      <c r="C51" s="62">
        <v>2391</v>
      </c>
      <c r="D51" s="62">
        <v>2359</v>
      </c>
      <c r="E51" s="62">
        <v>2336</v>
      </c>
      <c r="F51" s="62">
        <v>99</v>
      </c>
      <c r="G51" s="62">
        <v>354</v>
      </c>
      <c r="H51" s="7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</row>
    <row r="52" spans="1:29" ht="2.7" customHeight="1">
      <c r="A52" s="173"/>
      <c r="B52" s="257"/>
      <c r="C52" s="258"/>
      <c r="D52" s="258"/>
      <c r="E52" s="258"/>
      <c r="F52" s="258"/>
      <c r="G52" s="259"/>
      <c r="H52" s="70"/>
    </row>
    <row r="53" spans="1:29" s="38" customFormat="1" ht="16.2" customHeight="1">
      <c r="A53" s="173" t="s">
        <v>376</v>
      </c>
      <c r="B53" s="42" t="s">
        <v>20</v>
      </c>
      <c r="C53" s="62">
        <v>0</v>
      </c>
      <c r="D53" s="62">
        <v>0</v>
      </c>
      <c r="E53" s="62">
        <v>0</v>
      </c>
      <c r="F53" s="62">
        <v>0</v>
      </c>
      <c r="G53" s="62">
        <v>0</v>
      </c>
      <c r="H53" s="72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</row>
    <row r="54" spans="1:29" s="38" customFormat="1" ht="16.2" customHeight="1">
      <c r="A54" s="173"/>
      <c r="B54" s="42" t="s">
        <v>207</v>
      </c>
      <c r="C54" s="62">
        <v>36</v>
      </c>
      <c r="D54" s="62">
        <v>63</v>
      </c>
      <c r="E54" s="62">
        <v>63</v>
      </c>
      <c r="F54" s="62">
        <v>41</v>
      </c>
      <c r="G54" s="62">
        <v>41</v>
      </c>
      <c r="H54" s="72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</row>
    <row r="55" spans="1:29" s="38" customFormat="1" ht="16.2" customHeight="1">
      <c r="A55" s="173"/>
      <c r="B55" s="42" t="s">
        <v>208</v>
      </c>
      <c r="C55" s="62">
        <v>4</v>
      </c>
      <c r="D55" s="62">
        <v>6</v>
      </c>
      <c r="E55" s="62">
        <v>6</v>
      </c>
      <c r="F55" s="62">
        <v>3</v>
      </c>
      <c r="G55" s="62">
        <v>3</v>
      </c>
      <c r="H55" s="72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</row>
    <row r="56" spans="1:29" s="38" customFormat="1" ht="16.2" customHeight="1">
      <c r="A56" s="173"/>
      <c r="B56" s="42" t="s">
        <v>106</v>
      </c>
      <c r="C56" s="62">
        <v>543</v>
      </c>
      <c r="D56" s="62">
        <v>594</v>
      </c>
      <c r="E56" s="62">
        <v>565</v>
      </c>
      <c r="F56" s="62">
        <v>389</v>
      </c>
      <c r="G56" s="62">
        <v>554</v>
      </c>
      <c r="H56" s="72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</row>
    <row r="57" spans="1:29" ht="2.7" customHeight="1">
      <c r="A57" s="173"/>
      <c r="B57" s="257">
        <v>0</v>
      </c>
      <c r="C57" s="258"/>
      <c r="D57" s="258"/>
      <c r="E57" s="258"/>
      <c r="F57" s="258"/>
      <c r="G57" s="259"/>
      <c r="H57" s="72"/>
    </row>
    <row r="58" spans="1:29" s="38" customFormat="1" ht="16.2" customHeight="1">
      <c r="A58" s="173" t="s">
        <v>373</v>
      </c>
      <c r="B58" s="42" t="s">
        <v>13</v>
      </c>
      <c r="C58" s="62">
        <v>8341</v>
      </c>
      <c r="D58" s="62">
        <v>9194</v>
      </c>
      <c r="E58" s="62">
        <v>10277</v>
      </c>
      <c r="F58" s="62">
        <v>6020</v>
      </c>
      <c r="G58" s="62">
        <v>11004</v>
      </c>
      <c r="H58" s="71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</row>
    <row r="59" spans="1:29" s="38" customFormat="1" ht="16.2" customHeight="1">
      <c r="A59" s="173"/>
      <c r="B59" s="42" t="s">
        <v>193</v>
      </c>
      <c r="C59" s="62">
        <v>0</v>
      </c>
      <c r="D59" s="62">
        <v>0</v>
      </c>
      <c r="E59" s="62">
        <v>0</v>
      </c>
      <c r="F59" s="62">
        <v>2</v>
      </c>
      <c r="G59" s="62">
        <v>2</v>
      </c>
      <c r="H59" s="71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</row>
    <row r="60" spans="1:29" s="38" customFormat="1" ht="16.2" customHeight="1">
      <c r="A60" s="173"/>
      <c r="B60" s="42" t="s">
        <v>194</v>
      </c>
      <c r="C60" s="62">
        <v>613</v>
      </c>
      <c r="D60" s="62">
        <v>678</v>
      </c>
      <c r="E60" s="62">
        <v>678</v>
      </c>
      <c r="F60" s="62">
        <v>126</v>
      </c>
      <c r="G60" s="62">
        <v>126</v>
      </c>
      <c r="H60" s="71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</row>
    <row r="61" spans="1:29" s="38" customFormat="1" ht="16.2" customHeight="1">
      <c r="A61" s="173"/>
      <c r="B61" s="42" t="s">
        <v>195</v>
      </c>
      <c r="C61" s="62">
        <v>20</v>
      </c>
      <c r="D61" s="62">
        <v>21</v>
      </c>
      <c r="E61" s="62">
        <v>21</v>
      </c>
      <c r="F61" s="62">
        <v>4</v>
      </c>
      <c r="G61" s="62">
        <v>4</v>
      </c>
      <c r="H61" s="7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</row>
    <row r="62" spans="1:29" s="38" customFormat="1" ht="16.2" customHeight="1">
      <c r="A62" s="173"/>
      <c r="B62" s="42" t="s">
        <v>196</v>
      </c>
      <c r="C62" s="62">
        <v>3</v>
      </c>
      <c r="D62" s="62">
        <v>1</v>
      </c>
      <c r="E62" s="62">
        <v>0</v>
      </c>
      <c r="F62" s="62">
        <v>13</v>
      </c>
      <c r="G62" s="62">
        <v>15</v>
      </c>
      <c r="H62" s="71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s="38" customFormat="1" ht="16.2" customHeight="1">
      <c r="A63" s="173"/>
      <c r="B63" s="42" t="s">
        <v>25</v>
      </c>
      <c r="C63" s="62">
        <v>972</v>
      </c>
      <c r="D63" s="62">
        <v>2866</v>
      </c>
      <c r="E63" s="62">
        <v>1744</v>
      </c>
      <c r="F63" s="62">
        <v>2060</v>
      </c>
      <c r="G63" s="62">
        <v>3688</v>
      </c>
      <c r="H63" s="71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</row>
    <row r="64" spans="1:29" s="38" customFormat="1" ht="16.2" customHeight="1">
      <c r="A64" s="173"/>
      <c r="B64" s="42" t="s">
        <v>197</v>
      </c>
      <c r="C64" s="62">
        <v>72</v>
      </c>
      <c r="D64" s="62">
        <v>73</v>
      </c>
      <c r="E64" s="62">
        <v>83</v>
      </c>
      <c r="F64" s="62">
        <v>64</v>
      </c>
      <c r="G64" s="62">
        <v>122</v>
      </c>
      <c r="H64" s="71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38" customFormat="1" ht="16.2" customHeight="1">
      <c r="A65" s="173"/>
      <c r="B65" s="42" t="s">
        <v>198</v>
      </c>
      <c r="C65" s="62">
        <v>3745</v>
      </c>
      <c r="D65" s="62">
        <v>3418</v>
      </c>
      <c r="E65" s="62">
        <v>3223</v>
      </c>
      <c r="F65" s="62">
        <v>6852</v>
      </c>
      <c r="G65" s="62">
        <v>7513</v>
      </c>
      <c r="H65" s="71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38" customFormat="1" ht="16.2" customHeight="1">
      <c r="A66" s="173"/>
      <c r="B66" s="42" t="s">
        <v>199</v>
      </c>
      <c r="C66" s="62">
        <v>12</v>
      </c>
      <c r="D66" s="62">
        <v>9</v>
      </c>
      <c r="E66" s="62">
        <v>7</v>
      </c>
      <c r="F66" s="62">
        <v>23</v>
      </c>
      <c r="G66" s="62">
        <v>29</v>
      </c>
      <c r="H66" s="71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38" customFormat="1" ht="16.2" customHeight="1">
      <c r="A67" s="173"/>
      <c r="B67" s="42" t="s">
        <v>200</v>
      </c>
      <c r="C67" s="62">
        <v>167</v>
      </c>
      <c r="D67" s="62">
        <v>223</v>
      </c>
      <c r="E67" s="62">
        <v>318</v>
      </c>
      <c r="F67" s="62">
        <v>121</v>
      </c>
      <c r="G67" s="62">
        <v>429</v>
      </c>
      <c r="H67" s="71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38" customFormat="1" ht="16.2" customHeight="1">
      <c r="A68" s="173"/>
      <c r="B68" s="140" t="s">
        <v>22</v>
      </c>
      <c r="C68" s="62">
        <v>0</v>
      </c>
      <c r="D68" s="62">
        <v>1</v>
      </c>
      <c r="E68" s="62">
        <v>8</v>
      </c>
      <c r="F68" s="62">
        <v>2</v>
      </c>
      <c r="G68" s="62">
        <v>7</v>
      </c>
      <c r="H68" s="71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38" customFormat="1" ht="16.2" customHeight="1">
      <c r="A69" s="173"/>
      <c r="B69" s="42" t="s">
        <v>29</v>
      </c>
      <c r="C69" s="62">
        <v>0</v>
      </c>
      <c r="D69" s="62">
        <v>1</v>
      </c>
      <c r="E69" s="62">
        <v>4</v>
      </c>
      <c r="F69" s="62">
        <v>1</v>
      </c>
      <c r="G69" s="62">
        <v>2</v>
      </c>
      <c r="H69" s="71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ht="2.7" customHeight="1">
      <c r="A70" s="139"/>
      <c r="B70" s="257">
        <v>0</v>
      </c>
      <c r="C70" s="258"/>
      <c r="D70" s="258"/>
      <c r="E70" s="258"/>
      <c r="F70" s="258"/>
      <c r="G70" s="259"/>
      <c r="H70" s="72"/>
    </row>
    <row r="71" spans="1:29" ht="30" customHeight="1">
      <c r="A71" s="171" t="s">
        <v>578</v>
      </c>
      <c r="B71" s="171"/>
      <c r="C71" s="171"/>
      <c r="D71" s="171"/>
      <c r="E71" s="171"/>
      <c r="F71" s="171"/>
      <c r="G71" s="171"/>
      <c r="H71" s="72"/>
    </row>
    <row r="72" spans="1:29" ht="20.100000000000001" customHeight="1">
      <c r="A72" s="45" t="s">
        <v>0</v>
      </c>
      <c r="B72" s="45" t="s">
        <v>386</v>
      </c>
      <c r="C72" s="42" t="s">
        <v>174</v>
      </c>
      <c r="D72" s="42" t="s">
        <v>175</v>
      </c>
      <c r="E72" s="42" t="s">
        <v>370</v>
      </c>
      <c r="F72" s="42" t="s">
        <v>176</v>
      </c>
      <c r="G72" s="42" t="s">
        <v>371</v>
      </c>
      <c r="H72" s="72"/>
    </row>
    <row r="73" spans="1:29" s="38" customFormat="1" ht="16.2" customHeight="1">
      <c r="A73" s="173" t="s">
        <v>377</v>
      </c>
      <c r="B73" s="42" t="s">
        <v>30</v>
      </c>
      <c r="C73" s="62">
        <v>767</v>
      </c>
      <c r="D73" s="62">
        <v>757</v>
      </c>
      <c r="E73" s="62">
        <v>737</v>
      </c>
      <c r="F73" s="62">
        <v>116</v>
      </c>
      <c r="G73" s="62">
        <v>268</v>
      </c>
      <c r="H73" s="71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38" customFormat="1" ht="16.2" customHeight="1">
      <c r="A74" s="173"/>
      <c r="B74" s="42" t="s">
        <v>209</v>
      </c>
      <c r="C74" s="62">
        <v>153</v>
      </c>
      <c r="D74" s="62">
        <v>186</v>
      </c>
      <c r="E74" s="62">
        <v>191</v>
      </c>
      <c r="F74" s="62">
        <v>396</v>
      </c>
      <c r="G74" s="62">
        <v>432</v>
      </c>
      <c r="H74" s="71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38" customFormat="1" ht="16.2" customHeight="1">
      <c r="A75" s="173"/>
      <c r="B75" s="42" t="s">
        <v>210</v>
      </c>
      <c r="C75" s="62">
        <v>275</v>
      </c>
      <c r="D75" s="62">
        <v>206</v>
      </c>
      <c r="E75" s="62">
        <v>194</v>
      </c>
      <c r="F75" s="62">
        <v>344</v>
      </c>
      <c r="G75" s="62">
        <v>473</v>
      </c>
      <c r="H75" s="71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38" customFormat="1" ht="16.2" customHeight="1">
      <c r="A76" s="173"/>
      <c r="B76" s="42" t="s">
        <v>211</v>
      </c>
      <c r="C76" s="62">
        <v>9858</v>
      </c>
      <c r="D76" s="62">
        <v>9937</v>
      </c>
      <c r="E76" s="62">
        <v>9858</v>
      </c>
      <c r="F76" s="62">
        <v>386</v>
      </c>
      <c r="G76" s="62">
        <v>945</v>
      </c>
      <c r="H76" s="71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38" customFormat="1" ht="16.2" customHeight="1">
      <c r="A77" s="173"/>
      <c r="B77" s="42" t="s">
        <v>212</v>
      </c>
      <c r="C77" s="62">
        <v>158</v>
      </c>
      <c r="D77" s="62">
        <v>159</v>
      </c>
      <c r="E77" s="62">
        <v>174</v>
      </c>
      <c r="F77" s="62">
        <v>35</v>
      </c>
      <c r="G77" s="62">
        <v>52</v>
      </c>
      <c r="H77" s="71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38" customFormat="1" ht="16.2" customHeight="1">
      <c r="A78" s="173"/>
      <c r="B78" s="135" t="s">
        <v>213</v>
      </c>
      <c r="C78" s="62">
        <v>50</v>
      </c>
      <c r="D78" s="62">
        <v>48</v>
      </c>
      <c r="E78" s="62">
        <v>46</v>
      </c>
      <c r="F78" s="62">
        <v>3</v>
      </c>
      <c r="G78" s="62">
        <v>5</v>
      </c>
      <c r="H78" s="71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38" customFormat="1" ht="16.2" customHeight="1">
      <c r="A79" s="173"/>
      <c r="B79" s="140" t="s">
        <v>497</v>
      </c>
      <c r="C79" s="62">
        <v>1</v>
      </c>
      <c r="D79" s="62">
        <v>1</v>
      </c>
      <c r="E79" s="62">
        <v>1</v>
      </c>
      <c r="F79" s="62">
        <v>0</v>
      </c>
      <c r="G79" s="62">
        <v>0</v>
      </c>
      <c r="H79" s="71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ht="2.85" customHeight="1">
      <c r="A80" s="173"/>
      <c r="B80" s="257"/>
      <c r="C80" s="258"/>
      <c r="D80" s="258"/>
      <c r="E80" s="258"/>
      <c r="F80" s="258"/>
      <c r="G80" s="259"/>
      <c r="H80" s="70"/>
    </row>
    <row r="81" spans="1:29" s="38" customFormat="1" ht="16.2" customHeight="1">
      <c r="A81" s="173" t="s">
        <v>378</v>
      </c>
      <c r="B81" s="42" t="s">
        <v>214</v>
      </c>
      <c r="C81" s="62">
        <v>8354</v>
      </c>
      <c r="D81" s="62">
        <v>8354</v>
      </c>
      <c r="E81" s="62">
        <v>8392</v>
      </c>
      <c r="F81" s="62">
        <v>3406</v>
      </c>
      <c r="G81" s="62">
        <v>3454</v>
      </c>
      <c r="H81" s="72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38" customFormat="1" ht="16.2" customHeight="1">
      <c r="A82" s="173"/>
      <c r="B82" s="42" t="s">
        <v>215</v>
      </c>
      <c r="C82" s="62">
        <v>11640</v>
      </c>
      <c r="D82" s="62">
        <v>11795</v>
      </c>
      <c r="E82" s="62">
        <v>11795</v>
      </c>
      <c r="F82" s="62">
        <v>151</v>
      </c>
      <c r="G82" s="62">
        <v>151</v>
      </c>
      <c r="H82" s="7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38" customFormat="1" ht="16.2" customHeight="1">
      <c r="A83" s="173"/>
      <c r="B83" s="42" t="s">
        <v>216</v>
      </c>
      <c r="C83" s="62">
        <v>1197</v>
      </c>
      <c r="D83" s="62">
        <v>1231</v>
      </c>
      <c r="E83" s="62">
        <v>1226</v>
      </c>
      <c r="F83" s="62">
        <v>20</v>
      </c>
      <c r="G83" s="62">
        <v>41</v>
      </c>
      <c r="H83" s="72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38" customFormat="1" ht="16.2" customHeight="1">
      <c r="A84" s="173"/>
      <c r="B84" s="42" t="s">
        <v>217</v>
      </c>
      <c r="C84" s="62">
        <v>29</v>
      </c>
      <c r="D84" s="62">
        <v>32</v>
      </c>
      <c r="E84" s="62">
        <v>32</v>
      </c>
      <c r="F84" s="62">
        <v>107</v>
      </c>
      <c r="G84" s="62">
        <v>107</v>
      </c>
      <c r="H84" s="72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38" customFormat="1" ht="16.2" customHeight="1">
      <c r="A85" s="173"/>
      <c r="B85" s="42" t="s">
        <v>218</v>
      </c>
      <c r="C85" s="62">
        <v>111053</v>
      </c>
      <c r="D85" s="62">
        <v>131502</v>
      </c>
      <c r="E85" s="62">
        <v>131502</v>
      </c>
      <c r="F85" s="62">
        <v>1659</v>
      </c>
      <c r="G85" s="62">
        <v>1659</v>
      </c>
      <c r="H85" s="72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38" customFormat="1" ht="16.2" customHeight="1">
      <c r="A86" s="173"/>
      <c r="B86" s="42" t="s">
        <v>219</v>
      </c>
      <c r="C86" s="62">
        <v>3403</v>
      </c>
      <c r="D86" s="62">
        <v>3784</v>
      </c>
      <c r="E86" s="62">
        <v>3784</v>
      </c>
      <c r="F86" s="62">
        <v>470</v>
      </c>
      <c r="G86" s="62">
        <v>470</v>
      </c>
      <c r="H86" s="72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ht="2.7" customHeight="1">
      <c r="A87" s="173"/>
      <c r="B87" s="257"/>
      <c r="C87" s="258"/>
      <c r="D87" s="258"/>
      <c r="E87" s="258"/>
      <c r="F87" s="258"/>
      <c r="G87" s="259"/>
      <c r="H87" s="72"/>
    </row>
    <row r="88" spans="1:29" s="38" customFormat="1" ht="16.2" customHeight="1">
      <c r="A88" s="173" t="s">
        <v>380</v>
      </c>
      <c r="B88" s="42" t="s">
        <v>226</v>
      </c>
      <c r="C88" s="62">
        <v>8</v>
      </c>
      <c r="D88" s="62">
        <v>8</v>
      </c>
      <c r="E88" s="62">
        <v>10</v>
      </c>
      <c r="F88" s="62">
        <v>16</v>
      </c>
      <c r="G88" s="62">
        <v>16</v>
      </c>
      <c r="H88" s="72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38" customFormat="1" ht="16.2" customHeight="1">
      <c r="A89" s="173"/>
      <c r="B89" s="42" t="s">
        <v>227</v>
      </c>
      <c r="C89" s="62">
        <v>912</v>
      </c>
      <c r="D89" s="62">
        <v>915</v>
      </c>
      <c r="E89" s="62">
        <v>915</v>
      </c>
      <c r="F89" s="62">
        <v>11</v>
      </c>
      <c r="G89" s="62">
        <v>11</v>
      </c>
      <c r="H89" s="72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38" customFormat="1" ht="16.2" customHeight="1">
      <c r="A90" s="173"/>
      <c r="B90" s="42" t="s">
        <v>228</v>
      </c>
      <c r="C90" s="62">
        <v>91</v>
      </c>
      <c r="D90" s="62">
        <v>91</v>
      </c>
      <c r="E90" s="62">
        <v>91</v>
      </c>
      <c r="F90" s="62">
        <v>1</v>
      </c>
      <c r="G90" s="62">
        <v>1</v>
      </c>
      <c r="H90" s="72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38" customFormat="1" ht="16.2" customHeight="1">
      <c r="A91" s="173"/>
      <c r="B91" s="42" t="s">
        <v>229</v>
      </c>
      <c r="C91" s="62">
        <v>6</v>
      </c>
      <c r="D91" s="62">
        <v>5</v>
      </c>
      <c r="E91" s="62">
        <v>6</v>
      </c>
      <c r="F91" s="62">
        <v>7</v>
      </c>
      <c r="G91" s="62">
        <v>8</v>
      </c>
      <c r="H91" s="72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38" customFormat="1" ht="16.2" customHeight="1">
      <c r="A92" s="173"/>
      <c r="B92" s="42" t="s">
        <v>230</v>
      </c>
      <c r="C92" s="62">
        <v>13358</v>
      </c>
      <c r="D92" s="62">
        <v>13293</v>
      </c>
      <c r="E92" s="62">
        <v>13293</v>
      </c>
      <c r="F92" s="62">
        <v>224</v>
      </c>
      <c r="G92" s="62">
        <v>224</v>
      </c>
      <c r="H92" s="7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38" customFormat="1" ht="16.2" customHeight="1">
      <c r="A93" s="173"/>
      <c r="B93" s="42" t="s">
        <v>231</v>
      </c>
      <c r="C93" s="62">
        <v>5</v>
      </c>
      <c r="D93" s="62">
        <v>5</v>
      </c>
      <c r="E93" s="62">
        <v>5</v>
      </c>
      <c r="F93" s="62">
        <v>0</v>
      </c>
      <c r="G93" s="62">
        <v>0</v>
      </c>
      <c r="H93" s="72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ht="2.7" customHeight="1">
      <c r="A94" s="173"/>
      <c r="B94" s="257"/>
      <c r="C94" s="258"/>
      <c r="D94" s="258"/>
      <c r="E94" s="258"/>
      <c r="F94" s="258"/>
      <c r="G94" s="259"/>
      <c r="H94" s="72"/>
    </row>
    <row r="95" spans="1:29" s="38" customFormat="1" ht="16.2" customHeight="1">
      <c r="A95" s="173" t="s">
        <v>381</v>
      </c>
      <c r="B95" s="42" t="s">
        <v>14</v>
      </c>
      <c r="C95" s="62">
        <v>15</v>
      </c>
      <c r="D95" s="62">
        <v>23</v>
      </c>
      <c r="E95" s="62">
        <v>23</v>
      </c>
      <c r="F95" s="62">
        <v>8</v>
      </c>
      <c r="G95" s="62">
        <v>16</v>
      </c>
      <c r="H95" s="71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38" customFormat="1" ht="16.2" customHeight="1">
      <c r="A96" s="173"/>
      <c r="B96" s="42" t="s">
        <v>232</v>
      </c>
      <c r="C96" s="62">
        <v>0</v>
      </c>
      <c r="D96" s="62">
        <v>1</v>
      </c>
      <c r="E96" s="62">
        <v>1</v>
      </c>
      <c r="F96" s="62">
        <v>0</v>
      </c>
      <c r="G96" s="62">
        <v>0</v>
      </c>
      <c r="H96" s="71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ht="2.7" customHeight="1">
      <c r="A97" s="173"/>
      <c r="B97" s="257"/>
      <c r="C97" s="258"/>
      <c r="D97" s="258"/>
      <c r="E97" s="258"/>
      <c r="F97" s="258"/>
      <c r="G97" s="259"/>
      <c r="H97" s="70"/>
    </row>
    <row r="98" spans="1:29" s="38" customFormat="1" ht="20.100000000000001" customHeight="1">
      <c r="A98" s="174" t="s">
        <v>17</v>
      </c>
      <c r="B98" s="174"/>
      <c r="C98" s="47">
        <f>SUM(C3:C97)</f>
        <v>711750</v>
      </c>
      <c r="D98" s="47">
        <f>SUM(D3:D97)</f>
        <v>745910</v>
      </c>
      <c r="E98" s="47">
        <f>SUM(E3:E97)</f>
        <v>753053</v>
      </c>
      <c r="F98" s="47">
        <f>SUM(F3:F97)</f>
        <v>155755</v>
      </c>
      <c r="G98" s="47">
        <f>SUM(G3:G97)</f>
        <v>227765</v>
      </c>
      <c r="H98" s="72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100" spans="1:29">
      <c r="C100" s="3"/>
      <c r="D100" s="3"/>
      <c r="E100" s="3"/>
      <c r="F100" s="3"/>
      <c r="G100" s="3"/>
    </row>
    <row r="102" spans="1:29">
      <c r="C102" s="3"/>
      <c r="D102" s="3"/>
      <c r="E102" s="3"/>
      <c r="F102" s="3"/>
      <c r="G102" s="3"/>
    </row>
  </sheetData>
  <mergeCells count="27">
    <mergeCell ref="B94:G94"/>
    <mergeCell ref="B97:G97"/>
    <mergeCell ref="B52:G52"/>
    <mergeCell ref="B57:G57"/>
    <mergeCell ref="B70:G70"/>
    <mergeCell ref="B80:G80"/>
    <mergeCell ref="B87:G87"/>
    <mergeCell ref="A41:A42"/>
    <mergeCell ref="B15:G15"/>
    <mergeCell ref="B29:G29"/>
    <mergeCell ref="B40:G40"/>
    <mergeCell ref="B42:G42"/>
    <mergeCell ref="A1:G1"/>
    <mergeCell ref="A98:B98"/>
    <mergeCell ref="A34:G34"/>
    <mergeCell ref="A30:A33"/>
    <mergeCell ref="A36:A40"/>
    <mergeCell ref="A53:A57"/>
    <mergeCell ref="A81:A87"/>
    <mergeCell ref="A88:A94"/>
    <mergeCell ref="A3:A15"/>
    <mergeCell ref="A16:A29"/>
    <mergeCell ref="A58:A69"/>
    <mergeCell ref="A73:A80"/>
    <mergeCell ref="A43:A52"/>
    <mergeCell ref="A95:A97"/>
    <mergeCell ref="A71:G71"/>
  </mergeCells>
  <pageMargins left="0.7" right="0.7" top="0.75" bottom="0.75" header="0.3" footer="0.3"/>
  <pageSetup paperSize="9" scale="92" fitToHeight="0" orientation="landscape" r:id="rId1"/>
  <rowBreaks count="2" manualBreakCount="2">
    <brk id="33" max="7" man="1"/>
    <brk id="7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25</vt:i4>
      </vt:variant>
      <vt:variant>
        <vt:lpstr>Pomenované rozsahy</vt:lpstr>
      </vt:variant>
      <vt:variant>
        <vt:i4>19</vt:i4>
      </vt:variant>
    </vt:vector>
  </HeadingPairs>
  <TitlesOfParts>
    <vt:vector size="44" baseType="lpstr">
      <vt:lpstr>titul</vt:lpstr>
      <vt:lpstr>Komentár</vt:lpstr>
      <vt:lpstr>vysvetlivky</vt:lpstr>
      <vt:lpstr>Registre OS MS ŠTS</vt:lpstr>
      <vt:lpstr>Registre KS</vt:lpstr>
      <vt:lpstr>Registre SS</vt:lpstr>
      <vt:lpstr>Registre NSSR</vt:lpstr>
      <vt:lpstr>Prehlad OS MS KS SS ŠTS</vt:lpstr>
      <vt:lpstr>Register-SR_OS</vt:lpstr>
      <vt:lpstr>Agendy-Obvod OS</vt:lpstr>
      <vt:lpstr>OS_T</vt:lpstr>
      <vt:lpstr>OS_C</vt:lpstr>
      <vt:lpstr>OS_D_E_Up_S</vt:lpstr>
      <vt:lpstr>OS_Cb</vt:lpstr>
      <vt:lpstr>OS_P_Em</vt:lpstr>
      <vt:lpstr>OS_K_OR</vt:lpstr>
      <vt:lpstr>Agendy-KS</vt:lpstr>
      <vt:lpstr>KS_T</vt:lpstr>
      <vt:lpstr>KS_C_P</vt:lpstr>
      <vt:lpstr>KS_Cb</vt:lpstr>
      <vt:lpstr>KS_S_K</vt:lpstr>
      <vt:lpstr>SS_S</vt:lpstr>
      <vt:lpstr>ŠTS </vt:lpstr>
      <vt:lpstr>03 NS SR</vt:lpstr>
      <vt:lpstr>06 EXEKUCIE</vt:lpstr>
      <vt:lpstr>'03 NS SR'!Oblasť_tlače</vt:lpstr>
      <vt:lpstr>'06 EXEKUCIE'!Oblasť_tlače</vt:lpstr>
      <vt:lpstr>'Agendy-KS'!Oblasť_tlače</vt:lpstr>
      <vt:lpstr>'Agendy-Obvod OS'!Oblasť_tlače</vt:lpstr>
      <vt:lpstr>Komentár!Oblasť_tlače</vt:lpstr>
      <vt:lpstr>KS_C_P!Oblasť_tlače</vt:lpstr>
      <vt:lpstr>KS_Cb!Oblasť_tlače</vt:lpstr>
      <vt:lpstr>KS_S_K!Oblasť_tlače</vt:lpstr>
      <vt:lpstr>KS_T!Oblasť_tlače</vt:lpstr>
      <vt:lpstr>OS_Cb!Oblasť_tlače</vt:lpstr>
      <vt:lpstr>OS_D_E_Up_S!Oblasť_tlače</vt:lpstr>
      <vt:lpstr>OS_K_OR!Oblasť_tlače</vt:lpstr>
      <vt:lpstr>OS_P_Em!Oblasť_tlače</vt:lpstr>
      <vt:lpstr>'Prehlad OS MS KS SS ŠTS'!Oblasť_tlače</vt:lpstr>
      <vt:lpstr>'Register-SR_OS'!Oblasť_tlače</vt:lpstr>
      <vt:lpstr>'Registre KS'!Oblasť_tlače</vt:lpstr>
      <vt:lpstr>'Registre NSSR'!Oblasť_tlače</vt:lpstr>
      <vt:lpstr>'ŠTS '!Oblasť_tlače</vt:lpstr>
      <vt:lpstr>titul!Oblasť_tlače</vt:lpstr>
    </vt:vector>
  </TitlesOfParts>
  <Company>MSSR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MSSR</cp:lastModifiedBy>
  <cp:lastPrinted>2024-07-15T17:24:19Z</cp:lastPrinted>
  <dcterms:created xsi:type="dcterms:W3CDTF">2007-02-09T13:19:08Z</dcterms:created>
  <dcterms:modified xsi:type="dcterms:W3CDTF">2024-07-15T17:25:07Z</dcterms:modified>
</cp:coreProperties>
</file>