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roc_topdf\"/>
    </mc:Choice>
  </mc:AlternateContent>
  <bookViews>
    <workbookView xWindow="5450" yWindow="0" windowWidth="17280" windowHeight="8880" tabRatio="711"/>
  </bookViews>
  <sheets>
    <sheet name="titul" sheetId="72" r:id="rId1"/>
    <sheet name="Komentár" sheetId="42" r:id="rId2"/>
    <sheet name="vysvetlivky" sheetId="71" r:id="rId3"/>
    <sheet name="Registre OS ŠTS" sheetId="47" r:id="rId4"/>
    <sheet name="Registre KS" sheetId="48" r:id="rId5"/>
    <sheet name="Registre NSSR" sheetId="46" r:id="rId6"/>
    <sheet name="Prehlad OS,KS ŠTS" sheetId="49" r:id="rId7"/>
    <sheet name="Register-SR_OS" sheetId="51" r:id="rId8"/>
    <sheet name="Agendy-Obvod OS" sheetId="50" r:id="rId9"/>
    <sheet name="OS_T" sheetId="56" r:id="rId10"/>
    <sheet name="OS_C" sheetId="52" r:id="rId11"/>
    <sheet name="OS_Cb" sheetId="53" r:id="rId12"/>
    <sheet name="OS_P_Em" sheetId="54" r:id="rId13"/>
    <sheet name="OS_D,E,K" sheetId="55" r:id="rId14"/>
    <sheet name="OS_OR,S,Iné" sheetId="57" r:id="rId15"/>
    <sheet name="Agendy-KS" sheetId="60" r:id="rId16"/>
    <sheet name="KS_T" sheetId="66" r:id="rId17"/>
    <sheet name="KS_C" sheetId="67" r:id="rId18"/>
    <sheet name="KS_Cb" sheetId="68" r:id="rId19"/>
    <sheet name="KS_S_K" sheetId="69" r:id="rId20"/>
    <sheet name="ŠTS " sheetId="70" r:id="rId21"/>
    <sheet name="03 NS SR" sheetId="45" r:id="rId22"/>
    <sheet name="06 EXEKUCIE" sheetId="44" r:id="rId23"/>
  </sheets>
  <definedNames>
    <definedName name="_xlnm.Print_Area" localSheetId="21">'03 NS SR'!$A$1:$S$39</definedName>
    <definedName name="_xlnm.Print_Area" localSheetId="22">'06 EXEKUCIE'!$A$1:$I$13</definedName>
    <definedName name="_xlnm.Print_Area" localSheetId="15">'Agendy-KS'!$A$1:$M$51</definedName>
    <definedName name="_xlnm.Print_Area" localSheetId="8">'Agendy-Obvod OS'!$A$1:$O$56</definedName>
    <definedName name="_xlnm.Print_Area" localSheetId="1">Komentár!$A$1:$A$38</definedName>
    <definedName name="_xlnm.Print_Area" localSheetId="17">KS_C!$A$1:$T$57</definedName>
    <definedName name="_xlnm.Print_Area" localSheetId="18">KS_Cb!$A$1:$O$57</definedName>
    <definedName name="_xlnm.Print_Area" localSheetId="19">KS_S_K!$A$1:$R$56</definedName>
    <definedName name="_xlnm.Print_Area" localSheetId="16">KS_T!$A$1:$R$57</definedName>
    <definedName name="_xlnm.Print_Area" localSheetId="11">OS_Cb!$A$1:$O$51</definedName>
    <definedName name="_xlnm.Print_Area" localSheetId="13">'OS_D,E,K'!$A$1:$U$51</definedName>
    <definedName name="_xlnm.Print_Area" localSheetId="14">'OS_OR,S,Iné'!$A$1:$V$51</definedName>
    <definedName name="_xlnm.Print_Area" localSheetId="12">OS_P_Em!$A$1:$P$51</definedName>
    <definedName name="_xlnm.Print_Area" localSheetId="6">'Prehlad OS,KS ŠTS'!$A$1:$G$30</definedName>
    <definedName name="_xlnm.Print_Area" localSheetId="4">'Registre KS'!$A$1:$C$70</definedName>
    <definedName name="_xlnm.Print_Area" localSheetId="5">'Registre NSSR'!$A$1:$C$82</definedName>
    <definedName name="_xlnm.Print_Area" localSheetId="0">titul!$A$1:$A$5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0" i="60" l="1"/>
  <c r="L49" i="60"/>
  <c r="L48" i="60"/>
  <c r="L47" i="60"/>
  <c r="L46" i="60"/>
  <c r="L38" i="60"/>
  <c r="L37" i="60"/>
  <c r="L36" i="60"/>
  <c r="L35" i="60"/>
  <c r="L34" i="60"/>
  <c r="L26" i="60"/>
  <c r="L25" i="60"/>
  <c r="L24" i="60"/>
  <c r="L23" i="60"/>
  <c r="L22" i="60"/>
  <c r="L14" i="60"/>
  <c r="L13" i="60"/>
  <c r="L12" i="60"/>
  <c r="L11" i="60"/>
  <c r="L10" i="60"/>
  <c r="L44" i="60"/>
  <c r="L43" i="60"/>
  <c r="L42" i="60"/>
  <c r="L41" i="60"/>
  <c r="L40" i="60"/>
  <c r="L32" i="60"/>
  <c r="L31" i="60"/>
  <c r="L30" i="60"/>
  <c r="L29" i="60"/>
  <c r="L28" i="60"/>
  <c r="L20" i="60"/>
  <c r="L19" i="60"/>
  <c r="L18" i="60"/>
  <c r="L17" i="60"/>
  <c r="L16" i="60"/>
  <c r="L5" i="60"/>
  <c r="L6" i="60"/>
  <c r="L7" i="60"/>
  <c r="L8" i="60"/>
  <c r="L4" i="60"/>
  <c r="C12" i="44"/>
  <c r="D12" i="44"/>
  <c r="E12" i="44"/>
  <c r="F12" i="44"/>
  <c r="G12" i="44"/>
  <c r="H12" i="44"/>
  <c r="I12" i="44"/>
  <c r="B12" i="44"/>
  <c r="G24" i="45"/>
  <c r="G25" i="45"/>
  <c r="G23" i="45"/>
  <c r="N18" i="45"/>
  <c r="N19" i="45"/>
  <c r="N17" i="45"/>
  <c r="Q12" i="45"/>
  <c r="Q13" i="45"/>
  <c r="Q11" i="45"/>
  <c r="Q6" i="45"/>
  <c r="Q7" i="45"/>
  <c r="Q5" i="45"/>
  <c r="O35" i="45"/>
  <c r="O37" i="45"/>
  <c r="O36" i="45"/>
  <c r="O30" i="45"/>
  <c r="O31" i="45"/>
  <c r="O29" i="45"/>
  <c r="H5" i="70"/>
  <c r="H6" i="70"/>
  <c r="H7" i="70"/>
  <c r="H8" i="70"/>
  <c r="H4" i="70"/>
  <c r="Q50" i="69"/>
  <c r="Q49" i="69"/>
  <c r="Q48" i="69"/>
  <c r="Q47" i="69"/>
  <c r="Q46" i="69"/>
  <c r="Q44" i="69"/>
  <c r="Q43" i="69"/>
  <c r="Q42" i="69"/>
  <c r="Q41" i="69"/>
  <c r="Q40" i="69"/>
  <c r="Q14" i="69"/>
  <c r="Q13" i="69"/>
  <c r="Q12" i="69"/>
  <c r="Q11" i="69"/>
  <c r="Q10" i="69"/>
  <c r="Q26" i="69"/>
  <c r="Q25" i="69"/>
  <c r="Q24" i="69"/>
  <c r="Q23" i="69"/>
  <c r="Q22" i="69"/>
  <c r="Q38" i="69"/>
  <c r="Q37" i="69"/>
  <c r="Q36" i="69"/>
  <c r="Q35" i="69"/>
  <c r="Q34" i="69"/>
  <c r="Q32" i="69"/>
  <c r="Q31" i="69"/>
  <c r="Q30" i="69"/>
  <c r="Q29" i="69"/>
  <c r="Q28" i="69"/>
  <c r="Q20" i="69"/>
  <c r="Q19" i="69"/>
  <c r="Q18" i="69"/>
  <c r="Q17" i="69"/>
  <c r="Q16" i="69"/>
  <c r="Q5" i="69"/>
  <c r="Q6" i="69"/>
  <c r="Q7" i="69"/>
  <c r="Q8" i="69"/>
  <c r="Q4" i="69"/>
  <c r="I52" i="69"/>
  <c r="J52" i="69"/>
  <c r="K52" i="69"/>
  <c r="L52" i="69"/>
  <c r="M52" i="69"/>
  <c r="N52" i="69"/>
  <c r="O52" i="69"/>
  <c r="P52" i="69"/>
  <c r="I53" i="69"/>
  <c r="J53" i="69"/>
  <c r="K53" i="69"/>
  <c r="L53" i="69"/>
  <c r="M53" i="69"/>
  <c r="N53" i="69"/>
  <c r="O53" i="69"/>
  <c r="P53" i="69"/>
  <c r="I54" i="69"/>
  <c r="J54" i="69"/>
  <c r="K54" i="69"/>
  <c r="L54" i="69"/>
  <c r="M54" i="69"/>
  <c r="N54" i="69"/>
  <c r="O54" i="69"/>
  <c r="P54" i="69"/>
  <c r="I55" i="69"/>
  <c r="J55" i="69"/>
  <c r="K55" i="69"/>
  <c r="L55" i="69"/>
  <c r="M55" i="69"/>
  <c r="N55" i="69"/>
  <c r="O55" i="69"/>
  <c r="P55" i="69"/>
  <c r="I56" i="69"/>
  <c r="J56" i="69"/>
  <c r="K56" i="69"/>
  <c r="L56" i="69"/>
  <c r="M56" i="69"/>
  <c r="N56" i="69"/>
  <c r="O56" i="69"/>
  <c r="P56" i="69"/>
  <c r="H56" i="69"/>
  <c r="Q56" i="69" s="1"/>
  <c r="H55" i="69"/>
  <c r="Q55" i="69" s="1"/>
  <c r="H54" i="69"/>
  <c r="Q54" i="69" s="1"/>
  <c r="H53" i="69"/>
  <c r="Q53" i="69" s="1"/>
  <c r="H52" i="69"/>
  <c r="Q52" i="69" s="1"/>
  <c r="C53" i="69"/>
  <c r="D53" i="69"/>
  <c r="E53" i="69"/>
  <c r="C54" i="69"/>
  <c r="D54" i="69"/>
  <c r="E54" i="69"/>
  <c r="C55" i="69"/>
  <c r="D55" i="69"/>
  <c r="E55" i="69"/>
  <c r="C56" i="69"/>
  <c r="D56" i="69"/>
  <c r="E56" i="69"/>
  <c r="D52" i="69"/>
  <c r="E52" i="69"/>
  <c r="C52" i="69"/>
  <c r="F50" i="69"/>
  <c r="F49" i="69"/>
  <c r="F48" i="69"/>
  <c r="F54" i="69" s="1"/>
  <c r="F47" i="69"/>
  <c r="F53" i="69" s="1"/>
  <c r="F46" i="69"/>
  <c r="F52" i="69" s="1"/>
  <c r="F44" i="69"/>
  <c r="F56" i="69" s="1"/>
  <c r="F43" i="69"/>
  <c r="F55" i="69" s="1"/>
  <c r="F42" i="69"/>
  <c r="F41" i="69"/>
  <c r="F40" i="69"/>
  <c r="F38" i="69"/>
  <c r="F37" i="69"/>
  <c r="F36" i="69"/>
  <c r="F35" i="69"/>
  <c r="F34" i="69"/>
  <c r="F32" i="69"/>
  <c r="F31" i="69"/>
  <c r="F30" i="69"/>
  <c r="F29" i="69"/>
  <c r="F28" i="69"/>
  <c r="F26" i="69"/>
  <c r="F25" i="69"/>
  <c r="F24" i="69"/>
  <c r="F23" i="69"/>
  <c r="F22" i="69"/>
  <c r="F20" i="69"/>
  <c r="F19" i="69"/>
  <c r="F18" i="69"/>
  <c r="F17" i="69"/>
  <c r="F16" i="69"/>
  <c r="F14" i="69"/>
  <c r="F13" i="69"/>
  <c r="F12" i="69"/>
  <c r="F11" i="69"/>
  <c r="F10" i="69"/>
  <c r="F5" i="69"/>
  <c r="F6" i="69"/>
  <c r="F7" i="69"/>
  <c r="F8" i="69"/>
  <c r="F4" i="69"/>
  <c r="C54" i="66"/>
  <c r="D54" i="66"/>
  <c r="Q54" i="66" s="1"/>
  <c r="E54" i="66"/>
  <c r="F54" i="66"/>
  <c r="G54" i="66"/>
  <c r="H54" i="66"/>
  <c r="I54" i="66"/>
  <c r="J54" i="66"/>
  <c r="K54" i="66"/>
  <c r="L54" i="66"/>
  <c r="M54" i="66"/>
  <c r="N54" i="66"/>
  <c r="O54" i="66"/>
  <c r="P54" i="66"/>
  <c r="C55" i="66"/>
  <c r="Q55" i="66" s="1"/>
  <c r="D55" i="66"/>
  <c r="E55" i="66"/>
  <c r="F55" i="66"/>
  <c r="G55" i="66"/>
  <c r="H55" i="66"/>
  <c r="I55" i="66"/>
  <c r="J55" i="66"/>
  <c r="K55" i="66"/>
  <c r="L55" i="66"/>
  <c r="M55" i="66"/>
  <c r="N55" i="66"/>
  <c r="O55" i="66"/>
  <c r="P55" i="66"/>
  <c r="C56" i="66"/>
  <c r="Q56" i="66" s="1"/>
  <c r="D56" i="66"/>
  <c r="E56" i="66"/>
  <c r="F56" i="66"/>
  <c r="G56" i="66"/>
  <c r="H56" i="66"/>
  <c r="I56" i="66"/>
  <c r="J56" i="66"/>
  <c r="K56" i="66"/>
  <c r="L56" i="66"/>
  <c r="M56" i="66"/>
  <c r="N56" i="66"/>
  <c r="O56" i="66"/>
  <c r="P56" i="66"/>
  <c r="C57" i="66"/>
  <c r="Q57" i="66" s="1"/>
  <c r="D57" i="66"/>
  <c r="E57" i="66"/>
  <c r="F57" i="66"/>
  <c r="G57" i="66"/>
  <c r="H57" i="66"/>
  <c r="I57" i="66"/>
  <c r="J57" i="66"/>
  <c r="K57" i="66"/>
  <c r="L57" i="66"/>
  <c r="M57" i="66"/>
  <c r="N57" i="66"/>
  <c r="O57" i="66"/>
  <c r="P57" i="66"/>
  <c r="D53" i="66"/>
  <c r="E53" i="66"/>
  <c r="F53" i="66"/>
  <c r="G53" i="66"/>
  <c r="H53" i="66"/>
  <c r="I53" i="66"/>
  <c r="J53" i="66"/>
  <c r="K53" i="66"/>
  <c r="L53" i="66"/>
  <c r="M53" i="66"/>
  <c r="N53" i="66"/>
  <c r="O53" i="66"/>
  <c r="P53" i="66"/>
  <c r="C53" i="66"/>
  <c r="Q53" i="66" s="1"/>
  <c r="Q21" i="66"/>
  <c r="Q20" i="66"/>
  <c r="Q19" i="66"/>
  <c r="Q18" i="66"/>
  <c r="Q17" i="66"/>
  <c r="Q33" i="66"/>
  <c r="Q32" i="66"/>
  <c r="Q31" i="66"/>
  <c r="Q30" i="66"/>
  <c r="Q29" i="66"/>
  <c r="Q45" i="66"/>
  <c r="Q44" i="66"/>
  <c r="Q43" i="66"/>
  <c r="Q42" i="66"/>
  <c r="Q41" i="66"/>
  <c r="Q51" i="66"/>
  <c r="Q50" i="66"/>
  <c r="Q49" i="66"/>
  <c r="Q48" i="66"/>
  <c r="Q47" i="66"/>
  <c r="Q39" i="66"/>
  <c r="Q38" i="66"/>
  <c r="Q37" i="66"/>
  <c r="Q36" i="66"/>
  <c r="Q35" i="66"/>
  <c r="Q27" i="66"/>
  <c r="Q26" i="66"/>
  <c r="Q25" i="66"/>
  <c r="Q24" i="66"/>
  <c r="Q23" i="66"/>
  <c r="Q15" i="66"/>
  <c r="Q14" i="66"/>
  <c r="Q13" i="66"/>
  <c r="Q12" i="66"/>
  <c r="Q11" i="66"/>
  <c r="Q6" i="66"/>
  <c r="Q7" i="66"/>
  <c r="Q8" i="66"/>
  <c r="Q9" i="66"/>
  <c r="Q5" i="66"/>
  <c r="C54" i="68"/>
  <c r="D54" i="68"/>
  <c r="E54" i="68"/>
  <c r="F54" i="68"/>
  <c r="G54" i="68"/>
  <c r="H54" i="68"/>
  <c r="I54" i="68"/>
  <c r="N54" i="68" s="1"/>
  <c r="J54" i="68"/>
  <c r="K54" i="68"/>
  <c r="L54" i="68"/>
  <c r="M54" i="68"/>
  <c r="C55" i="68"/>
  <c r="N55" i="68" s="1"/>
  <c r="D55" i="68"/>
  <c r="E55" i="68"/>
  <c r="F55" i="68"/>
  <c r="G55" i="68"/>
  <c r="H55" i="68"/>
  <c r="I55" i="68"/>
  <c r="J55" i="68"/>
  <c r="K55" i="68"/>
  <c r="L55" i="68"/>
  <c r="M55" i="68"/>
  <c r="C56" i="68"/>
  <c r="N56" i="68" s="1"/>
  <c r="D56" i="68"/>
  <c r="E56" i="68"/>
  <c r="F56" i="68"/>
  <c r="G56" i="68"/>
  <c r="H56" i="68"/>
  <c r="I56" i="68"/>
  <c r="J56" i="68"/>
  <c r="K56" i="68"/>
  <c r="L56" i="68"/>
  <c r="M56" i="68"/>
  <c r="C57" i="68"/>
  <c r="D57" i="68"/>
  <c r="N57" i="68" s="1"/>
  <c r="E57" i="68"/>
  <c r="F57" i="68"/>
  <c r="G57" i="68"/>
  <c r="H57" i="68"/>
  <c r="I57" i="68"/>
  <c r="J57" i="68"/>
  <c r="K57" i="68"/>
  <c r="L57" i="68"/>
  <c r="M57" i="68"/>
  <c r="D53" i="68"/>
  <c r="E53" i="68"/>
  <c r="F53" i="68"/>
  <c r="G53" i="68"/>
  <c r="H53" i="68"/>
  <c r="I53" i="68"/>
  <c r="J53" i="68"/>
  <c r="K53" i="68"/>
  <c r="L53" i="68"/>
  <c r="M53" i="68"/>
  <c r="C53" i="68"/>
  <c r="N53" i="68" s="1"/>
  <c r="N15" i="68"/>
  <c r="N14" i="68"/>
  <c r="N13" i="68"/>
  <c r="N12" i="68"/>
  <c r="N11" i="68"/>
  <c r="N27" i="68"/>
  <c r="N26" i="68"/>
  <c r="N25" i="68"/>
  <c r="N24" i="68"/>
  <c r="N23" i="68"/>
  <c r="N51" i="68"/>
  <c r="N50" i="68"/>
  <c r="N49" i="68"/>
  <c r="N48" i="68"/>
  <c r="N47" i="68"/>
  <c r="N39" i="68"/>
  <c r="N38" i="68"/>
  <c r="N37" i="68"/>
  <c r="N36" i="68"/>
  <c r="N35" i="68"/>
  <c r="N45" i="68"/>
  <c r="N44" i="68"/>
  <c r="N43" i="68"/>
  <c r="N42" i="68"/>
  <c r="N41" i="68"/>
  <c r="N33" i="68"/>
  <c r="N32" i="68"/>
  <c r="N31" i="68"/>
  <c r="N30" i="68"/>
  <c r="N29" i="68"/>
  <c r="N21" i="68"/>
  <c r="N20" i="68"/>
  <c r="N19" i="68"/>
  <c r="N18" i="68"/>
  <c r="N17" i="68"/>
  <c r="N6" i="68"/>
  <c r="N7" i="68"/>
  <c r="N8" i="68"/>
  <c r="N9" i="68"/>
  <c r="N5" i="68"/>
  <c r="C54" i="67"/>
  <c r="S54" i="67" s="1"/>
  <c r="D54" i="67"/>
  <c r="E54" i="67"/>
  <c r="F54" i="67"/>
  <c r="G54" i="67"/>
  <c r="H54" i="67"/>
  <c r="I54" i="67"/>
  <c r="J54" i="67"/>
  <c r="K54" i="67"/>
  <c r="L54" i="67"/>
  <c r="M54" i="67"/>
  <c r="N54" i="67"/>
  <c r="O54" i="67"/>
  <c r="P54" i="67"/>
  <c r="Q54" i="67"/>
  <c r="R54" i="67"/>
  <c r="C55" i="67"/>
  <c r="S55" i="67" s="1"/>
  <c r="D55" i="67"/>
  <c r="E55" i="67"/>
  <c r="F55" i="67"/>
  <c r="G55" i="67"/>
  <c r="H55" i="67"/>
  <c r="I55" i="67"/>
  <c r="J55" i="67"/>
  <c r="K55" i="67"/>
  <c r="L55" i="67"/>
  <c r="M55" i="67"/>
  <c r="N55" i="67"/>
  <c r="O55" i="67"/>
  <c r="P55" i="67"/>
  <c r="Q55" i="67"/>
  <c r="R55" i="67"/>
  <c r="C56" i="67"/>
  <c r="S56" i="67" s="1"/>
  <c r="D56" i="67"/>
  <c r="E56" i="67"/>
  <c r="F56" i="67"/>
  <c r="G56" i="67"/>
  <c r="H56" i="67"/>
  <c r="I56" i="67"/>
  <c r="J56" i="67"/>
  <c r="K56" i="67"/>
  <c r="L56" i="67"/>
  <c r="M56" i="67"/>
  <c r="N56" i="67"/>
  <c r="O56" i="67"/>
  <c r="P56" i="67"/>
  <c r="Q56" i="67"/>
  <c r="R56" i="67"/>
  <c r="C57" i="67"/>
  <c r="S57" i="67" s="1"/>
  <c r="D57" i="67"/>
  <c r="E57" i="67"/>
  <c r="F57" i="67"/>
  <c r="G57" i="67"/>
  <c r="H57" i="67"/>
  <c r="I57" i="67"/>
  <c r="J57" i="67"/>
  <c r="K57" i="67"/>
  <c r="L57" i="67"/>
  <c r="M57" i="67"/>
  <c r="N57" i="67"/>
  <c r="O57" i="67"/>
  <c r="P57" i="67"/>
  <c r="Q57" i="67"/>
  <c r="R57" i="67"/>
  <c r="D53" i="67"/>
  <c r="E53" i="67"/>
  <c r="F53" i="67"/>
  <c r="G53" i="67"/>
  <c r="H53" i="67"/>
  <c r="I53" i="67"/>
  <c r="J53" i="67"/>
  <c r="K53" i="67"/>
  <c r="L53" i="67"/>
  <c r="M53" i="67"/>
  <c r="N53" i="67"/>
  <c r="O53" i="67"/>
  <c r="P53" i="67"/>
  <c r="Q53" i="67"/>
  <c r="R53" i="67"/>
  <c r="C53" i="67"/>
  <c r="S53" i="67" s="1"/>
  <c r="S51" i="67"/>
  <c r="S50" i="67"/>
  <c r="S49" i="67"/>
  <c r="S48" i="67"/>
  <c r="S47" i="67"/>
  <c r="S39" i="67"/>
  <c r="S38" i="67"/>
  <c r="S37" i="67"/>
  <c r="S36" i="67"/>
  <c r="S35" i="67"/>
  <c r="S45" i="67"/>
  <c r="S44" i="67"/>
  <c r="S43" i="67"/>
  <c r="S42" i="67"/>
  <c r="S41" i="67"/>
  <c r="S33" i="67"/>
  <c r="S32" i="67"/>
  <c r="S31" i="67"/>
  <c r="S30" i="67"/>
  <c r="S29" i="67"/>
  <c r="S27" i="67"/>
  <c r="S26" i="67"/>
  <c r="S25" i="67"/>
  <c r="S24" i="67"/>
  <c r="S23" i="67"/>
  <c r="S21" i="67"/>
  <c r="S20" i="67"/>
  <c r="S19" i="67"/>
  <c r="S18" i="67"/>
  <c r="S17" i="67"/>
  <c r="S15" i="67"/>
  <c r="S14" i="67"/>
  <c r="S13" i="67"/>
  <c r="S12" i="67"/>
  <c r="S11" i="67"/>
  <c r="S6" i="67"/>
  <c r="S7" i="67"/>
  <c r="S8" i="67"/>
  <c r="S9" i="67"/>
  <c r="S5" i="67"/>
  <c r="U50" i="57"/>
  <c r="U49" i="57"/>
  <c r="U48" i="57"/>
  <c r="U47" i="57"/>
  <c r="U46" i="57"/>
  <c r="U38" i="57"/>
  <c r="U37" i="57"/>
  <c r="U36" i="57"/>
  <c r="U35" i="57"/>
  <c r="U34" i="57"/>
  <c r="U26" i="57"/>
  <c r="U25" i="57"/>
  <c r="U24" i="57"/>
  <c r="U23" i="57"/>
  <c r="U22" i="57"/>
  <c r="U14" i="57"/>
  <c r="U13" i="57"/>
  <c r="U12" i="57"/>
  <c r="U11" i="57"/>
  <c r="U10" i="57"/>
  <c r="U44" i="57"/>
  <c r="U43" i="57"/>
  <c r="U42" i="57"/>
  <c r="U41" i="57"/>
  <c r="U40" i="57"/>
  <c r="U32" i="57"/>
  <c r="U31" i="57"/>
  <c r="U30" i="57"/>
  <c r="U29" i="57"/>
  <c r="U28" i="57"/>
  <c r="U20" i="57"/>
  <c r="U19" i="57"/>
  <c r="U18" i="57"/>
  <c r="U17" i="57"/>
  <c r="U16" i="57"/>
  <c r="U8" i="57"/>
  <c r="U5" i="57"/>
  <c r="U6" i="57"/>
  <c r="U7" i="57"/>
  <c r="U4" i="57"/>
  <c r="M50" i="57"/>
  <c r="M49" i="57"/>
  <c r="M48" i="57"/>
  <c r="M47" i="57"/>
  <c r="M46" i="57"/>
  <c r="M44" i="57"/>
  <c r="M43" i="57"/>
  <c r="M42" i="57"/>
  <c r="M41" i="57"/>
  <c r="M40" i="57"/>
  <c r="M38" i="57"/>
  <c r="M37" i="57"/>
  <c r="M36" i="57"/>
  <c r="M35" i="57"/>
  <c r="M34" i="57"/>
  <c r="M32" i="57"/>
  <c r="M31" i="57"/>
  <c r="M30" i="57"/>
  <c r="M29" i="57"/>
  <c r="M28" i="57"/>
  <c r="M26" i="57"/>
  <c r="M25" i="57"/>
  <c r="M24" i="57"/>
  <c r="M23" i="57"/>
  <c r="M22" i="57"/>
  <c r="M20" i="57"/>
  <c r="M19" i="57"/>
  <c r="M18" i="57"/>
  <c r="M17" i="57"/>
  <c r="M16" i="57"/>
  <c r="M14" i="57"/>
  <c r="M13" i="57"/>
  <c r="M12" i="57"/>
  <c r="M11" i="57"/>
  <c r="M10" i="57"/>
  <c r="M5" i="57"/>
  <c r="M6" i="57"/>
  <c r="M7" i="57"/>
  <c r="M8" i="57"/>
  <c r="M4" i="57"/>
  <c r="I50" i="57"/>
  <c r="I49" i="57"/>
  <c r="I48" i="57"/>
  <c r="I47" i="57"/>
  <c r="I46" i="57"/>
  <c r="I44" i="57"/>
  <c r="I43" i="57"/>
  <c r="I42" i="57"/>
  <c r="I41" i="57"/>
  <c r="I40" i="57"/>
  <c r="I38" i="57"/>
  <c r="I37" i="57"/>
  <c r="I36" i="57"/>
  <c r="I35" i="57"/>
  <c r="I34" i="57"/>
  <c r="I32" i="57"/>
  <c r="I31" i="57"/>
  <c r="I30" i="57"/>
  <c r="I29" i="57"/>
  <c r="I28" i="57"/>
  <c r="I26" i="57"/>
  <c r="I25" i="57"/>
  <c r="I24" i="57"/>
  <c r="I23" i="57"/>
  <c r="I22" i="57"/>
  <c r="I20" i="57"/>
  <c r="I19" i="57"/>
  <c r="I18" i="57"/>
  <c r="I17" i="57"/>
  <c r="I16" i="57"/>
  <c r="I14" i="57"/>
  <c r="I13" i="57"/>
  <c r="I12" i="57"/>
  <c r="I11" i="57"/>
  <c r="I10" i="57"/>
  <c r="I5" i="57"/>
  <c r="I6" i="57"/>
  <c r="I7" i="57"/>
  <c r="I8" i="57"/>
  <c r="I4" i="57"/>
  <c r="T44" i="55"/>
  <c r="T43" i="55"/>
  <c r="T42" i="55"/>
  <c r="T41" i="55"/>
  <c r="T40" i="55"/>
  <c r="T50" i="55"/>
  <c r="T49" i="55"/>
  <c r="T48" i="55"/>
  <c r="T47" i="55"/>
  <c r="T46" i="55"/>
  <c r="T38" i="55"/>
  <c r="T37" i="55"/>
  <c r="T36" i="55"/>
  <c r="T35" i="55"/>
  <c r="T34" i="55"/>
  <c r="T26" i="55"/>
  <c r="T25" i="55"/>
  <c r="T24" i="55"/>
  <c r="T23" i="55"/>
  <c r="T22" i="55"/>
  <c r="T14" i="55"/>
  <c r="T13" i="55"/>
  <c r="T12" i="55"/>
  <c r="T11" i="55"/>
  <c r="T10" i="55"/>
  <c r="T32" i="55"/>
  <c r="T31" i="55"/>
  <c r="T30" i="55"/>
  <c r="T29" i="55"/>
  <c r="T28" i="55"/>
  <c r="T20" i="55"/>
  <c r="T19" i="55"/>
  <c r="T18" i="55"/>
  <c r="T17" i="55"/>
  <c r="T16" i="55"/>
  <c r="T5" i="55"/>
  <c r="T6" i="55"/>
  <c r="T7" i="55"/>
  <c r="T8" i="55"/>
  <c r="T4" i="55"/>
  <c r="L34" i="55"/>
  <c r="L50" i="55"/>
  <c r="L49" i="55"/>
  <c r="L48" i="55"/>
  <c r="L47" i="55"/>
  <c r="L46" i="55"/>
  <c r="L44" i="55"/>
  <c r="L43" i="55"/>
  <c r="L42" i="55"/>
  <c r="L41" i="55"/>
  <c r="L40" i="55"/>
  <c r="L32" i="55"/>
  <c r="L31" i="55"/>
  <c r="L30" i="55"/>
  <c r="L29" i="55"/>
  <c r="L28" i="55"/>
  <c r="L20" i="55"/>
  <c r="L19" i="55"/>
  <c r="L18" i="55"/>
  <c r="L17" i="55"/>
  <c r="L16" i="55"/>
  <c r="L38" i="55"/>
  <c r="L37" i="55"/>
  <c r="L36" i="55"/>
  <c r="L35" i="55"/>
  <c r="L26" i="55"/>
  <c r="L25" i="55"/>
  <c r="L24" i="55"/>
  <c r="L23" i="55"/>
  <c r="L22" i="55"/>
  <c r="L14" i="55"/>
  <c r="L13" i="55"/>
  <c r="L12" i="55"/>
  <c r="L11" i="55"/>
  <c r="L10" i="55"/>
  <c r="L5" i="55"/>
  <c r="L6" i="55"/>
  <c r="L7" i="55"/>
  <c r="L8" i="55"/>
  <c r="L4" i="55"/>
  <c r="F14" i="55"/>
  <c r="F13" i="55"/>
  <c r="F12" i="55"/>
  <c r="F11" i="55"/>
  <c r="F10" i="55"/>
  <c r="F26" i="55"/>
  <c r="F25" i="55"/>
  <c r="F24" i="55"/>
  <c r="F23" i="55"/>
  <c r="F22" i="55"/>
  <c r="F38" i="55"/>
  <c r="F37" i="55"/>
  <c r="F36" i="55"/>
  <c r="F35" i="55"/>
  <c r="F34" i="55"/>
  <c r="F50" i="55"/>
  <c r="F49" i="55"/>
  <c r="F48" i="55"/>
  <c r="F47" i="55"/>
  <c r="F46" i="55"/>
  <c r="F44" i="55"/>
  <c r="F43" i="55"/>
  <c r="F42" i="55"/>
  <c r="F41" i="55"/>
  <c r="F40" i="55"/>
  <c r="F32" i="55"/>
  <c r="F31" i="55"/>
  <c r="F30" i="55"/>
  <c r="F29" i="55"/>
  <c r="F28" i="55"/>
  <c r="F20" i="55"/>
  <c r="F19" i="55"/>
  <c r="F18" i="55"/>
  <c r="F17" i="55"/>
  <c r="F16" i="55"/>
  <c r="F5" i="55"/>
  <c r="F6" i="55"/>
  <c r="F7" i="55"/>
  <c r="F8" i="55"/>
  <c r="F4" i="55"/>
  <c r="O50" i="54"/>
  <c r="O49" i="54"/>
  <c r="O48" i="54"/>
  <c r="O47" i="54"/>
  <c r="O46" i="54"/>
  <c r="O38" i="54"/>
  <c r="O37" i="54"/>
  <c r="O36" i="54"/>
  <c r="O35" i="54"/>
  <c r="O34" i="54"/>
  <c r="O44" i="54"/>
  <c r="O43" i="54"/>
  <c r="O42" i="54"/>
  <c r="O41" i="54"/>
  <c r="O40" i="54"/>
  <c r="O26" i="54"/>
  <c r="O25" i="54"/>
  <c r="O24" i="54"/>
  <c r="O23" i="54"/>
  <c r="O22" i="54"/>
  <c r="O14" i="54"/>
  <c r="O13" i="54"/>
  <c r="O12" i="54"/>
  <c r="O11" i="54"/>
  <c r="O10" i="54"/>
  <c r="O32" i="54"/>
  <c r="O31" i="54"/>
  <c r="O30" i="54"/>
  <c r="O29" i="54"/>
  <c r="O28" i="54"/>
  <c r="O20" i="54"/>
  <c r="O19" i="54"/>
  <c r="O18" i="54"/>
  <c r="O17" i="54"/>
  <c r="O16" i="54"/>
  <c r="O5" i="54"/>
  <c r="O6" i="54"/>
  <c r="O7" i="54"/>
  <c r="O8" i="54"/>
  <c r="O4" i="54"/>
  <c r="N50" i="53"/>
  <c r="N49" i="53"/>
  <c r="N48" i="53"/>
  <c r="N47" i="53"/>
  <c r="N46" i="53"/>
  <c r="N38" i="53"/>
  <c r="N37" i="53"/>
  <c r="N36" i="53"/>
  <c r="N35" i="53"/>
  <c r="N34" i="53"/>
  <c r="N26" i="53"/>
  <c r="N25" i="53"/>
  <c r="N24" i="53"/>
  <c r="N23" i="53"/>
  <c r="N22" i="53"/>
  <c r="N14" i="53"/>
  <c r="N13" i="53"/>
  <c r="N12" i="53"/>
  <c r="N11" i="53"/>
  <c r="N10" i="53"/>
  <c r="N44" i="53"/>
  <c r="N43" i="53"/>
  <c r="N42" i="53"/>
  <c r="N41" i="53"/>
  <c r="N40" i="53"/>
  <c r="N32" i="53"/>
  <c r="N31" i="53"/>
  <c r="N30" i="53"/>
  <c r="N29" i="53"/>
  <c r="N28" i="53"/>
  <c r="N20" i="53"/>
  <c r="N19" i="53"/>
  <c r="N18" i="53"/>
  <c r="N17" i="53"/>
  <c r="N16" i="53"/>
  <c r="N5" i="53"/>
  <c r="N6" i="53"/>
  <c r="N7" i="53"/>
  <c r="N8" i="53"/>
  <c r="N4" i="53"/>
  <c r="O50" i="56"/>
  <c r="O49" i="56"/>
  <c r="O48" i="56"/>
  <c r="O47" i="56"/>
  <c r="O46" i="56"/>
  <c r="O38" i="56"/>
  <c r="O37" i="56"/>
  <c r="O36" i="56"/>
  <c r="O35" i="56"/>
  <c r="O34" i="56"/>
  <c r="O26" i="56"/>
  <c r="O25" i="56"/>
  <c r="O24" i="56"/>
  <c r="O23" i="56"/>
  <c r="O22" i="56"/>
  <c r="O44" i="56"/>
  <c r="O43" i="56"/>
  <c r="O42" i="56"/>
  <c r="O41" i="56"/>
  <c r="O40" i="56"/>
  <c r="O32" i="56"/>
  <c r="O31" i="56"/>
  <c r="O30" i="56"/>
  <c r="O29" i="56"/>
  <c r="O28" i="56"/>
  <c r="O20" i="56"/>
  <c r="O19" i="56"/>
  <c r="O18" i="56"/>
  <c r="O17" i="56"/>
  <c r="O16" i="56"/>
  <c r="O14" i="56"/>
  <c r="O13" i="56"/>
  <c r="O12" i="56"/>
  <c r="O11" i="56"/>
  <c r="O10" i="56"/>
  <c r="O5" i="56"/>
  <c r="O6" i="56"/>
  <c r="O7" i="56"/>
  <c r="O8" i="56"/>
  <c r="O4" i="56"/>
  <c r="K12" i="52"/>
  <c r="K44" i="52"/>
  <c r="K43" i="52"/>
  <c r="K42" i="52"/>
  <c r="K41" i="52"/>
  <c r="K40" i="52"/>
  <c r="K32" i="52"/>
  <c r="K31" i="52"/>
  <c r="K30" i="52"/>
  <c r="K29" i="52"/>
  <c r="K28" i="52"/>
  <c r="K20" i="52"/>
  <c r="K19" i="52"/>
  <c r="K18" i="52"/>
  <c r="K17" i="52"/>
  <c r="K16" i="52"/>
  <c r="K50" i="52"/>
  <c r="K49" i="52"/>
  <c r="K48" i="52"/>
  <c r="K47" i="52"/>
  <c r="K46" i="52"/>
  <c r="K38" i="52"/>
  <c r="K37" i="52"/>
  <c r="K36" i="52"/>
  <c r="K35" i="52"/>
  <c r="K34" i="52"/>
  <c r="K26" i="52"/>
  <c r="K25" i="52"/>
  <c r="K24" i="52"/>
  <c r="K23" i="52"/>
  <c r="K22" i="52"/>
  <c r="K14" i="52"/>
  <c r="K13" i="52"/>
  <c r="K11" i="52"/>
  <c r="K10" i="52"/>
  <c r="K5" i="52"/>
  <c r="K6" i="52"/>
  <c r="K7" i="52"/>
  <c r="K8" i="52"/>
  <c r="K4" i="52"/>
  <c r="O49" i="50"/>
  <c r="O48" i="50"/>
  <c r="O47" i="50"/>
  <c r="O46" i="50"/>
  <c r="O45" i="50"/>
  <c r="O37" i="50"/>
  <c r="O36" i="50"/>
  <c r="O35" i="50"/>
  <c r="O34" i="50"/>
  <c r="O33" i="50"/>
  <c r="O43" i="50"/>
  <c r="O42" i="50"/>
  <c r="O41" i="50"/>
  <c r="O40" i="50"/>
  <c r="O39" i="50"/>
  <c r="O31" i="50"/>
  <c r="O30" i="50"/>
  <c r="O29" i="50"/>
  <c r="O28" i="50"/>
  <c r="O27" i="50"/>
  <c r="O19" i="50"/>
  <c r="O18" i="50"/>
  <c r="O17" i="50"/>
  <c r="O16" i="50"/>
  <c r="O15" i="50"/>
  <c r="O25" i="50"/>
  <c r="O24" i="50"/>
  <c r="O23" i="50"/>
  <c r="O22" i="50"/>
  <c r="O21" i="50"/>
  <c r="O13" i="50"/>
  <c r="O12" i="50"/>
  <c r="O11" i="50"/>
  <c r="O10" i="50"/>
  <c r="O9" i="50"/>
  <c r="O4" i="50"/>
  <c r="O5" i="50"/>
  <c r="O6" i="50"/>
  <c r="O7" i="50"/>
  <c r="O3" i="50"/>
  <c r="M55" i="50"/>
  <c r="M54" i="50"/>
  <c r="M53" i="50"/>
  <c r="D55" i="50"/>
  <c r="E55" i="50"/>
  <c r="F55" i="50"/>
  <c r="G55" i="50"/>
  <c r="H55" i="50"/>
  <c r="I55" i="50"/>
  <c r="J55" i="50"/>
  <c r="K55" i="50"/>
  <c r="L55" i="50"/>
  <c r="N55" i="50"/>
  <c r="D54" i="50"/>
  <c r="E54" i="50"/>
  <c r="F54" i="50"/>
  <c r="G54" i="50"/>
  <c r="H54" i="50"/>
  <c r="I54" i="50"/>
  <c r="J54" i="50"/>
  <c r="K54" i="50"/>
  <c r="L54" i="50"/>
  <c r="N54" i="50"/>
  <c r="D53" i="50"/>
  <c r="E53" i="50"/>
  <c r="F53" i="50"/>
  <c r="G53" i="50"/>
  <c r="H53" i="50"/>
  <c r="I53" i="50"/>
  <c r="J53" i="50"/>
  <c r="O53" i="50" s="1"/>
  <c r="K53" i="50"/>
  <c r="L53" i="50"/>
  <c r="N53" i="50"/>
  <c r="M51" i="50"/>
  <c r="M52" i="50"/>
  <c r="D52" i="50"/>
  <c r="E52" i="50"/>
  <c r="F52" i="50"/>
  <c r="G52" i="50"/>
  <c r="H52" i="50"/>
  <c r="I52" i="50"/>
  <c r="J52" i="50"/>
  <c r="K52" i="50"/>
  <c r="L52" i="50"/>
  <c r="N52" i="50"/>
  <c r="C55" i="50"/>
  <c r="O55" i="50" s="1"/>
  <c r="C54" i="50"/>
  <c r="O54" i="50" s="1"/>
  <c r="C53" i="50"/>
  <c r="C52" i="50"/>
  <c r="O52" i="50" s="1"/>
  <c r="D51" i="50"/>
  <c r="E51" i="50"/>
  <c r="F51" i="50"/>
  <c r="G51" i="50"/>
  <c r="H51" i="50"/>
  <c r="I51" i="50"/>
  <c r="J51" i="50"/>
  <c r="K51" i="50"/>
  <c r="L51" i="50"/>
  <c r="N51" i="50"/>
  <c r="C51" i="50"/>
  <c r="O51" i="50" s="1"/>
  <c r="G94" i="51"/>
  <c r="B15" i="49" l="1"/>
  <c r="C15" i="49"/>
  <c r="D15" i="49"/>
  <c r="E15" i="49"/>
  <c r="F15" i="49"/>
  <c r="C30" i="49" l="1"/>
  <c r="D30" i="49"/>
  <c r="E30" i="49"/>
  <c r="F30" i="49"/>
  <c r="B30" i="49"/>
  <c r="C25" i="49"/>
  <c r="D25" i="49"/>
  <c r="E25" i="49"/>
  <c r="F25" i="49"/>
  <c r="B25" i="49"/>
  <c r="D94" i="51" l="1"/>
  <c r="E94" i="51"/>
  <c r="F94" i="51"/>
  <c r="C94" i="51"/>
</calcChain>
</file>

<file path=xl/sharedStrings.xml><?xml version="1.0" encoding="utf-8"?>
<sst xmlns="http://schemas.openxmlformats.org/spreadsheetml/2006/main" count="1890" uniqueCount="542">
  <si>
    <t>Agenda</t>
  </si>
  <si>
    <t>BA</t>
  </si>
  <si>
    <t>TT</t>
  </si>
  <si>
    <t>TN</t>
  </si>
  <si>
    <t>NR</t>
  </si>
  <si>
    <t>ZA</t>
  </si>
  <si>
    <t>BB</t>
  </si>
  <si>
    <t>PO</t>
  </si>
  <si>
    <t>KE</t>
  </si>
  <si>
    <t>SR</t>
  </si>
  <si>
    <t>T</t>
  </si>
  <si>
    <t>Pp</t>
  </si>
  <si>
    <t>C</t>
  </si>
  <si>
    <t>Cb</t>
  </si>
  <si>
    <t>S</t>
  </si>
  <si>
    <t>P</t>
  </si>
  <si>
    <t>D</t>
  </si>
  <si>
    <t>Spolu</t>
  </si>
  <si>
    <t>Td</t>
  </si>
  <si>
    <t>Nt</t>
  </si>
  <si>
    <t>E</t>
  </si>
  <si>
    <t>Ro</t>
  </si>
  <si>
    <t>Rob</t>
  </si>
  <si>
    <t>Cd</t>
  </si>
  <si>
    <t>To</t>
  </si>
  <si>
    <t>Cbi</t>
  </si>
  <si>
    <t>Co</t>
  </si>
  <si>
    <t>Cob</t>
  </si>
  <si>
    <t>Tpo</t>
  </si>
  <si>
    <t>Zm</t>
  </si>
  <si>
    <t>K</t>
  </si>
  <si>
    <t>Ncb</t>
  </si>
  <si>
    <t>Pu</t>
  </si>
  <si>
    <t>V</t>
  </si>
  <si>
    <t>-</t>
  </si>
  <si>
    <t>veci podmienečného prepustenia z výkonu trestu odňatia slobody</t>
  </si>
  <si>
    <t>občianskoprávne veci, pokiaľ nároky v nich uplatnené sú upravené Občianskym zákonníkom, Zákonníkom práce, Zákonom o rodine, ako aj ostatné nároky občianskoprávnej povahy upravené inými zákonmi a sú zapísané v registri C</t>
  </si>
  <si>
    <t>obchodné veci</t>
  </si>
  <si>
    <t>dožiadania iných súdov o vypočutie svedkov, znalcov, dožiadania cudzozemských súdov o doručenie písomností a pod.</t>
  </si>
  <si>
    <t>veci výkonu rozhodnutia súdu v občianskoprávnych veciach - exekúcie</t>
  </si>
  <si>
    <t>obchodné veci v skrátenom konaní (platobné rozkazy)</t>
  </si>
  <si>
    <t>vyslovenie prípustnosti prevzatia alebo držania v ústave zdravotníckej starostlivosti</t>
  </si>
  <si>
    <t>dožiadania iných súdov o vypočutie svedkov, znalcov, dožiadania o právnu pomoc v cudzine, dožiadania cudzozemských súdov o doručenie písomností a pod.</t>
  </si>
  <si>
    <t>odvolania a sťažnosti proti rozhodnutiam okresných súdov v trestných veciach</t>
  </si>
  <si>
    <t xml:space="preserve">návrhy v sporoch vyvolaných konkurzom a vyrovnaním </t>
  </si>
  <si>
    <t>zmenkový (šekový) platobný rozkaz</t>
  </si>
  <si>
    <t xml:space="preserve">trestné veci, v ktorých konajú krajské súdy ako súdy 1. stupňa (podľa § 17 Tr. por. z. č. 141/1961 Zb.) </t>
  </si>
  <si>
    <t>Ndt</t>
  </si>
  <si>
    <t>Tdo</t>
  </si>
  <si>
    <t>TdoV</t>
  </si>
  <si>
    <t>Tost</t>
  </si>
  <si>
    <t>Urto</t>
  </si>
  <si>
    <t>Cdo</t>
  </si>
  <si>
    <t>CdoV</t>
  </si>
  <si>
    <t>MCdo</t>
  </si>
  <si>
    <t>Nc</t>
  </si>
  <si>
    <t>Ndc</t>
  </si>
  <si>
    <t>Uro</t>
  </si>
  <si>
    <t>Ndob</t>
  </si>
  <si>
    <t>Obdo</t>
  </si>
  <si>
    <t>ObdoV</t>
  </si>
  <si>
    <t>Obo</t>
  </si>
  <si>
    <t>Nds</t>
  </si>
  <si>
    <t>Ndz</t>
  </si>
  <si>
    <t>Sdo</t>
  </si>
  <si>
    <t>So</t>
  </si>
  <si>
    <t>Svzn</t>
  </si>
  <si>
    <t>Sž</t>
  </si>
  <si>
    <t>Sža</t>
  </si>
  <si>
    <t>Sžf</t>
  </si>
  <si>
    <t>Sžh</t>
  </si>
  <si>
    <t>Sži</t>
  </si>
  <si>
    <t>Sžo</t>
  </si>
  <si>
    <t>Sžr</t>
  </si>
  <si>
    <t>Sžso</t>
  </si>
  <si>
    <t>Sžz</t>
  </si>
  <si>
    <t>Cpr</t>
  </si>
  <si>
    <t>rodinné a opatrovnícke veci podľa zákona č. 36/2005 Z.z. o rodine a o zmene a doplnení niektorých zákonov (ak sa nezapisujú do iných súdnych registrov) a vyhlášky Ministerstva spravodlivosti SR z 13. mája 2011 č. 148/2011 Z.z.</t>
  </si>
  <si>
    <t xml:space="preserve">návrhy v pracovnoprávnych a obdobných sporoch podľa osobitných predpisov </t>
  </si>
  <si>
    <t>Agendy trestnoprávneho kolégia</t>
  </si>
  <si>
    <t>Agendy občianskoprávneho kolégia</t>
  </si>
  <si>
    <t>Agendy obchodnoprávneho kolégia</t>
  </si>
  <si>
    <t>Agendy správneho kolégia</t>
  </si>
  <si>
    <t>Kraj</t>
  </si>
  <si>
    <t>Počet žiadostí o poverenie na vykonanie exekúcie</t>
  </si>
  <si>
    <t>Exekúcie vybavené súdnymi exekútormi</t>
  </si>
  <si>
    <t>došlých</t>
  </si>
  <si>
    <t>z toho udelením poverenia</t>
  </si>
  <si>
    <t>spolu</t>
  </si>
  <si>
    <t>vrátením poverenia po skončení exekučného konania</t>
  </si>
  <si>
    <t>inak</t>
  </si>
  <si>
    <t>UroV</t>
  </si>
  <si>
    <t>CoE</t>
  </si>
  <si>
    <t>ECdo</t>
  </si>
  <si>
    <t>Ntv</t>
  </si>
  <si>
    <t>Mobdo</t>
  </si>
  <si>
    <t>MobdV</t>
  </si>
  <si>
    <t>OboE</t>
  </si>
  <si>
    <t>Oboer</t>
  </si>
  <si>
    <t>Okresné súdy</t>
  </si>
  <si>
    <t>Krajské súdy</t>
  </si>
  <si>
    <t>Súdni exekútori a exekučná činnosť</t>
  </si>
  <si>
    <t>Najvyšší súd Slovenskej republiky</t>
  </si>
  <si>
    <t>trestné veci podľa § 16 ods. 1 Trestného poriadku</t>
  </si>
  <si>
    <t>trestné veci podľa § 16 ods. 2 Trestného poriadku</t>
  </si>
  <si>
    <t>XCoE</t>
  </si>
  <si>
    <t>XECdo</t>
  </si>
  <si>
    <t>Tor</t>
  </si>
  <si>
    <t>Sžnz</t>
  </si>
  <si>
    <t>Em</t>
  </si>
  <si>
    <t>rozhodnutých</t>
  </si>
  <si>
    <t>vrátením po-verenia po upustení exekútora od vykonania (§46 ods. 8)</t>
  </si>
  <si>
    <t>KO</t>
  </si>
  <si>
    <t>Tpr</t>
  </si>
  <si>
    <t>ObdoG</t>
  </si>
  <si>
    <t>Asan</t>
  </si>
  <si>
    <t>Komp</t>
  </si>
  <si>
    <t>Sžak</t>
  </si>
  <si>
    <t>Szak</t>
  </si>
  <si>
    <t>Sžfk</t>
  </si>
  <si>
    <t>Sžk</t>
  </si>
  <si>
    <t>Snr</t>
  </si>
  <si>
    <t>Volpp</t>
  </si>
  <si>
    <t>Spv</t>
  </si>
  <si>
    <t>Sžrk</t>
  </si>
  <si>
    <t>Sžik</t>
  </si>
  <si>
    <t>Usam</t>
  </si>
  <si>
    <t>Sžhk</t>
  </si>
  <si>
    <t>Sk</t>
  </si>
  <si>
    <t>Sžsk</t>
  </si>
  <si>
    <t>CdoGP</t>
  </si>
  <si>
    <t>MOboer</t>
  </si>
  <si>
    <t>XEObd</t>
  </si>
  <si>
    <t>Xobdo</t>
  </si>
  <si>
    <t>XOboE</t>
  </si>
  <si>
    <t>odvolania v občianskoprávnych veciach proti rozhodnutiam krajských súdov ako súdov prvého stupňa (§ 10 ods. 2 O.s.p.); register sa vedie v elektronickej podobe.</t>
  </si>
  <si>
    <t>dovolania v občianskoprávnych veciach proti právoplatným rozhodnutiam krajských súdov (§ 10a ods. 1 O.s.p.); register sa vedie v elektronickej podobe.</t>
  </si>
  <si>
    <t>mimoriadne dovolania v občianskoprávnych veciach proti rozhodnutiam súdov podané generálnym prokurátorom Slovenskej republiky (§ 10a ods. 3 O.s.p.); register sa vedie v elektronickej podobe.</t>
  </si>
  <si>
    <t>dovolania v občianskoprávnych veciach proti rozhodnutiam najvyššieho súdu ako odvolacieho súdu (§ 10a ods. 2 O.s.p.); register sa vedie v elektronickej podobe.</t>
  </si>
  <si>
    <t>odvolania proti rozhodnutiam krajských súdov vo veciach uznania cudzozemských rozhodnutí (§ 10 ods. 2 O.s.p.), register sa vedie v elektronickej podobe.</t>
  </si>
  <si>
    <t>dovolania proti rozhodnutiam senátov NS SR vo veciach uznania cudzozemských rozhodnutí (§ 10a ods. 2 O.s.p.); register sa vedie v elektronickej podobe.</t>
  </si>
  <si>
    <t>spory medzi súdmi o vecnú a miestnu príslušnosť podľa § 104a ods. 3 a § 105 ods. 3 O.s.p., návrhy na prikázanie veci inému súdu toho istého stupňa z dôvodov uvedených v § 12 ods. 1 a 2 O.s.p., o určení súdu, ktorý vec prejedná a rozhodne (§ 11 ods. 3 O.s.p.); register sa vedie v elektronickej podobe</t>
  </si>
  <si>
    <t>námietky zaujatosti sudcov krajských súdov a sudcov najvyššieho súdu a návrhy na ich vylúčenie z prejednávania a rozhodovania veci (§ 14 a § 16 O.s.p.); register sa vedie v elektronickej podobe.</t>
  </si>
  <si>
    <t>odvolania proti rozhodnutiam krajských súdov vo veciach zapisovaných na krajských súdoch do registra CoE; register sa vedie v elektronickej podobe.</t>
  </si>
  <si>
    <t>dovolania proti právoplatným rozhodnutiam krajských súdov vo veciach zapisovaných na okresných súdoch do registra Er (§ 10a ods. 1 O.s.p.); register sa vedie v elektronickej podobe.</t>
  </si>
  <si>
    <t>dovolania generálneho prokurátora Slovenskej republiky v občianskoprávnych veciach (§ 458 Civilného sporového poriadku); register sa vedie v elektronickej podobe.</t>
  </si>
  <si>
    <t>veci alebo spory o právomoc medzi súdmi a inými orgánmi podľa § 10 a 11 Civilného sporového poriadku vrátane sporov o vecnú príslušnosť medzi civilným súdom a správnym súdom, ak je sporné, či vec patrí do správneho súdnictva; register sa vedie v elektronickej podobe.</t>
  </si>
  <si>
    <t>sa zapisujú veci postúpené senátmi občianskoprávneho kolégia najvyššieho súdu, ktoré pri svojom rozhodovaní dospeli k právnemu názoru, ktorý je odlišný od právneho názoru, ktorý už bol vyjadrený v rozhodnutí iného senátu občianskoprávneho kolégia alebo ak sa senát občianskoprávneho kolégia pri svojom rozhodovaní chce odchýliť od právneho názoru vyjadreného v rozhodnutí veľkého senátu; register sa vedie v elektronickej podobe.</t>
  </si>
  <si>
    <t>dovolania v občianskoprávnych veciach proti právoplatným rozhodnutiam krajských súdov (§ 10a ods. 1 O.s.p.), v ktorých dovolateľom je subjekt uvedený v prílohe č. 2 k rozvrhu práce; register sa vedie v elektronickej podobe.</t>
  </si>
  <si>
    <t>zapisujú odvolania proti rozhodnutiam krajských súdov vo veciach zapisovaných na krajských súdoch do registra CoE, v ktorých odvolateľom je subjekt uvedený v prílohe č. 2 k rozvrhu práce; register sa vedie v elektronickej podobe.</t>
  </si>
  <si>
    <t>dovolania proti právoplatným rozhodnutiam krajských súdov vo veciach zapisovaných na okresných súdoch do registra Er (§ 10a ods. 1 O.s.p.), v ktorých dovolateľom je subjekt uvedený v prílohe č. 2 k rozvrhu práce; register sa vedie v elektronickej podobe.</t>
  </si>
  <si>
    <t>vedie sa v trestnoprávnom kolégiu, do registra sa zapisujú spory o príslušnosť medzi súdmi nižších stupňov (§ 22 Tr. por.), návrhy súdov nižších stupňov na odňatie a prikázanie veci (§ 23 Tr. por.), návrhy na vylúčenie sudcov krajského súdu alebo</t>
  </si>
  <si>
    <t>do registra sa zapisujú veci, v ktorých je podaný návrh na predĺženie lehoty trvania väzby v zmysle § 71 ods. 2 Tr. por. účinného do 1. 1. 2006.</t>
  </si>
  <si>
    <t>do registra sa zapisujú dovolania podľa § 368 a nasl. Tr. por. účinného od 1. 1. 2006; register sa vedie v elektronickej podobe.</t>
  </si>
  <si>
    <t>do registra sa zapisujú dovolania proti rozhodnutiam senátov NS SR rozhodujúcich o riadnom opravnom prostriedku podľa Tr. por. účinného od 1. 1. 2006; register sa vedie v elektronickej podobe.</t>
  </si>
  <si>
    <t>do registra sa zapisujú odvolania proti rozhodnutiam krajských súdov v trestných veciach, ak tieto súdy rozhodovali v prvom stupni; register sa vedie v elektronickej podobe. K registru To sa vedie zoznam väzieb.</t>
  </si>
  <si>
    <t>do registra sa zapisujú sťažnosti proti rozhodnutiam krajských súdov v trestných veciach, ak tieto súdy rozhodovali v prvom stupni a nejde o sťažnosti zapisované do registra Urtost; register sa vedie v elektronickej podobe.</t>
  </si>
  <si>
    <t>do registra sa zapisujú odvolania proti rozhodnutiam krajských súdov o uznaniach cudzozemských rozhodnutí; register sa vedie v elektronickej podobe.</t>
  </si>
  <si>
    <t>do registra sa zapisujú sťažnosti proti rozhodnutiam senátov najvyššieho súdu v konaní podľa Tr. por. účinného od 1. 1. 2006; register sa vedie v elektronickej podobe.</t>
  </si>
  <si>
    <t>do registra sa zapisujú návrhy na preskúmanie zákonnosti príkazov podľa § 362f ods. 1 a 2 Trestného poriadku; register sa vedie v elektronickej podobe.</t>
  </si>
  <si>
    <t>do registra sa zapisujú sťažnosti proti rozhodnutiam krajských súdov po uznaniach cudzozemských rozhodnutí; register sa vedie v elektronickej podobe.</t>
  </si>
  <si>
    <t>vedie sa v trestnoprávnom kolégiu, do registra sa zapisujú trestné veci o sťažnostiach, odvolania a námietkach podľa zákona č. 119/1990 Zb. v znení neskorších predpisov.</t>
  </si>
  <si>
    <t>odvolania v obchodnoprávnych veciach proti rozhodnutiam krajských súdov ako súdov prvého stupňa (§10 ods. 2 O.s.p.); register sa vedie v elektronickej podobe.</t>
  </si>
  <si>
    <t>dovolania v obchodnoprávnych veciach proti právoplatným rozhodnutiam krajských súdov (§ 10a ods. 1 O.s.p.); register sa vedie v elektronickej podobe.</t>
  </si>
  <si>
    <t>dovolania v obchodnoprávnych veciach proti rozhodnutiam najvyššieho súdu ako odvolacieho súdu (§ 10a ods. 2 O.s.p.); register sa vedie v elektronickej podobe.</t>
  </si>
  <si>
    <t>mimoriadne dovolania v obchodnoprávnych veciach proti rozhodnutiam súdov podané generálnym prokurátorom (§ 10a ods. 3 O.s.p.); register sa vedie v elektronickej podobe.</t>
  </si>
  <si>
    <t>mimoriadne dovolania v obchodnoprávnych veciach proti rozhodnutiam najvyššieho súdu ako odvolacieho súdu podané generálnym prokurátorom (§ 10a ods. 4 O.s.p.); register sa vedie v elektronickej podobe.</t>
  </si>
  <si>
    <t>spory medzi súdmi o vecnú a miestnu príslušnosť podľa § 104a ods. 3 a § 105 ods. 3 O.s.p., návrhy na prikázanie veci inému súdu toho istého stupňa z dôvodov uvedených v § 12 ods. 1 a 2 O.s.p., o určení súdu, ktorý vec prejedná a rozhodne (§11 ods. 3 O.s.p.), námietky zaujatosti sudcov krajských súdov a sudcov NS SR (§ 14 a § 16 O.s.p.); register sa vedie v elektronickej podobe.</t>
  </si>
  <si>
    <t>odvolania proti právoplatným rozhodnutiam krajských súdov vo veciach zapisovaných na okresných súdoch do registra Er (§ 10a ods. 1 O.s.p.); register sa vedie v elektronickej podobe.</t>
  </si>
  <si>
    <t>mimoriadne dovolania proti právoplatným rozhodnutiam krajských súdov vo veciach zapisovaných na okresných súdoch do registra Er (§ 10a ods. 3 O.s.p.); register sa vedie v elektronickej podobe.</t>
  </si>
  <si>
    <t>dovolania generálneho prokurátora Slovenskej republiky v obchodnoprávnych veciach (§ 458 Civilného sporového poriadku); register sa vedie v elektronickej podobe.</t>
  </si>
  <si>
    <t>dovolania proti právoplatným rozhodnutiam krajských súdov vo veciach zapisovaných na okresných súdoch do registra Er, v ktorých dovolateľom je subjekt uvedený v prílohe č. 2 k rozvrhu práce; register sa vedie v elektronickej podobe.</t>
  </si>
  <si>
    <t xml:space="preserve">dovolania proti právoplatným rozhodnutiam krajských súdov, v ktorých dovolateľom je subjekt uvedený v prílohe č. 2 k rozvrhu práce; register sa vedie v elektronickej podobe. </t>
  </si>
  <si>
    <t xml:space="preserve">odvolania proti rozhodnutiam krajských súdov vo veciach zapisovaných na krajských súdoch do registra CoE, v ktorých odvolateľom je subjekt uvedený v prílohe č. 2 k rozvrhu práce; register sa vedie v elektronickej podobe. </t>
  </si>
  <si>
    <t>* register Er</t>
  </si>
  <si>
    <t>MObdo</t>
  </si>
  <si>
    <t>MObdV</t>
  </si>
  <si>
    <t>MOber</t>
  </si>
  <si>
    <t>XObdo</t>
  </si>
  <si>
    <t>Nápad</t>
  </si>
  <si>
    <t>Rozhodnuté</t>
  </si>
  <si>
    <t>Nerozhodnuté</t>
  </si>
  <si>
    <t>Obchodnoprávne kolégium</t>
  </si>
  <si>
    <t>XCdo</t>
  </si>
  <si>
    <t>Občianskoprávne kolégium</t>
  </si>
  <si>
    <t>Tdov</t>
  </si>
  <si>
    <t>Tdov -N</t>
  </si>
  <si>
    <t>Tdov -S</t>
  </si>
  <si>
    <t>Urtost</t>
  </si>
  <si>
    <t>Trestnoprávne kolégium</t>
  </si>
  <si>
    <t>TdoV-N</t>
  </si>
  <si>
    <t xml:space="preserve">do registra sa zapisujú oznámenia členov päťčlenných senátov
o ich vylúčení z vykonávania úkonov trestného konania podľa Tr. por. účinného
od 1. 1. 2006; register sa vedie v elektronickej podobe.
</t>
  </si>
  <si>
    <t>TdoV-S</t>
  </si>
  <si>
    <t>Ca</t>
  </si>
  <si>
    <t>Ccud</t>
  </si>
  <si>
    <t>Cr</t>
  </si>
  <si>
    <t>Csp</t>
  </si>
  <si>
    <t>Csr</t>
  </si>
  <si>
    <t>CbBu</t>
  </si>
  <si>
    <t>Cbcud</t>
  </si>
  <si>
    <t>Cbd</t>
  </si>
  <si>
    <t>CbHs</t>
  </si>
  <si>
    <t>CbPv</t>
  </si>
  <si>
    <t>CbR</t>
  </si>
  <si>
    <t>CbVO</t>
  </si>
  <si>
    <t>CbZm</t>
  </si>
  <si>
    <t>Dcud</t>
  </si>
  <si>
    <t>Dd</t>
  </si>
  <si>
    <t>Ek (žiad. o pover.)</t>
  </si>
  <si>
    <t>Ercud</t>
  </si>
  <si>
    <t>Erd</t>
  </si>
  <si>
    <t>Er (žiad. o pover.)</t>
  </si>
  <si>
    <t>Ecud</t>
  </si>
  <si>
    <t>Ed</t>
  </si>
  <si>
    <t>NcKR</t>
  </si>
  <si>
    <t>Odi</t>
  </si>
  <si>
    <t>OdK</t>
  </si>
  <si>
    <t>OdS</t>
  </si>
  <si>
    <t>R</t>
  </si>
  <si>
    <t>Exre</t>
  </si>
  <si>
    <t>Nre</t>
  </si>
  <si>
    <t>Nsre</t>
  </si>
  <si>
    <t>Pok</t>
  </si>
  <si>
    <t>Re</t>
  </si>
  <si>
    <t>Vym</t>
  </si>
  <si>
    <t>Pc</t>
  </si>
  <si>
    <t>Pcud</t>
  </si>
  <si>
    <t>Pd</t>
  </si>
  <si>
    <t>Po</t>
  </si>
  <si>
    <t>PPOm</t>
  </si>
  <si>
    <t>Ps</t>
  </si>
  <si>
    <t>PExre</t>
  </si>
  <si>
    <t>PNre</t>
  </si>
  <si>
    <t>PNsre</t>
  </si>
  <si>
    <t>PPok</t>
  </si>
  <si>
    <t>PRe</t>
  </si>
  <si>
    <t>PVym</t>
  </si>
  <si>
    <t>Scud</t>
  </si>
  <si>
    <t>M</t>
  </si>
  <si>
    <t>Ntt</t>
  </si>
  <si>
    <t>Ont</t>
  </si>
  <si>
    <t>Pr</t>
  </si>
  <si>
    <t>Tcud</t>
  </si>
  <si>
    <t>Tk veci</t>
  </si>
  <si>
    <t>Tp</t>
  </si>
  <si>
    <t>T veci</t>
  </si>
  <si>
    <t>Tv veci</t>
  </si>
  <si>
    <t>Iné súdne registre</t>
  </si>
  <si>
    <t>U</t>
  </si>
  <si>
    <t>UL</t>
  </si>
  <si>
    <t>Up</t>
  </si>
  <si>
    <t>Agenda S - Správna agenda</t>
  </si>
  <si>
    <t>Agenda T - Trestná agenda</t>
  </si>
  <si>
    <t>Agenda Cb - Obchodná agenda</t>
  </si>
  <si>
    <t>Agenda C - Civilná agenda</t>
  </si>
  <si>
    <t>Agenda D - Dedičská</t>
  </si>
  <si>
    <t>Agenda Em - Výkon rozhodnutia</t>
  </si>
  <si>
    <t>Agenda K - Konkurz a reštrukturalizácia</t>
  </si>
  <si>
    <t>Agenda OR - Agenda obchodného registra</t>
  </si>
  <si>
    <t>Agenda RPVS - Agenda registra partnerov verejného sektora</t>
  </si>
  <si>
    <t>Agenda E - Exekučná agenda</t>
  </si>
  <si>
    <t>spory z autorského práva a spory z práv súvisiacich s autorským právom (autorskoprávne spory)</t>
  </si>
  <si>
    <t>dožiadania cudzích orgánov v občianskych veciach a iné úkony vo vzťahu k cudzine</t>
  </si>
  <si>
    <t>žaloby a rozhodnutia podľa zákona č. 244/2002 Z. z. o rozhodcovskom konaní v znení neskorších predpisov</t>
  </si>
  <si>
    <t>spory zo spotrebiteľských zmlúv</t>
  </si>
  <si>
    <t>žaloby a návrhy podľa zákona č. 335/2014 Z. z. o spotrebiteľskom rozhodcovskom konaní a o zmene a doplnení niektorých zákonov v znení neskorších predpisov</t>
  </si>
  <si>
    <t>žaloby, ktorých predmet vyplýva z burzových obchodov a ich sprostredkovania</t>
  </si>
  <si>
    <t>dožiadania cudzích orgánov v obchodných veciach a iné úkony vo vzťahu k cudzine</t>
  </si>
  <si>
    <t>tuzemské dožiadania v obchodnoprávnej veci</t>
  </si>
  <si>
    <t>žaloby, ktorých predmetom je ochrana práv z hospodárskej súťaže</t>
  </si>
  <si>
    <t>žaloby v sporoch vyvolaných konkurzom a reštrukturalizáciou alebo súvisiacich s konkurzom a reštrukturalizáciou.</t>
  </si>
  <si>
    <t>spory o patentoch, o dodatkových ochranných osvedčeniach, o dizajnoch, o ochranných známkach,  o úžitkových vzoroch,  o ochrane topografií polovodičových výrobkov, o označeniach pôvodu výrobkov a zemepisných označeniach výrobkov, o právnej ochrane odrôd rastlín a o presadzovaní práv duševného vlastníctva colnými orgánmi.</t>
  </si>
  <si>
    <t>návrhy na začatie konania, v ktorých je daná príslušnosť registrového súdu podľa § 304 Civilného mimosporového poriadku</t>
  </si>
  <si>
    <t>žaloby na určenie neplatnosti zmluvy, koncesnej zmluvy na práce alebo rámcovej dohody podľa predpisov o verejnom obstarávaní.</t>
  </si>
  <si>
    <t xml:space="preserve">dožiadania do cudziny od cudzích orgánov v dedičských veciach </t>
  </si>
  <si>
    <t>dedičské konania (podnet na dodatočné konanie, návrh na obnovu právoplatne skončeného konania) , oznámenie a ohlásenie o úmrtí</t>
  </si>
  <si>
    <t>návrhy na vykonanie exekúcie v exekučných konaniach, v ktorých sa súdny exekútor ustanovuje náhodným výberom</t>
  </si>
  <si>
    <t>návrh na výkon cudzieho rozhodnutia, ktoré bolo uznané, vyhlásené za vykonateľné alebo pri ktorom sa uznanie osobitným rozhodnutím alebo vyhlásenie vykonateľnosti nevyžaduje</t>
  </si>
  <si>
    <t>dožiadanie v exekučných veciach</t>
  </si>
  <si>
    <t>dožiadania vo veciach výkonu rozhodnutia vo veciach maloletých</t>
  </si>
  <si>
    <t>návrhy na vyhlásenie konkurzu</t>
  </si>
  <si>
    <t>iné podania okrem návrhov na vyhlásenie konkurzu a na povolenie reštrukturalizácie</t>
  </si>
  <si>
    <t>návrhy a podnety na zrušenie oddlženia</t>
  </si>
  <si>
    <t>návrhy na povolenie reštrukturalizácie</t>
  </si>
  <si>
    <t>návrhy na vyhlásene konkurzu v konaní o oddlžení</t>
  </si>
  <si>
    <t>návrhy na určenie splátkového kalendára v konaní o oddlžení</t>
  </si>
  <si>
    <t>námietky proti odmietnutiu vykonania zápisu</t>
  </si>
  <si>
    <t>Agenda P - Agenda rodinných vecí, opatrovníckych vecí a vecí starostlivosti súdu o maloletých</t>
  </si>
  <si>
    <t xml:space="preserve">dožiadania cudzích orgánov vo veciach opatrovníckych a starostlivosti o maloletých </t>
  </si>
  <si>
    <t>veci vyhlásenia o uznaní otcovstva</t>
  </si>
  <si>
    <t>podnety, ktoré odôvodňujú postup v zmysle § 11 zákona č. 530/2003 Z. z. o obchodnom registri v platnom znení  (ukladanie pokút)</t>
  </si>
  <si>
    <t xml:space="preserve">návrhy a podnety na začatie konania o zosúladení stavu zápisov v obchodnom registri so skutočným stavom </t>
  </si>
  <si>
    <t>uznesenie súdu, ktorý začal konanie podľa § 12 zákona č. 315/2016 Z.z.</t>
  </si>
  <si>
    <t>námietky proti odmietnutiu vykonania zápisu zo súdneho registra „PNre“, ktorým súdny úradník nevyhovel</t>
  </si>
  <si>
    <t>podnet, ktorý odôvodňuje postup podľa § 13 zákona č. 315/2016 Z. z.</t>
  </si>
  <si>
    <t>návrhy na zápis, zmenu a výmaz z registra partnerov verejného sektora</t>
  </si>
  <si>
    <t>právoplatné rozhodnutie o pokute, ktoré je podkladom pre výmaz subjektu z registra partnerov verejného sektora.</t>
  </si>
  <si>
    <t>žaloby vo volebných veciach</t>
  </si>
  <si>
    <t>dožiadania cudzích orgánov vo veciach správneho súdnictva</t>
  </si>
  <si>
    <t>pokyny a podnety na vykonanie mediácie v trestných veciach</t>
  </si>
  <si>
    <t>veci podľa § 24 ods. 4 Trestného poriadku, ak o nich rozhoduje okresný súd.</t>
  </si>
  <si>
    <t>konanie o uznanie a výkon cudzieho rozhodnutia v trestnej veci</t>
  </si>
  <si>
    <t>trestné veci v ktorej prokurátor podal obžalobu alebo návrh na schválenie dohody o uznaní viny a prijatí trestu.</t>
  </si>
  <si>
    <t xml:space="preserve">občianskoprávne veci, v ktorých súd využil možnosť vydať rozhodnutie v skrátenom konaní - platobný rozkaz - ak pohľadávka nepresahovala určenú sumu podľa § 172 O.s.p. </t>
  </si>
  <si>
    <t>trestné veci týkajúce sa prípravného konania</t>
  </si>
  <si>
    <t xml:space="preserve">návrhy na vydanie platobného rozkazu podľa zákona č. 307/2016 Z. z. o upomínacom konaní </t>
  </si>
  <si>
    <t>návrhy na umorenie listiny</t>
  </si>
  <si>
    <t>námietky a podnety týkajúce sa notárskej úschovy</t>
  </si>
  <si>
    <t>CoD</t>
  </si>
  <si>
    <t>CoEk</t>
  </si>
  <si>
    <t>CoP</t>
  </si>
  <si>
    <t>CoPno</t>
  </si>
  <si>
    <t>CoPom</t>
  </si>
  <si>
    <t>CoPr</t>
  </si>
  <si>
    <t>CoR</t>
  </si>
  <si>
    <t>CoSr</t>
  </si>
  <si>
    <t>CoUp</t>
  </si>
  <si>
    <t>NcC</t>
  </si>
  <si>
    <t>CobVO</t>
  </si>
  <si>
    <t>CoKR</t>
  </si>
  <si>
    <t>CoPv</t>
  </si>
  <si>
    <t>CoZm</t>
  </si>
  <si>
    <t>NcS</t>
  </si>
  <si>
    <t>Nto</t>
  </si>
  <si>
    <t>Ntro</t>
  </si>
  <si>
    <t>Tos veci</t>
  </si>
  <si>
    <t>Tov</t>
  </si>
  <si>
    <t>To veci</t>
  </si>
  <si>
    <t>Cudz</t>
  </si>
  <si>
    <t>Cb Cbm Cbs</t>
  </si>
  <si>
    <t>Cbnl</t>
  </si>
  <si>
    <t>NcCb</t>
  </si>
  <si>
    <t>Agenda Justičná pokladnica</t>
  </si>
  <si>
    <t>NcKV</t>
  </si>
  <si>
    <t>Sa</t>
  </si>
  <si>
    <t>SaZ</t>
  </si>
  <si>
    <t>Sd</t>
  </si>
  <si>
    <t>Sn</t>
  </si>
  <si>
    <t>Sp</t>
  </si>
  <si>
    <t>Ntc</t>
  </si>
  <si>
    <t>Ntn</t>
  </si>
  <si>
    <t>Ntod</t>
  </si>
  <si>
    <t>Ntok</t>
  </si>
  <si>
    <t>Ntol</t>
  </si>
  <si>
    <t>Agenda Cb - Obchdoná agenda</t>
  </si>
  <si>
    <t>Agenda T - trestná agenda</t>
  </si>
  <si>
    <t>dožiadania v občianskoprávnych a obchodných veciach</t>
  </si>
  <si>
    <t>návrhy na vyhlásenie konkurzu podľa zákona č. 328/1991 Zb.</t>
  </si>
  <si>
    <t>návrhy na vyrovnanie podľa zákona č. 328/1991 Zb.</t>
  </si>
  <si>
    <t>obchodné veci, v ktorých od 1. januára 2005 nie je daná vecná príslušnosť krajského súdu</t>
  </si>
  <si>
    <t xml:space="preserve">návrhy týkajúce sa námorných lodí, námornej plavby a právnych vzťahov s tým spojených </t>
  </si>
  <si>
    <t>návrhy a podania, ktoré obsahujú rôzny stupeň utajenia</t>
  </si>
  <si>
    <t>návrhy na vydanie príkazov podľa zákona č. 171/2005 Z. z. o hazardných hrách</t>
  </si>
  <si>
    <t>veci s azylovou problematikou</t>
  </si>
  <si>
    <t>správne veci, o ktorých podľa Správneho súdneho poriadku rozhoduje krajský súd.</t>
  </si>
  <si>
    <t>sudcovské veci, o ktorých podľa Správneho súdneho poriadku rozhoduje krajský súd</t>
  </si>
  <si>
    <t xml:space="preserve">veci týkajúce sa sporov medzi príslušným orgánom nemocenského poistenia a zamestnávateľom o náhradu škody vzniknutej nesprávnym úradným postupom pri vykonávaní nemocenského poistenia. </t>
  </si>
  <si>
    <t>obchodné veci na krajských súdoch</t>
  </si>
  <si>
    <t>odvolania proti rozhodnutiam okresných súdov v občianskoprávnych veciach v registri Ek</t>
  </si>
  <si>
    <t>spory o príslušnosť a námietky zaujatosti</t>
  </si>
  <si>
    <t>odvolania proti rozhodnutiam okresných súdov v občianskoprávnych veciach v registri S</t>
  </si>
  <si>
    <t>odvolania proti rozhodnutiam okresných súdov v občianskoprávnych veciach v registri Cb, CbPv, CbCud, CbR, Nre, Exre</t>
  </si>
  <si>
    <t>odvolania proti rozhodnutiam okresných súdov v občianskoprávnych veciach v registri Zm</t>
  </si>
  <si>
    <t>odvolania proti rozhodnutiam okresných súdov v občianskoprávnych veciach v registri K, R, NcKr, Cbi</t>
  </si>
  <si>
    <t>veci, v ktorých bola podaná sťažnosť proti uzneseniu okresného súdu o vzatí do väzby v prípravnom konaní a ostatné veci v ktorých je prípustný opravný prostriedok v prípravnom konaní</t>
  </si>
  <si>
    <t>veci, v ktorých rozhoduje odvolací súd o sťažnostiach</t>
  </si>
  <si>
    <t>veci, v ktorých odvolací súd rozhoduje o sporoch týkajúcich sa príslušnosti a o námietkach zaujatosti.</t>
  </si>
  <si>
    <t>odvolania proti rozhodnutiam okresných súdov v občianskoprávnych veciach v registri Csr</t>
  </si>
  <si>
    <t>odvolania proti rozhodnutiam okresných súdov v občianskoprávnych veciach v registri Cpr</t>
  </si>
  <si>
    <t>odvolania proti rozhodnutiam okresných súdov v občianskoprávnych veciach v registri Cr</t>
  </si>
  <si>
    <t>odvolania proti rozhodnutiam okresných súdov v občianskoprávnych veciach v registri Up</t>
  </si>
  <si>
    <t>veci podľa § 362 Civilného mimosporového poriadku.</t>
  </si>
  <si>
    <t>odvolania proti rozhodnutiam okresných súdov v občianskoprávnych veciach v registri CbVo</t>
  </si>
  <si>
    <t>odvolania proti rozhodnutiam okresných súdov v občianskoprávnych veciach v registri CbPv</t>
  </si>
  <si>
    <t>spory o príslušnosť a námietky zaujatosti v obchodných veciach</t>
  </si>
  <si>
    <t>námietky zaujatosti v správnych veciach</t>
  </si>
  <si>
    <t xml:space="preserve">sťažnosti pre nečinnosť podľa § 55 ods. 3 Trestného poriadku </t>
  </si>
  <si>
    <t>Agenda okresných súdov</t>
  </si>
  <si>
    <t>Vybavené</t>
  </si>
  <si>
    <t>Nevybavené</t>
  </si>
  <si>
    <t>Agenda C</t>
  </si>
  <si>
    <t>Agenda Cb</t>
  </si>
  <si>
    <t>Agenda D</t>
  </si>
  <si>
    <t>Agenda E</t>
  </si>
  <si>
    <t>Agenda Em</t>
  </si>
  <si>
    <t>Agenda K</t>
  </si>
  <si>
    <t>Agenda OR</t>
  </si>
  <si>
    <t>Agenda P</t>
  </si>
  <si>
    <t>Agenda RPVS</t>
  </si>
  <si>
    <t>Agenda S</t>
  </si>
  <si>
    <t>Agenda T</t>
  </si>
  <si>
    <t>Agenda krajských súdov</t>
  </si>
  <si>
    <t>Agendy</t>
  </si>
  <si>
    <t>Obvod</t>
  </si>
  <si>
    <t>Register</t>
  </si>
  <si>
    <t>Krajský súd</t>
  </si>
  <si>
    <t>KS Banská Bystrica</t>
  </si>
  <si>
    <t>KS Bratislava</t>
  </si>
  <si>
    <t>KS Košice</t>
  </si>
  <si>
    <t>KS Nitra</t>
  </si>
  <si>
    <t>KS Prešov</t>
  </si>
  <si>
    <t>KS Trenčín</t>
  </si>
  <si>
    <t>KS Trnava</t>
  </si>
  <si>
    <t>KS Žilina</t>
  </si>
  <si>
    <t>Agenda JP</t>
  </si>
  <si>
    <t>ŠTS</t>
  </si>
  <si>
    <t>Agenda najvyššieho súdu</t>
  </si>
  <si>
    <t>dožiadanie, ktoré sa týka dedičského konania</t>
  </si>
  <si>
    <t>žaloby v konaní o abstraktnej kontrole v spotrebiteľských veciach</t>
  </si>
  <si>
    <t>návrhy účastníkov na uznanie vybraných cudzích rozhodnutí podľa zákona č. 97/1963 Zb.</t>
  </si>
  <si>
    <t>iné podania okrem návrhov na vyhlásenie konkurzu a návrhov na vyrovnanie</t>
  </si>
  <si>
    <t>konania vo veci žiadosti cudzích orgánov o vydanie osoby zo Slovenskej republiky do cudziny na trestné stíhanie alebo výkon trestu, návrh na rozhodnutie o výkone európskeho zatýkacieho rozkazu</t>
  </si>
  <si>
    <t>návrhy na uloženie alebo prepustenie z výkonu ochranného dohľadu</t>
  </si>
  <si>
    <t xml:space="preserve">návrhy na povolenie obnovy konania, v ktorých konajú krajské súdy ako súdy 1. stupňa (podľa § 17 Tr. por. z. č. 141/1961 Zb.) </t>
  </si>
  <si>
    <t>návrhy na uloženie ochrannej liečby</t>
  </si>
  <si>
    <t>žaloby a návrhy, ktorých predmet vyplýva zo zmenky alebo šeku podľa zákona zmenkového a šekového</t>
  </si>
  <si>
    <t>návrhy na uznanie cudzieho rozhodnutia osobitným rozhodnutím alebo návrh na vyhlásenie vykonateľnosti cudzieho rozhodnutia</t>
  </si>
  <si>
    <t>návrhy na súdny výkon rozhodnutia vo veciach maloletých</t>
  </si>
  <si>
    <t>právoplatné rozhodnutia súdov, na základe ktorých súd vykonáva výmaz spoločnosti z obchodného registra</t>
  </si>
  <si>
    <t>návrhy na vyhlásenie za mŕtveho, návrh na konanie o spôsobilosti na právne úkony a návrh na konanie o ustanovení opatrovníka</t>
  </si>
  <si>
    <t>návrhy podľa § 24 ods. 3 a 4 Trestného poriadku</t>
  </si>
  <si>
    <t>veci, v ktorej prokurátor Úradu špeciálnej prokuratúry podá návrh podľa Trestného poriadku, ktorá je pôvodcom určená ako utajovaná skutočnosť podľa predpisov o ochrane utajovaných skutočností</t>
  </si>
  <si>
    <t>návrhy na vydanie príkazu na zistenie a oznámenie údajov o uskutočnenej telekomunikačnej prevádzke</t>
  </si>
  <si>
    <t>odvolania proti rozhodnutiam okresných súdov v občianskoprávnych veciach v registri D, U, UL</t>
  </si>
  <si>
    <t>odvolania proti rozhodnutiam okresných súdov v občianskoprávnych veciach v registri Em,E , Er, Ecud</t>
  </si>
  <si>
    <t>odvolania proti rozhodnutiam okresných súdov v občianskoprávnych veciach v registri P, Ps, Pu, Pc</t>
  </si>
  <si>
    <t>odvolania proti rozhodnutiam, ktoré sa týkajú neodkladných opatrení nariadených okresným súdom podľa § 365 a 368 Civilného mimosporového poriadku</t>
  </si>
  <si>
    <t>samosudcovské veci, v ktorej krajský súd preskúmava rozhodnutia a postupy správnych orgánov</t>
  </si>
  <si>
    <t>samosudcovské veci týkajúce sa dôchodkového zabezpečenia</t>
  </si>
  <si>
    <t>odvolacia agenda</t>
  </si>
  <si>
    <t>prvostupňová agenda</t>
  </si>
  <si>
    <t>Agenda Špecializovaného trestného súdu</t>
  </si>
  <si>
    <t>žiadosti o právnu pomoc tuzemských súdov vo veciach opatrovníckych a starostlivosti o maloletých</t>
  </si>
  <si>
    <t>sťažnosti proti uzneseniu okresného súdu o vzatí do väzby v prípravnom konaní</t>
  </si>
  <si>
    <t>PREHĽAD O OBEHU VECÍ NA OKRESNÝCH SÚDOCH V SR</t>
  </si>
  <si>
    <t>PREHĽAD O OBEHU VECÍ NA KRAJSKÝCH SÚDOCH V SR</t>
  </si>
  <si>
    <t>PREHĽAD O OBEHU VECÍ ŠPECIALIZOVANÉHO TRESTNÉHO SÚDU</t>
  </si>
  <si>
    <t>PREHĽAD O OBEHU VECÍ V JEDNOTLIVÝCH SÚDNYCH REGISTROV OKRESNÝCH SÚDOV V SR</t>
  </si>
  <si>
    <t xml:space="preserve">PREHĽAD O OBEHU VECÍ NA OKRESNÝCH SÚDOCH V OBVODE KRAJSKÉHO SÚDU  </t>
  </si>
  <si>
    <t>PREHĽAD O POHYBE VECI V CIVILNEJ AGENDE NA OKRESNÝCH SÚDOCH</t>
  </si>
  <si>
    <t>PREHĽAD O POHYBE VECI V OBCHODNEJ AGENDE NA OKRESNÝCH SÚDOCH</t>
  </si>
  <si>
    <t xml:space="preserve">PREHĽAD O POHYBE VECI V TRESTNEJ AGENDE NA OKRESNÝCH SÚDOCH </t>
  </si>
  <si>
    <t xml:space="preserve">PREHĽAD O POHYBE VECI V AGENDE RODINNÝCH VECÍ, OPATROVNÍCKYCH VECÍ A VECÍ STAROSTLIVOSTI SÚDU O MALOLETÝCH A VÝKONU ROZHODNUTIA VO VECIACH MALOLETÝCH NA OKRESNÝCH SÚDOCH </t>
  </si>
  <si>
    <t>PREHĽAD O POBYHE VECÍ NA KRAJSKÝCH SÚDOCH V SR</t>
  </si>
  <si>
    <t>PREHĽAD O POBYHE VECÍ V TRESTNEJ AGENDE NA KRAJSKÝCH SÚDOCH V SR</t>
  </si>
  <si>
    <t>PREHĽAD O POBYHE VECÍ V CIVILNEJ AGENDE NA KRAJSKÝCH SÚDOCH V SR</t>
  </si>
  <si>
    <t>PREHĽAD O POBYHE VECÍ V OBCHODNEJ AGENDE NA KRAJSKÝCH SÚDOCH V SR</t>
  </si>
  <si>
    <t>PREHĽAD O POBYHE VECÍ V KONKURZNEJ AGENDE A V SPRÁVNEJ AGENDE NA KRAJSKÝCH SÚDOCH V SR</t>
  </si>
  <si>
    <t>PREHĽAD O POBYHE VECI V TRESTNEJ AGENDE NA ŠPECIALIZOVANOM TRESTNOM SÚDE V SR</t>
  </si>
  <si>
    <t>Registre</t>
  </si>
  <si>
    <t>Vec</t>
  </si>
  <si>
    <t>Obeh</t>
  </si>
  <si>
    <t>sledované súdne registre podľa 543/2005 Z. z. (Vyhláška Ministerstva spravodlivosti Slovenskej republiky o Spravovacom a kancelárskom poriadku pre okresné súdy, krajské súdy, Špecializovaný trestný súd a vojenské súdy)</t>
  </si>
  <si>
    <t xml:space="preserve">prípad registrovaný na súde. </t>
  </si>
  <si>
    <t>ročný cyklus vecí na súde od času ich doručenia (nápad) až po vybavenie (nadobudnutie právoplatnosti rozhodnutia) resp. nevybavenie ku koncu sledovaného obdobia (kalendárny rok).</t>
  </si>
  <si>
    <t xml:space="preserve">počet došlých vecí na súd v sledovanom období. </t>
  </si>
  <si>
    <t xml:space="preserve">počet rozhodnutých vecí v sledovanom období. Rozhodnutou vecou sa rozumie vec, o ktorej súd rozhodol (bolo vynesené rozhodnutie vo veci samej alebo sa rozhodlo o vybavení veci iným spôsobom), bez ohľadu na to, či sa rozhodnutie k poslednému dňu vykazovaného obdobia stalo právoplatným. </t>
  </si>
  <si>
    <t xml:space="preserve">počet vybavených vecí v sledovanom období. Vybavenou vecou sa rozumie každá vec, ktorej rozhodnutie nadobudlo právoplatnosť. </t>
  </si>
  <si>
    <t xml:space="preserve">celkový počet zostávajúcich vecí ku koncu sledovaného obdobia, o ktorých ešte nebolo rozhodnuté. </t>
  </si>
  <si>
    <t>prvostupňová</t>
  </si>
  <si>
    <t>odvolacia</t>
  </si>
  <si>
    <t>Vysvetlivky</t>
  </si>
  <si>
    <t>celkový počet zostávajúcich vecí ku koncu sledovaného obdobia, ktoré ešte neboli vybavené. (Množina vecí nerozhodnutých alebo rozhodnutých, ktoré ešte nenadobudli právoplatnosť.)</t>
  </si>
  <si>
    <t>PREHĽAD O POHYBE VECI V DEDIČSKEJ AGENDE,  EXEKUČNEJ AGENDE A V KONKURZNEJ AGENDE NA OKRESNÝCH SÚDOCH</t>
  </si>
  <si>
    <t>PREHĽAD O POHYBE VECI V AGENDE OBCHODNÉHO REGISTRA, SPRÁVNEJ AGENDE A INÝCH REGISTROCH NA OKRESNÝCH SÚDOCH</t>
  </si>
  <si>
    <t>návrhy na rozvod manželstva (okrem návrhu na rozvod manželstva rodičov maloletého dieťaťa), návrh na konanie o určenie neplatnosti alebo neexistencii manželstva, návrh v ostatných veciach týkajúcich sa manželov a rozvedených manželov, návrh na určenie/ zapretie otcovstva a určenie materstva, návrh týkajúce sa určenia výživného a iné obdobné návrhy</t>
  </si>
  <si>
    <t>námietky proti odmietnutiu vykonania zápisu zo súdneho registra „Nre“, ktorým súdny úradník v rámci postupu podľa § 278 ods. 2 CMP nevyhovel</t>
  </si>
  <si>
    <t>návrhy na zápis/zmenu/výmaz údajov z obchodného registra</t>
  </si>
  <si>
    <t>návrhy na nariadenie neodkladného opatrenia vo veciach maloletých podľa § 365 a § 368 Civilného mimosporového poriadku</t>
  </si>
  <si>
    <t>trestné veci, v ktorej prokurátor Úradu špeciálnej prokuratúry podá obžalobu alebo veci postúpené Špecializovanému trestnému súdu z dôvodu príslušnosti</t>
  </si>
  <si>
    <t>rozhodovanie o priestupkoch, správnych deliktoch a sankcii za iné podobné protiprávne konanie,</t>
  </si>
  <si>
    <t>veci týkajúce sa kompetenčných žalôb (§ 412 až 419 SSP),</t>
  </si>
  <si>
    <t>postúpenie veci inému správnemu súdu tej istej inštancie z dôvodov uvedených v § 18 ods.3 SSP,</t>
  </si>
  <si>
    <t>námietky zaujatosti proti sudcom krajských súdov a sudcom najvyššieho súdu a návrhy na ich vylúčenie z prejednávania a rozhodovania veci.</t>
  </si>
  <si>
    <t>podania označené ako dovolania a opravné prostriedky proti rozhodnutiam senátov správneho kolégia najvyššieho súdu,</t>
  </si>
  <si>
    <t>dávkové veci sociálneho poistenia (dôchodkového zabezpečenia) vrátane konania o nečinnosti a inom zásahu,</t>
  </si>
  <si>
    <t>rozhodovanie o správnej žalobe proti rozhodnutiu výboru NR SR na preskúmavanie rozhodnutí NBÚ (§ 11 písm. a) SSP),</t>
  </si>
  <si>
    <t>dávkové veci sociálneho poistenia (dôchodkového zabezpečenia) vrátane konania o nečinnosti a nezákonnom zásahu,</t>
  </si>
  <si>
    <t>všeobecne záväzné nariadenia obcí.</t>
  </si>
  <si>
    <t>rozhodovanie o kasačných sťažnostiach vo veciach zaistenia, administratívneho vyhostenia cudzincov a pobytu cudzincov,</t>
  </si>
  <si>
    <t>rozhodnutia a postup ústredných orgánov štátnej správy a iných orgánov s celoslovenskou pôsobnosťou, ak to ustanoví zákon (§246 ods. 2 písm. a) a § 250l OSP),</t>
  </si>
  <si>
    <t>odvolania proti rozhodnutiam krajských súdov vo veciach azylu a poskytovania doplnkovej ochrany cudzincom</t>
  </si>
  <si>
    <t>rozhodovanie o kasačných sťažnostiach vo veciach azylu a poskytovania doplnkovej ochrany cudzincom,</t>
  </si>
  <si>
    <t>veci finančné (najmä daňové, colné, dotácie, subvencie, vratky rozpočtu, ceny, verejné obstarávanie, finančný a kapitálový trh a pod.),</t>
  </si>
  <si>
    <t>agenda hospodárskej súťaže a priemyslových práv. Rozhodovanie proti Protimonopolnému úradu (PMÚ) a Úradu priemyselného vlastníctva (ÚPV),</t>
  </si>
  <si>
    <t>agenda hospodárskej súťaže, jadrových udalostí a súhlasu súdu s inšpekciou (§ 15 SSP),</t>
  </si>
  <si>
    <t>vo veciach podľa zákona č. 211/2000 Z.z. o slobodnom prístupe k informáciám vrátane odvolaní proti rozhodnutiu o nečinnosti a nezákonnom zásahu</t>
  </si>
  <si>
    <t>rozhodovanie vo veciach podľa zákona č. 211/2000 Z.z. o slobodnom prístupe k informáciám,</t>
  </si>
  <si>
    <t>veci životného prostredia, poľovníctvo, rybárstvo a lesníctvo, stavebné konanie, zbrane a strelivo, súkromné bezpečnostné služby, vrátane konania o nečinnosti a inom zásahu, rozhodnutia krajských súdov v agende Spr a Centra právnej pomoci s prednostným vybavovaním, ostatné veci neuvedené v predchádzajúcich registroch,</t>
  </si>
  <si>
    <t>návrhy proti nečinnosti orgánu verejnej správy (štvrtá hlava piatej časti OSP), návrhy na odstránenie nezákonného zásahu (piata hlava piatej časti OSP),</t>
  </si>
  <si>
    <t>veci životného prostredia, poľovníctvo, rybárstvo a lesníctvo, stavebné konanie, priestupky, dopravné priestupky (krajské dopravné inšpektoráty), zbrane a strelivo, súkromné bezpečnostné služby, sankcie vo veciach dohľadu nad zdravotnou starostlivosťou a ochranou zdravia v pôsobnosti Sociálnej poisťovne, zdravotných poisťovní, Úradu práce, sociálnych vecí a rodiny, Ústredia práce, sociálnych vecí a rodiny, MPSVR SR, ÚDZS, MZ SR, MS SR, VÚC, miest a obcí vo veciach sociálnych, vrátane konania o nečinnosti a nezákonnom zásahu, rozhodnutia krajských súdov v agende Spr a Centra právnej pomoci s prednostným vybavovaním, ostatné veci neuvedené v predchádzajúcich registroch,</t>
  </si>
  <si>
    <t>veci katastra nehnuteľností, pozemky a reštitúcie.</t>
  </si>
  <si>
    <t>rozhodovanie vo veciach katastra nehnuteľností, pozemky a reštitúcie,</t>
  </si>
  <si>
    <t>nedávkové veci sociálneho poistenia, zdravotné a nemocenské poistenie, iná sociálna agenda, sociálne dávky, sociálna pomoc, sociálna starostlivosť a hmotná núdza, vojenské a policajné dôchodky, dávky sudcov, prokurátorov, odškodňovanie podľa osobitných predpisov, dohľad nad zdravotnou starostlivosťou a ochranou zdravia v pôsobnosti Sociálnej poisťovne, zdravotných poisťovní, Úradu práce, sociálnych vecí a rodiny, Ústredia práce, sociálnych vecí a rodiny, MPSVR SR, ÚDZS, MZ SR, MS SR, VÚC, miest a obcí vo veciach sociálnych, s výnimkou sankcií,</t>
  </si>
  <si>
    <t>rozhodovanie vo veciach územnej samosprávy (§ 313 až 374 SSP),</t>
  </si>
  <si>
    <t>rozhodovanie vo veciach volebných (§ 264 až 312 SSP) a vo veciach politických práv (§ 375 až 383 SSP),</t>
  </si>
  <si>
    <t>B. Vybavovanie súdnej agendy v SR</t>
  </si>
  <si>
    <t>zoskupenia registrov podľa ich obsahu  C – civilná, Cb – obchodná, P – rodinných vecí, opatrovníckych vecí a vecí starostlivosti súdu o maloletých, T – trestná, S – správna, E – exekučná, Em - výkon rozhodnutia vo veci maloletých , D – dedičská, K – konkurz, reštrukturalizácia, oddlženie, Iné – notárske úschovy, umorenia listín, upomínacie konanie a iné, OR – obchodný register, RPVS – register partnerov verejného sektora JP - Justičná pokladnica - oddelenie Krajského súdu v Bratislave, ktoré spravuje a vymáha súdne pohľadávky pre celé územie Slovenskej republiky (súdne poplatky, trovy trestného konania, svedočné, znalecké a rôzne iné náklady vznikajúce v súvislosti so súdnym konaním).</t>
  </si>
  <si>
    <t>žiadosti o udelenie poverenia na vykonanie exekúcie, návrh exekútorov na zastavenie exekučného konania pred vydaním poverenia z dôvodu nezloženia preddavku na odmenu exekútora a na náhradu hotových výdavkov, návrh exekútorov na zastavenie exekučného konania, ak návrh nebol opravený alebo doplnený alebo ak nebol priložený exekučný titul</t>
  </si>
  <si>
    <t>návrhy na povolenie obnovy konania, návrh na uloženie ochranných opatrení, návrhy na prerušenie, upustenie alebo zmenu spôsobu výkonu trestu a  ďalšie trestné veci</t>
  </si>
  <si>
    <t>veci súvisiace s probáciou</t>
  </si>
  <si>
    <t>návrhy na povolenie obnovy konania, návrh na uloženie alebo prepustenie z výkonu ochranného dohľadu alebo ostatných ochranných opatrení</t>
  </si>
  <si>
    <t>Ntd</t>
  </si>
  <si>
    <t>ObdGV</t>
  </si>
  <si>
    <t>Vs</t>
  </si>
  <si>
    <t>KS 
Banská Bystrica</t>
  </si>
  <si>
    <t>návrhy týkajúce sa výkonu detencie</t>
  </si>
  <si>
    <t>CoCsp</t>
  </si>
  <si>
    <t>odvolania proti rozhodnutiam okresných súdov v občianskoprávnych veciach v registri Csp</t>
  </si>
  <si>
    <t>odvolania proti rozhodnutiam okresných súdov v občianskoprávnych veciach v registri C, Ca (do roku 2019 aj v registri Csp)</t>
  </si>
  <si>
    <t>VCdo</t>
  </si>
  <si>
    <t xml:space="preserve"> +Cpj, Nco, Ncv</t>
  </si>
  <si>
    <t>VObdo</t>
  </si>
  <si>
    <t>veci postúpené senátmi obchodnoprávneho kolégia najvyššieho súdu, ktoré pri svojom rozhodovaní dospeli k právnemu názoru, ktorý je odlišný od právneho názoru, ktorý už bol vyjadrený v rozhodnutí iného senátu obchodnoprávneho kolégia alebo ak sa senát obchodnoprávneho kolégia pri svojom rozhodovaní chce odchýliť od právneho názoru vyjadreného v rozhodnutí veľkého senátu; register sa vedie v elektronickej podobe</t>
  </si>
  <si>
    <t>dovolania generálneho prokurátora v obchodnoprávnych veciach proti rozhodnutiam najvyššieho súdu ako súdu odvolacieho; register sa vedie v elektronickej podobe</t>
  </si>
  <si>
    <t>rozhodovanie vo veciach patriacich do pôsobnosti veľkého senátu (§ 22 ods. 1 písm. a) až c) SSP)</t>
  </si>
  <si>
    <t>návrhy na ochranu pred nezákonným zásahom orgánu verejnej správy (piata hlava piatej časti Občianskeho súdneho poriadku)</t>
  </si>
  <si>
    <t>Nevybavené exekúcie          k 31.12.2021</t>
  </si>
  <si>
    <t>SÚDNI EXEKÚTORI A EXEKUČNÁ ČINNOSŤ V ROKU 2021*</t>
  </si>
  <si>
    <t>PREHĽAD O AGENDÁCH NAJVYŠŠIEHO SÚDU V ROKU  2021</t>
  </si>
  <si>
    <t>Vyd</t>
  </si>
  <si>
    <t>x</t>
  </si>
  <si>
    <t>** od 1. 8. 2021 - agenda prenesená na NAJVYŠŠÍ SPRÁVNY SÚD SR</t>
  </si>
  <si>
    <t>Správne kolégium II. stupeň - 2.časť**</t>
  </si>
  <si>
    <t>Správne kolégium II. stupeň - 1.časť**</t>
  </si>
  <si>
    <t>Správne kolégium I. stupeň**</t>
  </si>
  <si>
    <t>V roku 2021 bolo v registri T okresným súdom Slovenskej republiky doručených 22 667 vecí, v registri Tk 114  vecí, v registri Tv 53 vecí. Vybavených vecí v  registri T  bolo 22 469 vecí , v registri Tk 107 vecí a v registri Tv 49 vecí.</t>
  </si>
  <si>
    <t>V roku 2021 v registri C bolo okresným súdom Slovenskej republiky doručených 27 101 vecí, vybavených vecí bolo 30 394 vecí. V registri Cpr bolo doručených 1 020 vecí, vybavených bolo 1 070 vecí.</t>
  </si>
  <si>
    <t>V registri Cb bolo v roku 2021 doručených 10 836 vecí, vybavených vecí bolo 11 888 vecí.</t>
  </si>
  <si>
    <t xml:space="preserve">V registri P napadlo v roku 2021 27 270 vecí, vybavených bolo 28 920 vecí. </t>
  </si>
  <si>
    <t>V registri S bolo doručených v roku 2021 39 vecí, vybavených v tomto registri bolo 60 vecí.</t>
  </si>
  <si>
    <t>V registri D v roku 2021 došlo na okresné súdy spolu 91 151 vecí, vybavených bolo 78 101 vecí.</t>
  </si>
  <si>
    <t>návrh na začatie konania o potvrdení vydržania</t>
  </si>
  <si>
    <t>Na  krajské súdy v SR v roku 2021 v registri C došlo 35 vecí,  krajské súdy vybavili  v tomto registri 22 vecí. V registri Cb nebola krajským súdom doručená žiadna vec, vybavených bolo 19 vecí.</t>
  </si>
  <si>
    <t xml:space="preserve">  V roku 2021 boli krajským súdom Slovenskej republiky v registri T doručené 3 veci. Špecializovanému trestnému súdu bolo doručených 233 vecí. V roku 2021 na krajských súdoch bola v registri T vybavená 1 vec. Na Špecializovanom trestnom súde bolo v registri T vybavených 213 vecí.</t>
  </si>
  <si>
    <t>Do registra Co v roku 2021 došlo 6 505 vecí,  vybavených bolo 7 770 vecí.</t>
  </si>
  <si>
    <t>Do registra Cob došlo v roku 2021 na krajské súdy 2 277 vecí, vybavených bolo v tomto registri 2 305 vecí.</t>
  </si>
  <si>
    <t xml:space="preserve">Do registra S bolo v roku 2021 doručených 3 958 vecí, vybavených bolo 2 496 vecí. </t>
  </si>
  <si>
    <t>V roku 2021 bolo v agende občianskoprávneho kolégia doručených 2 257 vecí  (vybavených 1 897 vecí), v agendách trestnoprávneho kolégia doručených 1 099 vecí (vybavených 1 061 vecí) , v agendách obchodnoprávneho kolégia doručených 844 vecí  (vybavených 892 vecí) a v agendách správneho kolégia doručených 884 vecí (vybavených 849 vecí).</t>
  </si>
  <si>
    <t xml:space="preserve">   Súdy v roku 2021 rozhodli o 3 524 žiadostiach o poverenie na vykonanie exekúcie, z toho vydaním poverenia na vykonanie exekúcie bolo 381 vecí.  </t>
  </si>
  <si>
    <t xml:space="preserve">   V exekučnej agende Er vybavovanej súdmi podľa zákona č. 233/1995 Z. z. o súdnych exekútoroch a exekučnej činnosti, bolo súdom v Slovenskej republike v roku 2021 doručených spolu 45 žiadostí o poverenie na vykonanie exekúcie.</t>
  </si>
  <si>
    <t xml:space="preserve">   Exekútori v Slovenskej republike vybavili v roku 2021 spolu 494 681 exekúcií. Vrátením poverenia po skončení exekučného konania bolo ukončených 70 628 exekúcií, nevybavených exekúcií u súdnych exekútorov ku koncu roka 2021 bolo 710 953.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</si>
</sst>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_ ;\-#,##0\ "/>
  </numFmts>
  <fonts count="57">
    <font>
      <sz val="10"/>
      <name val="Arial"/>
      <charset val="238"/>
    </font>
    <font>
      <sz val="11"/>
      <color indexed="8"/>
      <name val="Calibri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ual"/>
      <charset val="238"/>
    </font>
    <font>
      <sz val="11"/>
      <color indexed="8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1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rgb="FF333333"/>
      <name val="Arial"/>
      <family val="2"/>
      <charset val="238"/>
    </font>
    <font>
      <sz val="9"/>
      <color rgb="FFFFFFFF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color rgb="FFFFFFFF"/>
      <name val="Arial"/>
      <family val="2"/>
      <charset val="238"/>
    </font>
    <font>
      <sz val="9"/>
      <color rgb="FFFFFFFF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9"/>
      <color rgb="FF333333"/>
      <name val="Arial"/>
      <family val="2"/>
      <charset val="238"/>
    </font>
    <font>
      <b/>
      <sz val="10"/>
      <color rgb="FFFFFFFF"/>
      <name val="Arial"/>
      <family val="2"/>
      <charset val="238"/>
    </font>
    <font>
      <b/>
      <sz val="9"/>
      <color rgb="FF333333"/>
      <name val="Arial"/>
      <family val="2"/>
      <charset val="238"/>
    </font>
    <font>
      <sz val="1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9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1"/>
      <name val="Ariual"/>
      <charset val="238"/>
    </font>
    <font>
      <sz val="10"/>
      <color rgb="FFFFFFFF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FFFFFF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b/>
      <sz val="11"/>
      <color rgb="FFFFFFFF"/>
      <name val="Arial"/>
      <family val="2"/>
      <charset val="238"/>
    </font>
    <font>
      <b/>
      <sz val="12"/>
      <color theme="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2"/>
      <name val="Arial"/>
      <family val="2"/>
      <charset val="238"/>
    </font>
    <font>
      <sz val="11"/>
      <color rgb="FF000000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28"/>
      <color rgb="FF0B64A0"/>
      <name val="Arial"/>
      <family val="2"/>
      <charset val="238"/>
    </font>
    <font>
      <b/>
      <sz val="9"/>
      <name val="Arial"/>
      <family val="2"/>
      <charset val="238"/>
    </font>
    <font>
      <b/>
      <sz val="12"/>
      <color rgb="FFFFFFFF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FFFFFF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2"/>
      <color theme="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0A64A0"/>
        <bgColor indexed="64"/>
      </patternFill>
    </fill>
    <fill>
      <patternFill patternType="solid">
        <fgColor rgb="FF00C7FF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0B64A0"/>
        <bgColor rgb="FFFFFFFF"/>
      </patternFill>
    </fill>
    <fill>
      <patternFill patternType="solid">
        <fgColor rgb="FF00C7FF"/>
        <bgColor rgb="FFFFFFFF"/>
      </patternFill>
    </fill>
    <fill>
      <patternFill patternType="solid">
        <fgColor rgb="FF0A64A0"/>
        <bgColor rgb="FFFFFFFF"/>
      </patternFill>
    </fill>
  </fills>
  <borders count="28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DDDDDD"/>
      </left>
      <right style="thin">
        <color rgb="FFDDDDDD"/>
      </right>
      <top style="thin">
        <color rgb="FFCAC9D9"/>
      </top>
      <bottom style="thin">
        <color rgb="FFDDDDDD"/>
      </bottom>
      <diagonal/>
    </border>
    <border>
      <left/>
      <right/>
      <top/>
      <bottom style="thin">
        <color rgb="FFDDDDDD"/>
      </bottom>
      <diagonal/>
    </border>
    <border>
      <left style="thin">
        <color rgb="FFDDDDDD"/>
      </left>
      <right/>
      <top style="thin">
        <color rgb="FFDDDDDD"/>
      </top>
      <bottom/>
      <diagonal/>
    </border>
    <border>
      <left/>
      <right/>
      <top style="thin">
        <color rgb="FFDDDDDD"/>
      </top>
      <bottom/>
      <diagonal/>
    </border>
    <border>
      <left/>
      <right style="thin">
        <color rgb="FFDDDDDD"/>
      </right>
      <top style="thin">
        <color rgb="FFDDDDDD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  <border>
      <left style="thin">
        <color rgb="FFDDDDDD"/>
      </left>
      <right style="thin">
        <color rgb="FFDDDDDD"/>
      </right>
      <top/>
      <bottom/>
      <diagonal/>
    </border>
    <border>
      <left style="thin">
        <color rgb="FFDDDDDD"/>
      </left>
      <right style="thin">
        <color rgb="FFDDDDDD"/>
      </right>
      <top/>
      <bottom style="thin">
        <color rgb="FFDDDDDD"/>
      </bottom>
      <diagonal/>
    </border>
    <border>
      <left style="thin">
        <color rgb="FFDDDDDD"/>
      </left>
      <right/>
      <top/>
      <bottom/>
      <diagonal/>
    </border>
    <border>
      <left/>
      <right style="thin">
        <color rgb="FFDDDDDD"/>
      </right>
      <top/>
      <bottom style="thin">
        <color rgb="FFDDDDDD"/>
      </bottom>
      <diagonal/>
    </border>
    <border>
      <left style="thin">
        <color rgb="FFDDDDDD"/>
      </left>
      <right/>
      <top/>
      <bottom style="thin">
        <color rgb="FFDDDDDD"/>
      </bottom>
      <diagonal/>
    </border>
    <border>
      <left style="thin">
        <color rgb="FFDDDDDD"/>
      </left>
      <right style="thin">
        <color rgb="FFDDDDDD"/>
      </right>
      <top style="thin">
        <color rgb="FFCAC9D9"/>
      </top>
      <bottom/>
      <diagonal/>
    </border>
    <border>
      <left style="thin">
        <color rgb="FFDDDDDD"/>
      </left>
      <right style="thin">
        <color rgb="FFDDDDDD"/>
      </right>
      <top/>
      <bottom style="thin">
        <color rgb="FFCAC9D9"/>
      </bottom>
      <diagonal/>
    </border>
    <border>
      <left/>
      <right style="thin">
        <color rgb="FFDDDDDD"/>
      </right>
      <top/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0"/>
      </bottom>
      <diagonal/>
    </border>
    <border>
      <left style="thin">
        <color auto="1"/>
      </left>
      <right/>
      <top style="thin">
        <color auto="1"/>
      </top>
      <bottom style="thin">
        <color theme="0"/>
      </bottom>
      <diagonal/>
    </border>
    <border>
      <left style="thin">
        <color rgb="FFDDDDDD"/>
      </left>
      <right/>
      <top/>
      <bottom style="thin">
        <color rgb="FFCAC9D9"/>
      </bottom>
      <diagonal/>
    </border>
  </borders>
  <cellStyleXfs count="17">
    <xf numFmtId="0" fontId="0" fillId="0" borderId="0"/>
    <xf numFmtId="0" fontId="9" fillId="0" borderId="1" applyNumberFormat="0" applyFill="0" applyAlignment="0" applyProtection="0"/>
    <xf numFmtId="0" fontId="10" fillId="0" borderId="2" applyNumberFormat="0" applyFill="0" applyAlignment="0" applyProtection="0"/>
    <xf numFmtId="0" fontId="11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0"/>
    <xf numFmtId="0" fontId="4" fillId="0" borderId="0"/>
    <xf numFmtId="0" fontId="15" fillId="0" borderId="0"/>
    <xf numFmtId="0" fontId="1" fillId="0" borderId="0"/>
    <xf numFmtId="0" fontId="8" fillId="3" borderId="4" applyNumberFormat="0" applyFont="0" applyAlignment="0" applyProtection="0"/>
    <xf numFmtId="0" fontId="12" fillId="2" borderId="5" applyNumberFormat="0" applyAlignment="0" applyProtection="0"/>
    <xf numFmtId="0" fontId="13" fillId="4" borderId="5" applyNumberFormat="0" applyAlignment="0" applyProtection="0"/>
    <xf numFmtId="0" fontId="14" fillId="4" borderId="6" applyNumberFormat="0" applyAlignment="0" applyProtection="0"/>
    <xf numFmtId="0" fontId="3" fillId="0" borderId="0">
      <alignment horizontal="center" vertical="top"/>
    </xf>
    <xf numFmtId="0" fontId="17" fillId="0" borderId="0"/>
    <xf numFmtId="43" fontId="30" fillId="0" borderId="0" applyFont="0" applyFill="0" applyBorder="0" applyAlignment="0" applyProtection="0"/>
    <xf numFmtId="0" fontId="17" fillId="0" borderId="0"/>
  </cellStyleXfs>
  <cellXfs count="274">
    <xf numFmtId="0" fontId="0" fillId="0" borderId="0" xfId="0"/>
    <xf numFmtId="0" fontId="4" fillId="0" borderId="0" xfId="0" applyFont="1"/>
    <xf numFmtId="0" fontId="4" fillId="0" borderId="0" xfId="0" applyFont="1" applyAlignment="1">
      <alignment wrapText="1"/>
    </xf>
    <xf numFmtId="3" fontId="0" fillId="0" borderId="0" xfId="0" applyNumberFormat="1"/>
    <xf numFmtId="0" fontId="6" fillId="0" borderId="0" xfId="6" applyFont="1" applyAlignment="1">
      <alignment vertical="top" wrapText="1"/>
    </xf>
    <xf numFmtId="0" fontId="6" fillId="0" borderId="0" xfId="6" applyFont="1" applyFill="1" applyAlignment="1">
      <alignment vertical="top" wrapText="1"/>
    </xf>
    <xf numFmtId="3" fontId="4" fillId="0" borderId="0" xfId="5" applyNumberFormat="1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3" fontId="0" fillId="0" borderId="0" xfId="0" applyNumberFormat="1" applyBorder="1"/>
    <xf numFmtId="3" fontId="4" fillId="0" borderId="7" xfId="5" applyNumberFormat="1" applyFont="1" applyBorder="1" applyAlignment="1">
      <alignment horizontal="center" vertical="center" wrapText="1"/>
    </xf>
    <xf numFmtId="3" fontId="3" fillId="0" borderId="7" xfId="5" applyNumberFormat="1" applyFont="1" applyBorder="1" applyAlignment="1">
      <alignment horizontal="center" vertical="center" wrapText="1"/>
    </xf>
    <xf numFmtId="3" fontId="3" fillId="6" borderId="7" xfId="5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top"/>
    </xf>
    <xf numFmtId="0" fontId="7" fillId="0" borderId="0" xfId="6" applyFont="1" applyFill="1" applyBorder="1" applyAlignment="1">
      <alignment horizontal="left" vertical="center" wrapText="1"/>
    </xf>
    <xf numFmtId="0" fontId="6" fillId="0" borderId="0" xfId="0" applyFont="1" applyAlignment="1">
      <alignment wrapText="1"/>
    </xf>
    <xf numFmtId="49" fontId="24" fillId="8" borderId="7" xfId="0" applyNumberFormat="1" applyFont="1" applyFill="1" applyBorder="1" applyAlignment="1">
      <alignment horizontal="center" vertical="center"/>
    </xf>
    <xf numFmtId="49" fontId="25" fillId="8" borderId="7" xfId="0" applyNumberFormat="1" applyFont="1" applyFill="1" applyBorder="1" applyAlignment="1">
      <alignment horizontal="center" vertical="center"/>
    </xf>
    <xf numFmtId="49" fontId="25" fillId="8" borderId="7" xfId="0" applyNumberFormat="1" applyFont="1" applyFill="1" applyBorder="1" applyAlignment="1">
      <alignment vertical="center"/>
    </xf>
    <xf numFmtId="49" fontId="27" fillId="8" borderId="0" xfId="0" applyNumberFormat="1" applyFont="1" applyFill="1" applyAlignment="1">
      <alignment horizontal="left"/>
    </xf>
    <xf numFmtId="0" fontId="24" fillId="8" borderId="7" xfId="0" applyFont="1" applyFill="1" applyBorder="1" applyAlignment="1">
      <alignment horizontal="center" vertical="center" wrapText="1"/>
    </xf>
    <xf numFmtId="49" fontId="29" fillId="8" borderId="0" xfId="0" applyNumberFormat="1" applyFont="1" applyFill="1" applyAlignment="1">
      <alignment horizontal="left"/>
    </xf>
    <xf numFmtId="49" fontId="27" fillId="8" borderId="7" xfId="0" applyNumberFormat="1" applyFont="1" applyFill="1" applyBorder="1" applyAlignment="1">
      <alignment horizontal="left"/>
    </xf>
    <xf numFmtId="49" fontId="25" fillId="10" borderId="15" xfId="0" applyNumberFormat="1" applyFont="1" applyFill="1" applyBorder="1" applyAlignment="1">
      <alignment horizontal="center" vertical="center"/>
    </xf>
    <xf numFmtId="49" fontId="25" fillId="10" borderId="7" xfId="0" applyNumberFormat="1" applyFont="1" applyFill="1" applyBorder="1" applyAlignment="1">
      <alignment horizontal="center"/>
    </xf>
    <xf numFmtId="0" fontId="21" fillId="7" borderId="0" xfId="14" applyFont="1" applyFill="1" applyAlignment="1">
      <alignment horizontal="left"/>
    </xf>
    <xf numFmtId="0" fontId="17" fillId="0" borderId="0" xfId="14"/>
    <xf numFmtId="0" fontId="6" fillId="0" borderId="0" xfId="0" applyFont="1" applyFill="1" applyBorder="1" applyAlignment="1">
      <alignment wrapText="1"/>
    </xf>
    <xf numFmtId="0" fontId="16" fillId="0" borderId="0" xfId="0" applyFont="1" applyAlignment="1">
      <alignment horizontal="justify" vertical="top" wrapText="1"/>
    </xf>
    <xf numFmtId="0" fontId="31" fillId="0" borderId="0" xfId="5" applyFont="1" applyAlignment="1">
      <alignment vertical="center"/>
    </xf>
    <xf numFmtId="3" fontId="32" fillId="7" borderId="7" xfId="0" applyNumberFormat="1" applyFont="1" applyFill="1" applyBorder="1" applyAlignment="1">
      <alignment horizontal="center" vertical="center"/>
    </xf>
    <xf numFmtId="3" fontId="0" fillId="0" borderId="0" xfId="0" applyNumberFormat="1" applyAlignment="1">
      <alignment vertical="center"/>
    </xf>
    <xf numFmtId="3" fontId="0" fillId="5" borderId="7" xfId="0" applyNumberFormat="1" applyFill="1" applyBorder="1" applyAlignment="1">
      <alignment horizontal="center" vertical="center"/>
    </xf>
    <xf numFmtId="3" fontId="22" fillId="8" borderId="7" xfId="0" applyNumberFormat="1" applyFont="1" applyFill="1" applyBorder="1" applyAlignment="1">
      <alignment horizontal="center" vertical="center" wrapText="1"/>
    </xf>
    <xf numFmtId="3" fontId="23" fillId="9" borderId="7" xfId="0" applyNumberFormat="1" applyFont="1" applyFill="1" applyBorder="1" applyAlignment="1">
      <alignment horizontal="center" vertical="center"/>
    </xf>
    <xf numFmtId="3" fontId="0" fillId="5" borderId="7" xfId="0" applyNumberFormat="1" applyFill="1" applyBorder="1" applyAlignment="1">
      <alignment vertical="center"/>
    </xf>
    <xf numFmtId="3" fontId="0" fillId="5" borderId="7" xfId="0" applyNumberFormat="1" applyFill="1" applyBorder="1"/>
    <xf numFmtId="3" fontId="3" fillId="0" borderId="0" xfId="5" applyNumberFormat="1" applyFont="1" applyFill="1" applyAlignment="1">
      <alignment vertical="center"/>
    </xf>
    <xf numFmtId="3" fontId="20" fillId="5" borderId="7" xfId="5" applyNumberFormat="1" applyFont="1" applyFill="1" applyBorder="1" applyAlignment="1">
      <alignment horizontal="center" vertical="center" wrapText="1"/>
    </xf>
    <xf numFmtId="3" fontId="19" fillId="5" borderId="7" xfId="5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top"/>
    </xf>
    <xf numFmtId="49" fontId="25" fillId="8" borderId="13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top" wrapText="1"/>
    </xf>
    <xf numFmtId="0" fontId="5" fillId="0" borderId="0" xfId="0" applyFont="1"/>
    <xf numFmtId="0" fontId="0" fillId="0" borderId="0" xfId="0" applyAlignment="1">
      <alignment vertical="center"/>
    </xf>
    <xf numFmtId="49" fontId="36" fillId="8" borderId="0" xfId="0" applyNumberFormat="1" applyFont="1" applyFill="1" applyAlignment="1">
      <alignment horizontal="left"/>
    </xf>
    <xf numFmtId="0" fontId="4" fillId="0" borderId="0" xfId="0" applyFont="1" applyAlignment="1">
      <alignment vertical="center"/>
    </xf>
    <xf numFmtId="49" fontId="37" fillId="8" borderId="15" xfId="0" applyNumberFormat="1" applyFont="1" applyFill="1" applyBorder="1" applyAlignment="1">
      <alignment horizontal="center" vertical="center"/>
    </xf>
    <xf numFmtId="49" fontId="37" fillId="8" borderId="7" xfId="0" applyNumberFormat="1" applyFont="1" applyFill="1" applyBorder="1" applyAlignment="1">
      <alignment horizontal="center" vertical="center"/>
    </xf>
    <xf numFmtId="49" fontId="39" fillId="8" borderId="0" xfId="0" applyNumberFormat="1" applyFont="1" applyFill="1" applyAlignment="1">
      <alignment horizontal="left" vertical="center"/>
    </xf>
    <xf numFmtId="49" fontId="39" fillId="8" borderId="0" xfId="0" applyNumberFormat="1" applyFont="1" applyFill="1" applyAlignment="1">
      <alignment horizontal="left"/>
    </xf>
    <xf numFmtId="49" fontId="40" fillId="8" borderId="7" xfId="0" applyNumberFormat="1" applyFont="1" applyFill="1" applyBorder="1" applyAlignment="1">
      <alignment horizontal="center" vertical="center"/>
    </xf>
    <xf numFmtId="49" fontId="39" fillId="8" borderId="7" xfId="0" applyNumberFormat="1" applyFont="1" applyFill="1" applyBorder="1" applyAlignment="1">
      <alignment horizontal="left"/>
    </xf>
    <xf numFmtId="3" fontId="39" fillId="8" borderId="7" xfId="0" applyNumberFormat="1" applyFont="1" applyFill="1" applyBorder="1" applyAlignment="1">
      <alignment horizontal="left"/>
    </xf>
    <xf numFmtId="3" fontId="42" fillId="6" borderId="7" xfId="0" applyNumberFormat="1" applyFont="1" applyFill="1" applyBorder="1" applyAlignment="1">
      <alignment horizontal="center" vertical="center"/>
    </xf>
    <xf numFmtId="49" fontId="28" fillId="8" borderId="7" xfId="0" applyNumberFormat="1" applyFont="1" applyFill="1" applyBorder="1" applyAlignment="1">
      <alignment horizontal="center" vertical="center" wrapText="1"/>
    </xf>
    <xf numFmtId="49" fontId="39" fillId="8" borderId="7" xfId="0" applyNumberFormat="1" applyFont="1" applyFill="1" applyBorder="1" applyAlignment="1">
      <alignment horizontal="left" vertical="center"/>
    </xf>
    <xf numFmtId="0" fontId="43" fillId="0" borderId="0" xfId="0" applyFont="1" applyAlignment="1">
      <alignment vertical="center"/>
    </xf>
    <xf numFmtId="49" fontId="40" fillId="8" borderId="7" xfId="0" applyNumberFormat="1" applyFont="1" applyFill="1" applyBorder="1" applyAlignment="1">
      <alignment horizontal="center" vertical="center" wrapText="1"/>
    </xf>
    <xf numFmtId="49" fontId="40" fillId="8" borderId="15" xfId="0" applyNumberFormat="1" applyFont="1" applyFill="1" applyBorder="1" applyAlignment="1">
      <alignment horizontal="center" vertical="center"/>
    </xf>
    <xf numFmtId="3" fontId="39" fillId="8" borderId="0" xfId="0" applyNumberFormat="1" applyFont="1" applyFill="1" applyAlignment="1">
      <alignment horizontal="center"/>
    </xf>
    <xf numFmtId="49" fontId="44" fillId="9" borderId="8" xfId="0" applyNumberFormat="1" applyFont="1" applyFill="1" applyBorder="1" applyAlignment="1">
      <alignment horizontal="center" vertical="center" wrapText="1"/>
    </xf>
    <xf numFmtId="49" fontId="44" fillId="9" borderId="8" xfId="0" applyNumberFormat="1" applyFont="1" applyFill="1" applyBorder="1" applyAlignment="1">
      <alignment horizontal="center" vertical="center"/>
    </xf>
    <xf numFmtId="0" fontId="40" fillId="8" borderId="7" xfId="0" applyNumberFormat="1" applyFont="1" applyFill="1" applyBorder="1" applyAlignment="1">
      <alignment horizontal="center" vertical="center" wrapText="1"/>
    </xf>
    <xf numFmtId="0" fontId="44" fillId="9" borderId="8" xfId="0" applyNumberFormat="1" applyFont="1" applyFill="1" applyBorder="1" applyAlignment="1">
      <alignment horizontal="center" vertical="center" wrapText="1"/>
    </xf>
    <xf numFmtId="0" fontId="39" fillId="8" borderId="0" xfId="0" applyNumberFormat="1" applyFont="1" applyFill="1" applyAlignment="1">
      <alignment horizontal="left"/>
    </xf>
    <xf numFmtId="49" fontId="44" fillId="9" borderId="15" xfId="0" applyNumberFormat="1" applyFont="1" applyFill="1" applyBorder="1" applyAlignment="1">
      <alignment horizontal="center" vertical="center"/>
    </xf>
    <xf numFmtId="0" fontId="45" fillId="0" borderId="0" xfId="0" applyFont="1"/>
    <xf numFmtId="0" fontId="38" fillId="7" borderId="0" xfId="14" applyFont="1" applyFill="1" applyAlignment="1">
      <alignment horizontal="left"/>
    </xf>
    <xf numFmtId="0" fontId="46" fillId="0" borderId="0" xfId="14" applyFont="1"/>
    <xf numFmtId="3" fontId="43" fillId="7" borderId="7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/>
    </xf>
    <xf numFmtId="0" fontId="6" fillId="0" borderId="0" xfId="0" applyFont="1" applyBorder="1" applyAlignment="1">
      <alignment wrapText="1"/>
    </xf>
    <xf numFmtId="0" fontId="6" fillId="0" borderId="0" xfId="6" applyFont="1" applyBorder="1" applyAlignment="1">
      <alignment vertical="top" wrapText="1"/>
    </xf>
    <xf numFmtId="0" fontId="6" fillId="0" borderId="0" xfId="6" applyFont="1" applyFill="1" applyBorder="1" applyAlignment="1">
      <alignment vertical="top" wrapText="1"/>
    </xf>
    <xf numFmtId="49" fontId="6" fillId="0" borderId="0" xfId="6" applyNumberFormat="1" applyFont="1" applyBorder="1" applyAlignment="1">
      <alignment vertical="top" wrapText="1"/>
    </xf>
    <xf numFmtId="0" fontId="4" fillId="0" borderId="0" xfId="0" applyFont="1" applyBorder="1" applyAlignment="1">
      <alignment horizontal="center" vertical="top"/>
    </xf>
    <xf numFmtId="0" fontId="0" fillId="5" borderId="0" xfId="0" applyFill="1" applyAlignment="1">
      <alignment wrapText="1"/>
    </xf>
    <xf numFmtId="0" fontId="0" fillId="5" borderId="0" xfId="0" applyFill="1"/>
    <xf numFmtId="0" fontId="0" fillId="5" borderId="0" xfId="0" applyFill="1" applyAlignment="1">
      <alignment vertical="center"/>
    </xf>
    <xf numFmtId="0" fontId="0" fillId="5" borderId="16" xfId="0" applyFill="1" applyBorder="1" applyAlignment="1"/>
    <xf numFmtId="49" fontId="44" fillId="9" borderId="7" xfId="0" applyNumberFormat="1" applyFont="1" applyFill="1" applyBorder="1" applyAlignment="1">
      <alignment horizontal="center" vertical="center"/>
    </xf>
    <xf numFmtId="49" fontId="44" fillId="9" borderId="14" xfId="0" applyNumberFormat="1" applyFont="1" applyFill="1" applyBorder="1" applyAlignment="1">
      <alignment horizontal="center" vertical="center"/>
    </xf>
    <xf numFmtId="3" fontId="45" fillId="0" borderId="0" xfId="0" applyNumberFormat="1" applyFont="1"/>
    <xf numFmtId="3" fontId="17" fillId="0" borderId="0" xfId="14" applyNumberFormat="1"/>
    <xf numFmtId="0" fontId="6" fillId="0" borderId="0" xfId="0" applyFont="1" applyAlignment="1">
      <alignment vertical="top"/>
    </xf>
    <xf numFmtId="0" fontId="21" fillId="7" borderId="0" xfId="16" applyFont="1" applyFill="1" applyAlignment="1">
      <alignment horizontal="left"/>
    </xf>
    <xf numFmtId="49" fontId="48" fillId="7" borderId="0" xfId="16" applyNumberFormat="1" applyFont="1" applyFill="1" applyAlignment="1">
      <alignment horizontal="center" vertical="center"/>
    </xf>
    <xf numFmtId="0" fontId="17" fillId="0" borderId="0" xfId="16"/>
    <xf numFmtId="49" fontId="37" fillId="8" borderId="7" xfId="0" applyNumberFormat="1" applyFont="1" applyFill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left" vertical="top" wrapText="1"/>
    </xf>
    <xf numFmtId="0" fontId="6" fillId="0" borderId="0" xfId="6" applyFont="1" applyAlignment="1">
      <alignment vertical="top"/>
    </xf>
    <xf numFmtId="0" fontId="6" fillId="0" borderId="0" xfId="0" applyFont="1" applyBorder="1" applyAlignment="1">
      <alignment vertical="top"/>
    </xf>
    <xf numFmtId="49" fontId="5" fillId="7" borderId="0" xfId="0" applyNumberFormat="1" applyFont="1" applyFill="1" applyBorder="1" applyAlignment="1">
      <alignment horizontal="left" vertical="top"/>
    </xf>
    <xf numFmtId="0" fontId="6" fillId="0" borderId="0" xfId="0" applyFont="1" applyAlignment="1">
      <alignment horizontal="center" vertical="top" wrapText="1"/>
    </xf>
    <xf numFmtId="0" fontId="5" fillId="0" borderId="0" xfId="0" applyFont="1" applyBorder="1" applyAlignment="1">
      <alignment horizontal="left" vertical="top"/>
    </xf>
    <xf numFmtId="0" fontId="31" fillId="0" borderId="0" xfId="5" applyFont="1"/>
    <xf numFmtId="0" fontId="17" fillId="0" borderId="0" xfId="14" applyFont="1" applyAlignment="1">
      <alignment vertical="center"/>
    </xf>
    <xf numFmtId="0" fontId="47" fillId="8" borderId="0" xfId="16" applyFont="1" applyFill="1" applyBorder="1" applyAlignment="1">
      <alignment horizontal="left" vertical="center"/>
    </xf>
    <xf numFmtId="3" fontId="49" fillId="9" borderId="7" xfId="0" applyNumberFormat="1" applyFont="1" applyFill="1" applyBorder="1" applyAlignment="1">
      <alignment horizontal="center" vertical="center"/>
    </xf>
    <xf numFmtId="49" fontId="49" fillId="9" borderId="7" xfId="0" applyNumberFormat="1" applyFont="1" applyFill="1" applyBorder="1" applyAlignment="1">
      <alignment horizontal="center" vertical="center"/>
    </xf>
    <xf numFmtId="3" fontId="42" fillId="8" borderId="7" xfId="0" applyNumberFormat="1" applyFont="1" applyFill="1" applyBorder="1" applyAlignment="1">
      <alignment horizontal="left" vertical="center"/>
    </xf>
    <xf numFmtId="3" fontId="42" fillId="9" borderId="7" xfId="0" applyNumberFormat="1" applyFont="1" applyFill="1" applyBorder="1" applyAlignment="1">
      <alignment horizontal="center" vertical="center"/>
    </xf>
    <xf numFmtId="3" fontId="49" fillId="8" borderId="7" xfId="0" applyNumberFormat="1" applyFont="1" applyFill="1" applyBorder="1" applyAlignment="1">
      <alignment horizontal="center" vertical="center"/>
    </xf>
    <xf numFmtId="3" fontId="49" fillId="8" borderId="0" xfId="0" applyNumberFormat="1" applyFont="1" applyFill="1" applyAlignment="1">
      <alignment horizontal="center" vertical="center"/>
    </xf>
    <xf numFmtId="3" fontId="32" fillId="10" borderId="7" xfId="0" applyNumberFormat="1" applyFont="1" applyFill="1" applyBorder="1" applyAlignment="1">
      <alignment horizontal="center" vertical="center"/>
    </xf>
    <xf numFmtId="3" fontId="49" fillId="8" borderId="0" xfId="0" applyNumberFormat="1" applyFont="1" applyFill="1" applyAlignment="1">
      <alignment horizontal="left"/>
    </xf>
    <xf numFmtId="3" fontId="42" fillId="9" borderId="8" xfId="0" applyNumberFormat="1" applyFont="1" applyFill="1" applyBorder="1" applyAlignment="1">
      <alignment horizontal="center" vertical="center"/>
    </xf>
    <xf numFmtId="49" fontId="49" fillId="9" borderId="7" xfId="0" applyNumberFormat="1" applyFont="1" applyFill="1" applyBorder="1" applyAlignment="1">
      <alignment horizontal="center" vertical="center" wrapText="1"/>
    </xf>
    <xf numFmtId="3" fontId="43" fillId="7" borderId="15" xfId="0" applyNumberFormat="1" applyFont="1" applyFill="1" applyBorder="1" applyAlignment="1">
      <alignment horizontal="center" vertical="center"/>
    </xf>
    <xf numFmtId="3" fontId="42" fillId="9" borderId="15" xfId="0" applyNumberFormat="1" applyFont="1" applyFill="1" applyBorder="1" applyAlignment="1">
      <alignment horizontal="center" vertical="center"/>
    </xf>
    <xf numFmtId="3" fontId="42" fillId="8" borderId="0" xfId="0" applyNumberFormat="1" applyFont="1" applyFill="1" applyAlignment="1">
      <alignment horizontal="center" vertical="center"/>
    </xf>
    <xf numFmtId="3" fontId="3" fillId="8" borderId="0" xfId="0" applyNumberFormat="1" applyFont="1" applyFill="1" applyAlignment="1">
      <alignment horizontal="center" vertical="center"/>
    </xf>
    <xf numFmtId="3" fontId="42" fillId="8" borderId="0" xfId="0" applyNumberFormat="1" applyFont="1" applyFill="1" applyAlignment="1">
      <alignment horizontal="center"/>
    </xf>
    <xf numFmtId="3" fontId="49" fillId="8" borderId="0" xfId="0" applyNumberFormat="1" applyFont="1" applyFill="1" applyAlignment="1">
      <alignment horizontal="center"/>
    </xf>
    <xf numFmtId="49" fontId="37" fillId="8" borderId="7" xfId="0" applyNumberFormat="1" applyFont="1" applyFill="1" applyBorder="1" applyAlignment="1">
      <alignment horizontal="center" vertical="center"/>
    </xf>
    <xf numFmtId="49" fontId="40" fillId="8" borderId="7" xfId="0" applyNumberFormat="1" applyFont="1" applyFill="1" applyBorder="1" applyAlignment="1">
      <alignment horizontal="center" vertical="center"/>
    </xf>
    <xf numFmtId="0" fontId="41" fillId="5" borderId="0" xfId="8" applyFont="1" applyFill="1" applyBorder="1" applyAlignment="1">
      <alignment horizontal="center" vertical="center" wrapText="1"/>
    </xf>
    <xf numFmtId="3" fontId="39" fillId="8" borderId="0" xfId="0" applyNumberFormat="1" applyFont="1" applyFill="1" applyAlignment="1">
      <alignment horizontal="center" vertical="center"/>
    </xf>
    <xf numFmtId="49" fontId="50" fillId="8" borderId="7" xfId="14" applyNumberFormat="1" applyFont="1" applyFill="1" applyBorder="1" applyAlignment="1">
      <alignment horizontal="center" vertical="center"/>
    </xf>
    <xf numFmtId="49" fontId="52" fillId="8" borderId="7" xfId="14" applyNumberFormat="1" applyFont="1" applyFill="1" applyBorder="1" applyAlignment="1">
      <alignment horizontal="center" vertical="center"/>
    </xf>
    <xf numFmtId="3" fontId="45" fillId="7" borderId="7" xfId="14" applyNumberFormat="1" applyFont="1" applyFill="1" applyBorder="1" applyAlignment="1">
      <alignment horizontal="center" vertical="center"/>
    </xf>
    <xf numFmtId="3" fontId="53" fillId="9" borderId="8" xfId="14" applyNumberFormat="1" applyFont="1" applyFill="1" applyBorder="1" applyAlignment="1">
      <alignment horizontal="center" vertical="center"/>
    </xf>
    <xf numFmtId="49" fontId="54" fillId="8" borderId="0" xfId="14" applyNumberFormat="1" applyFont="1" applyFill="1" applyAlignment="1">
      <alignment horizontal="left" vertical="center"/>
    </xf>
    <xf numFmtId="3" fontId="53" fillId="8" borderId="0" xfId="14" applyNumberFormat="1" applyFont="1" applyFill="1" applyAlignment="1">
      <alignment horizontal="center" vertical="center"/>
    </xf>
    <xf numFmtId="3" fontId="53" fillId="8" borderId="0" xfId="14" applyNumberFormat="1" applyFont="1" applyFill="1" applyAlignment="1">
      <alignment horizontal="left"/>
    </xf>
    <xf numFmtId="3" fontId="53" fillId="9" borderId="7" xfId="14" applyNumberFormat="1" applyFont="1" applyFill="1" applyBorder="1" applyAlignment="1">
      <alignment horizontal="center" vertical="center"/>
    </xf>
    <xf numFmtId="49" fontId="50" fillId="8" borderId="7" xfId="14" applyNumberFormat="1" applyFont="1" applyFill="1" applyBorder="1" applyAlignment="1">
      <alignment horizontal="center" vertical="center" wrapText="1"/>
    </xf>
    <xf numFmtId="49" fontId="54" fillId="8" borderId="7" xfId="14" applyNumberFormat="1" applyFont="1" applyFill="1" applyBorder="1" applyAlignment="1">
      <alignment horizontal="left" vertical="center"/>
    </xf>
    <xf numFmtId="3" fontId="53" fillId="8" borderId="7" xfId="14" applyNumberFormat="1" applyFont="1" applyFill="1" applyBorder="1" applyAlignment="1">
      <alignment horizontal="center" vertical="center"/>
    </xf>
    <xf numFmtId="3" fontId="53" fillId="8" borderId="7" xfId="14" applyNumberFormat="1" applyFont="1" applyFill="1" applyBorder="1" applyAlignment="1">
      <alignment horizontal="left"/>
    </xf>
    <xf numFmtId="3" fontId="54" fillId="8" borderId="0" xfId="14" applyNumberFormat="1" applyFont="1" applyFill="1" applyAlignment="1">
      <alignment horizontal="left"/>
    </xf>
    <xf numFmtId="49" fontId="53" fillId="9" borderId="8" xfId="14" applyNumberFormat="1" applyFont="1" applyFill="1" applyBorder="1" applyAlignment="1">
      <alignment horizontal="center" vertical="center"/>
    </xf>
    <xf numFmtId="49" fontId="54" fillId="8" borderId="0" xfId="14" applyNumberFormat="1" applyFont="1" applyFill="1" applyAlignment="1">
      <alignment horizontal="left"/>
    </xf>
    <xf numFmtId="49" fontId="52" fillId="8" borderId="7" xfId="0" applyNumberFormat="1" applyFont="1" applyFill="1" applyBorder="1" applyAlignment="1">
      <alignment horizontal="center" vertical="center"/>
    </xf>
    <xf numFmtId="3" fontId="45" fillId="7" borderId="7" xfId="0" applyNumberFormat="1" applyFont="1" applyFill="1" applyBorder="1" applyAlignment="1">
      <alignment horizontal="center" vertical="center"/>
    </xf>
    <xf numFmtId="164" fontId="53" fillId="9" borderId="7" xfId="15" applyNumberFormat="1" applyFont="1" applyFill="1" applyBorder="1" applyAlignment="1">
      <alignment horizontal="center" vertical="center"/>
    </xf>
    <xf numFmtId="3" fontId="54" fillId="8" borderId="0" xfId="0" applyNumberFormat="1" applyFont="1" applyFill="1" applyAlignment="1">
      <alignment horizontal="center"/>
    </xf>
    <xf numFmtId="164" fontId="45" fillId="0" borderId="0" xfId="0" applyNumberFormat="1" applyFont="1"/>
    <xf numFmtId="0" fontId="52" fillId="8" borderId="7" xfId="0" applyFont="1" applyFill="1" applyBorder="1" applyAlignment="1">
      <alignment horizontal="center" vertical="center"/>
    </xf>
    <xf numFmtId="3" fontId="45" fillId="8" borderId="7" xfId="0" applyNumberFormat="1" applyFont="1" applyFill="1" applyBorder="1" applyAlignment="1">
      <alignment horizontal="center" vertical="center"/>
    </xf>
    <xf numFmtId="164" fontId="45" fillId="8" borderId="7" xfId="15" applyNumberFormat="1" applyFont="1" applyFill="1" applyBorder="1" applyAlignment="1">
      <alignment horizontal="center" vertical="center"/>
    </xf>
    <xf numFmtId="49" fontId="52" fillId="8" borderId="0" xfId="0" applyNumberFormat="1" applyFont="1" applyFill="1" applyBorder="1" applyAlignment="1">
      <alignment horizontal="center" vertical="center"/>
    </xf>
    <xf numFmtId="49" fontId="54" fillId="8" borderId="0" xfId="0" applyNumberFormat="1" applyFont="1" applyFill="1" applyAlignment="1">
      <alignment horizontal="left" vertical="center"/>
    </xf>
    <xf numFmtId="49" fontId="54" fillId="8" borderId="0" xfId="0" applyNumberFormat="1" applyFont="1" applyFill="1" applyAlignment="1">
      <alignment horizontal="left"/>
    </xf>
    <xf numFmtId="49" fontId="52" fillId="8" borderId="7" xfId="0" applyNumberFormat="1" applyFont="1" applyFill="1" applyBorder="1" applyAlignment="1">
      <alignment horizontal="center" vertical="center"/>
    </xf>
    <xf numFmtId="49" fontId="50" fillId="8" borderId="7" xfId="0" applyNumberFormat="1" applyFont="1" applyFill="1" applyBorder="1" applyAlignment="1">
      <alignment horizontal="center" vertical="center"/>
    </xf>
    <xf numFmtId="3" fontId="53" fillId="9" borderId="8" xfId="0" applyNumberFormat="1" applyFont="1" applyFill="1" applyBorder="1" applyAlignment="1">
      <alignment horizontal="center" vertical="center"/>
    </xf>
    <xf numFmtId="3" fontId="53" fillId="8" borderId="0" xfId="0" applyNumberFormat="1" applyFont="1" applyFill="1" applyAlignment="1">
      <alignment horizontal="center" vertical="center"/>
    </xf>
    <xf numFmtId="49" fontId="54" fillId="8" borderId="0" xfId="0" applyNumberFormat="1" applyFont="1" applyFill="1" applyAlignment="1">
      <alignment horizontal="center"/>
    </xf>
    <xf numFmtId="0" fontId="5" fillId="0" borderId="0" xfId="0" applyFont="1" applyAlignment="1">
      <alignment horizontal="center" vertical="top"/>
    </xf>
    <xf numFmtId="49" fontId="50" fillId="8" borderId="7" xfId="14" applyNumberFormat="1" applyFont="1" applyFill="1" applyBorder="1" applyAlignment="1">
      <alignment horizontal="center" vertical="center"/>
    </xf>
    <xf numFmtId="43" fontId="16" fillId="0" borderId="0" xfId="15" applyFont="1" applyAlignment="1">
      <alignment horizontal="justify" vertical="top" wrapText="1"/>
    </xf>
    <xf numFmtId="49" fontId="6" fillId="7" borderId="0" xfId="0" applyNumberFormat="1" applyFont="1" applyFill="1" applyBorder="1" applyAlignment="1">
      <alignment horizontal="left" vertical="top"/>
    </xf>
    <xf numFmtId="49" fontId="4" fillId="7" borderId="0" xfId="0" applyNumberFormat="1" applyFont="1" applyFill="1" applyBorder="1" applyAlignment="1">
      <alignment horizontal="center" vertical="top"/>
    </xf>
    <xf numFmtId="49" fontId="6" fillId="7" borderId="7" xfId="0" applyNumberFormat="1" applyFont="1" applyFill="1" applyBorder="1" applyAlignment="1">
      <alignment horizontal="left" vertical="top"/>
    </xf>
    <xf numFmtId="49" fontId="4" fillId="7" borderId="7" xfId="0" applyNumberFormat="1" applyFont="1" applyFill="1" applyBorder="1" applyAlignment="1">
      <alignment horizontal="center" vertical="top"/>
    </xf>
    <xf numFmtId="3" fontId="45" fillId="7" borderId="15" xfId="14" applyNumberFormat="1" applyFont="1" applyFill="1" applyBorder="1" applyAlignment="1">
      <alignment horizontal="center" vertical="center"/>
    </xf>
    <xf numFmtId="3" fontId="43" fillId="8" borderId="7" xfId="0" applyNumberFormat="1" applyFont="1" applyFill="1" applyBorder="1" applyAlignment="1">
      <alignment horizontal="center" vertical="center"/>
    </xf>
    <xf numFmtId="3" fontId="43" fillId="8" borderId="0" xfId="0" applyNumberFormat="1" applyFont="1" applyFill="1" applyAlignment="1">
      <alignment horizontal="center" vertical="center"/>
    </xf>
    <xf numFmtId="3" fontId="43" fillId="10" borderId="7" xfId="0" applyNumberFormat="1" applyFont="1" applyFill="1" applyBorder="1" applyAlignment="1">
      <alignment horizontal="center" vertical="center"/>
    </xf>
    <xf numFmtId="1" fontId="0" fillId="0" borderId="0" xfId="0" applyNumberFormat="1"/>
    <xf numFmtId="1" fontId="56" fillId="0" borderId="0" xfId="0" applyNumberFormat="1" applyFont="1" applyBorder="1"/>
    <xf numFmtId="49" fontId="37" fillId="8" borderId="7" xfId="0" applyNumberFormat="1" applyFont="1" applyFill="1" applyBorder="1" applyAlignment="1">
      <alignment horizontal="center" vertical="center"/>
    </xf>
    <xf numFmtId="0" fontId="40" fillId="8" borderId="15" xfId="0" applyNumberFormat="1" applyFont="1" applyFill="1" applyBorder="1" applyAlignment="1">
      <alignment horizontal="center" vertical="center" wrapText="1"/>
    </xf>
    <xf numFmtId="43" fontId="4" fillId="0" borderId="0" xfId="15" applyFont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3" fillId="0" borderId="0" xfId="5" applyFont="1" applyAlignment="1">
      <alignment vertical="center"/>
    </xf>
    <xf numFmtId="0" fontId="4" fillId="0" borderId="0" xfId="5" applyFont="1" applyAlignment="1">
      <alignment horizontal="left" vertical="center" wrapText="1"/>
    </xf>
    <xf numFmtId="0" fontId="33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33" fillId="0" borderId="0" xfId="0" applyFont="1" applyBorder="1" applyAlignment="1">
      <alignment horizontal="center"/>
    </xf>
    <xf numFmtId="0" fontId="4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top"/>
    </xf>
    <xf numFmtId="0" fontId="34" fillId="0" borderId="0" xfId="6" applyFont="1" applyFill="1" applyBorder="1" applyAlignment="1">
      <alignment horizontal="center" vertical="center" wrapText="1"/>
    </xf>
    <xf numFmtId="0" fontId="18" fillId="5" borderId="7" xfId="8" applyFont="1" applyFill="1" applyBorder="1" applyAlignment="1">
      <alignment horizontal="center" vertical="center"/>
    </xf>
    <xf numFmtId="0" fontId="18" fillId="5" borderId="7" xfId="8" applyFont="1" applyFill="1" applyBorder="1" applyAlignment="1">
      <alignment horizontal="center" vertical="center" wrapText="1"/>
    </xf>
    <xf numFmtId="0" fontId="18" fillId="5" borderId="16" xfId="8" applyFont="1" applyFill="1" applyBorder="1" applyAlignment="1">
      <alignment horizontal="center" vertical="center"/>
    </xf>
    <xf numFmtId="0" fontId="0" fillId="5" borderId="16" xfId="0" applyFill="1" applyBorder="1" applyAlignment="1">
      <alignment horizontal="center"/>
    </xf>
    <xf numFmtId="0" fontId="42" fillId="6" borderId="7" xfId="0" applyFont="1" applyFill="1" applyBorder="1" applyAlignment="1">
      <alignment horizontal="center" vertical="center"/>
    </xf>
    <xf numFmtId="49" fontId="37" fillId="8" borderId="7" xfId="0" applyNumberFormat="1" applyFont="1" applyFill="1" applyBorder="1" applyAlignment="1">
      <alignment horizontal="center" vertical="center" wrapText="1"/>
    </xf>
    <xf numFmtId="49" fontId="37" fillId="8" borderId="13" xfId="0" applyNumberFormat="1" applyFont="1" applyFill="1" applyBorder="1" applyAlignment="1">
      <alignment horizontal="center" vertical="center"/>
    </xf>
    <xf numFmtId="49" fontId="37" fillId="8" borderId="14" xfId="0" applyNumberFormat="1" applyFont="1" applyFill="1" applyBorder="1" applyAlignment="1">
      <alignment horizontal="center" vertical="center"/>
    </xf>
    <xf numFmtId="49" fontId="37" fillId="8" borderId="15" xfId="0" applyNumberFormat="1" applyFont="1" applyFill="1" applyBorder="1" applyAlignment="1">
      <alignment horizontal="center" vertical="center"/>
    </xf>
    <xf numFmtId="49" fontId="37" fillId="8" borderId="7" xfId="0" applyNumberFormat="1" applyFont="1" applyFill="1" applyBorder="1" applyAlignment="1">
      <alignment horizontal="center" vertical="center"/>
    </xf>
    <xf numFmtId="0" fontId="18" fillId="5" borderId="0" xfId="8" applyFont="1" applyFill="1" applyBorder="1" applyAlignment="1">
      <alignment horizontal="center" vertical="center"/>
    </xf>
    <xf numFmtId="49" fontId="40" fillId="8" borderId="7" xfId="0" applyNumberFormat="1" applyFont="1" applyFill="1" applyBorder="1" applyAlignment="1">
      <alignment horizontal="center" vertical="center"/>
    </xf>
    <xf numFmtId="49" fontId="35" fillId="8" borderId="7" xfId="0" applyNumberFormat="1" applyFont="1" applyFill="1" applyBorder="1" applyAlignment="1">
      <alignment horizontal="center" vertical="center"/>
    </xf>
    <xf numFmtId="49" fontId="40" fillId="8" borderId="10" xfId="0" applyNumberFormat="1" applyFont="1" applyFill="1" applyBorder="1" applyAlignment="1">
      <alignment horizontal="left" vertical="center"/>
    </xf>
    <xf numFmtId="49" fontId="40" fillId="8" borderId="12" xfId="0" applyNumberFormat="1" applyFont="1" applyFill="1" applyBorder="1" applyAlignment="1">
      <alignment horizontal="left" vertical="center"/>
    </xf>
    <xf numFmtId="49" fontId="40" fillId="8" borderId="18" xfId="0" applyNumberFormat="1" applyFont="1" applyFill="1" applyBorder="1" applyAlignment="1">
      <alignment horizontal="left" vertical="center"/>
    </xf>
    <xf numFmtId="49" fontId="40" fillId="8" borderId="17" xfId="0" applyNumberFormat="1" applyFont="1" applyFill="1" applyBorder="1" applyAlignment="1">
      <alignment horizontal="left" vertical="center"/>
    </xf>
    <xf numFmtId="49" fontId="40" fillId="8" borderId="10" xfId="0" applyNumberFormat="1" applyFont="1" applyFill="1" applyBorder="1" applyAlignment="1">
      <alignment horizontal="center" vertical="center"/>
    </xf>
    <xf numFmtId="49" fontId="40" fillId="8" borderId="16" xfId="0" applyNumberFormat="1" applyFont="1" applyFill="1" applyBorder="1" applyAlignment="1">
      <alignment horizontal="center" vertical="center"/>
    </xf>
    <xf numFmtId="0" fontId="41" fillId="5" borderId="10" xfId="8" applyFont="1" applyFill="1" applyBorder="1" applyAlignment="1">
      <alignment horizontal="center" vertical="center" wrapText="1"/>
    </xf>
    <xf numFmtId="0" fontId="41" fillId="5" borderId="11" xfId="8" applyFont="1" applyFill="1" applyBorder="1" applyAlignment="1">
      <alignment horizontal="center" vertical="center" wrapText="1"/>
    </xf>
    <xf numFmtId="49" fontId="52" fillId="8" borderId="7" xfId="0" applyNumberFormat="1" applyFont="1" applyFill="1" applyBorder="1" applyAlignment="1">
      <alignment horizontal="center" vertical="center"/>
    </xf>
    <xf numFmtId="0" fontId="41" fillId="5" borderId="16" xfId="8" applyFont="1" applyFill="1" applyBorder="1" applyAlignment="1">
      <alignment horizontal="center" vertical="center" wrapText="1"/>
    </xf>
    <xf numFmtId="0" fontId="41" fillId="5" borderId="0" xfId="8" applyFont="1" applyFill="1" applyBorder="1" applyAlignment="1">
      <alignment horizontal="center" vertical="center" wrapText="1"/>
    </xf>
    <xf numFmtId="49" fontId="51" fillId="9" borderId="19" xfId="0" applyNumberFormat="1" applyFont="1" applyFill="1" applyBorder="1" applyAlignment="1">
      <alignment horizontal="center" vertical="center"/>
    </xf>
    <xf numFmtId="49" fontId="51" fillId="9" borderId="20" xfId="0" applyNumberFormat="1" applyFont="1" applyFill="1" applyBorder="1" applyAlignment="1">
      <alignment horizontal="center" vertical="center"/>
    </xf>
    <xf numFmtId="49" fontId="50" fillId="8" borderId="7" xfId="0" applyNumberFormat="1" applyFont="1" applyFill="1" applyBorder="1" applyAlignment="1">
      <alignment horizontal="center" vertical="center"/>
    </xf>
    <xf numFmtId="49" fontId="50" fillId="8" borderId="10" xfId="0" applyNumberFormat="1" applyFont="1" applyFill="1" applyBorder="1" applyAlignment="1">
      <alignment horizontal="left" vertical="center"/>
    </xf>
    <xf numFmtId="49" fontId="50" fillId="8" borderId="12" xfId="0" applyNumberFormat="1" applyFont="1" applyFill="1" applyBorder="1" applyAlignment="1">
      <alignment horizontal="left" vertical="center"/>
    </xf>
    <xf numFmtId="49" fontId="50" fillId="8" borderId="18" xfId="0" applyNumberFormat="1" applyFont="1" applyFill="1" applyBorder="1" applyAlignment="1">
      <alignment horizontal="left" vertical="center"/>
    </xf>
    <xf numFmtId="49" fontId="50" fillId="8" borderId="17" xfId="0" applyNumberFormat="1" applyFont="1" applyFill="1" applyBorder="1" applyAlignment="1">
      <alignment horizontal="left" vertical="center"/>
    </xf>
    <xf numFmtId="0" fontId="41" fillId="5" borderId="18" xfId="8" applyFont="1" applyFill="1" applyBorder="1" applyAlignment="1">
      <alignment horizontal="center" vertical="center" wrapText="1"/>
    </xf>
    <xf numFmtId="0" fontId="41" fillId="5" borderId="9" xfId="8" applyFont="1" applyFill="1" applyBorder="1" applyAlignment="1">
      <alignment horizontal="center" vertical="center" wrapText="1"/>
    </xf>
    <xf numFmtId="0" fontId="40" fillId="8" borderId="7" xfId="0" applyNumberFormat="1" applyFont="1" applyFill="1" applyBorder="1" applyAlignment="1">
      <alignment horizontal="center" vertical="center"/>
    </xf>
    <xf numFmtId="0" fontId="18" fillId="5" borderId="18" xfId="8" applyFont="1" applyFill="1" applyBorder="1" applyAlignment="1">
      <alignment horizontal="center" vertical="center" wrapText="1"/>
    </xf>
    <xf numFmtId="0" fontId="18" fillId="5" borderId="9" xfId="8" applyFont="1" applyFill="1" applyBorder="1" applyAlignment="1">
      <alignment horizontal="center" vertical="center" wrapText="1"/>
    </xf>
    <xf numFmtId="49" fontId="52" fillId="8" borderId="7" xfId="0" applyNumberFormat="1" applyFont="1" applyFill="1" applyBorder="1" applyAlignment="1">
      <alignment horizontal="center" vertical="center" wrapText="1"/>
    </xf>
    <xf numFmtId="0" fontId="41" fillId="5" borderId="10" xfId="8" applyFont="1" applyFill="1" applyBorder="1" applyAlignment="1">
      <alignment horizontal="left" vertical="center"/>
    </xf>
    <xf numFmtId="0" fontId="41" fillId="5" borderId="12" xfId="8" applyFont="1" applyFill="1" applyBorder="1" applyAlignment="1">
      <alignment horizontal="left" vertical="center"/>
    </xf>
    <xf numFmtId="0" fontId="41" fillId="5" borderId="18" xfId="8" applyFont="1" applyFill="1" applyBorder="1" applyAlignment="1">
      <alignment horizontal="left" vertical="center"/>
    </xf>
    <xf numFmtId="0" fontId="41" fillId="5" borderId="17" xfId="8" applyFont="1" applyFill="1" applyBorder="1" applyAlignment="1">
      <alignment horizontal="left" vertical="center"/>
    </xf>
    <xf numFmtId="0" fontId="41" fillId="5" borderId="7" xfId="8" applyFont="1" applyFill="1" applyBorder="1" applyAlignment="1">
      <alignment horizontal="center" vertical="center"/>
    </xf>
    <xf numFmtId="49" fontId="52" fillId="8" borderId="10" xfId="0" applyNumberFormat="1" applyFont="1" applyFill="1" applyBorder="1" applyAlignment="1">
      <alignment horizontal="center" vertical="center"/>
    </xf>
    <xf numFmtId="49" fontId="52" fillId="8" borderId="18" xfId="0" applyNumberFormat="1" applyFont="1" applyFill="1" applyBorder="1" applyAlignment="1">
      <alignment horizontal="center" vertical="center"/>
    </xf>
    <xf numFmtId="49" fontId="52" fillId="8" borderId="13" xfId="0" applyNumberFormat="1" applyFont="1" applyFill="1" applyBorder="1" applyAlignment="1">
      <alignment horizontal="center" vertical="center"/>
    </xf>
    <xf numFmtId="49" fontId="52" fillId="8" borderId="15" xfId="0" applyNumberFormat="1" applyFont="1" applyFill="1" applyBorder="1" applyAlignment="1">
      <alignment horizontal="center" vertical="center"/>
    </xf>
    <xf numFmtId="49" fontId="52" fillId="8" borderId="13" xfId="0" applyNumberFormat="1" applyFont="1" applyFill="1" applyBorder="1" applyAlignment="1">
      <alignment horizontal="center" vertical="center" wrapText="1"/>
    </xf>
    <xf numFmtId="49" fontId="52" fillId="8" borderId="15" xfId="0" applyNumberFormat="1" applyFont="1" applyFill="1" applyBorder="1" applyAlignment="1">
      <alignment horizontal="center" vertical="center" wrapText="1"/>
    </xf>
    <xf numFmtId="49" fontId="51" fillId="9" borderId="7" xfId="0" applyNumberFormat="1" applyFont="1" applyFill="1" applyBorder="1" applyAlignment="1">
      <alignment horizontal="center" vertical="center" wrapText="1"/>
    </xf>
    <xf numFmtId="49" fontId="52" fillId="8" borderId="7" xfId="14" applyNumberFormat="1" applyFont="1" applyFill="1" applyBorder="1" applyAlignment="1">
      <alignment horizontal="center" vertical="center" wrapText="1"/>
    </xf>
    <xf numFmtId="49" fontId="39" fillId="8" borderId="0" xfId="0" applyNumberFormat="1" applyFont="1" applyFill="1" applyAlignment="1">
      <alignment horizontal="center"/>
    </xf>
    <xf numFmtId="0" fontId="50" fillId="10" borderId="13" xfId="14" applyFont="1" applyFill="1" applyBorder="1" applyAlignment="1">
      <alignment horizontal="center" vertical="center"/>
    </xf>
    <xf numFmtId="0" fontId="50" fillId="10" borderId="14" xfId="14" applyFont="1" applyFill="1" applyBorder="1" applyAlignment="1">
      <alignment horizontal="center" vertical="center"/>
    </xf>
    <xf numFmtId="0" fontId="50" fillId="10" borderId="15" xfId="14" applyFont="1" applyFill="1" applyBorder="1" applyAlignment="1">
      <alignment horizontal="center" vertical="center"/>
    </xf>
    <xf numFmtId="0" fontId="41" fillId="5" borderId="16" xfId="8" applyFont="1" applyFill="1" applyBorder="1" applyAlignment="1">
      <alignment horizontal="center" vertical="center"/>
    </xf>
    <xf numFmtId="0" fontId="41" fillId="5" borderId="0" xfId="8" applyFont="1" applyFill="1" applyBorder="1" applyAlignment="1">
      <alignment horizontal="center" vertical="center"/>
    </xf>
    <xf numFmtId="49" fontId="50" fillId="8" borderId="13" xfId="14" applyNumberFormat="1" applyFont="1" applyFill="1" applyBorder="1" applyAlignment="1">
      <alignment horizontal="center" vertical="center"/>
    </xf>
    <xf numFmtId="49" fontId="50" fillId="8" borderId="14" xfId="14" applyNumberFormat="1" applyFont="1" applyFill="1" applyBorder="1" applyAlignment="1">
      <alignment horizontal="center" vertical="center"/>
    </xf>
    <xf numFmtId="49" fontId="50" fillId="8" borderId="15" xfId="14" applyNumberFormat="1" applyFont="1" applyFill="1" applyBorder="1" applyAlignment="1">
      <alignment horizontal="center" vertical="center"/>
    </xf>
    <xf numFmtId="49" fontId="53" fillId="9" borderId="19" xfId="14" applyNumberFormat="1" applyFont="1" applyFill="1" applyBorder="1" applyAlignment="1">
      <alignment horizontal="center" vertical="center"/>
    </xf>
    <xf numFmtId="49" fontId="53" fillId="9" borderId="14" xfId="14" applyNumberFormat="1" applyFont="1" applyFill="1" applyBorder="1" applyAlignment="1">
      <alignment horizontal="center" vertical="center"/>
    </xf>
    <xf numFmtId="49" fontId="53" fillId="9" borderId="20" xfId="14" applyNumberFormat="1" applyFont="1" applyFill="1" applyBorder="1" applyAlignment="1">
      <alignment horizontal="center" vertical="center"/>
    </xf>
    <xf numFmtId="49" fontId="50" fillId="8" borderId="7" xfId="14" applyNumberFormat="1" applyFont="1" applyFill="1" applyBorder="1" applyAlignment="1">
      <alignment horizontal="center" vertical="center"/>
    </xf>
    <xf numFmtId="49" fontId="51" fillId="9" borderId="16" xfId="14" applyNumberFormat="1" applyFont="1" applyFill="1" applyBorder="1" applyAlignment="1">
      <alignment horizontal="center" vertical="center"/>
    </xf>
    <xf numFmtId="49" fontId="51" fillId="9" borderId="27" xfId="14" applyNumberFormat="1" applyFont="1" applyFill="1" applyBorder="1" applyAlignment="1">
      <alignment horizontal="center" vertical="center"/>
    </xf>
    <xf numFmtId="0" fontId="41" fillId="5" borderId="25" xfId="8" applyFont="1" applyFill="1" applyBorder="1" applyAlignment="1">
      <alignment horizontal="center" vertical="center"/>
    </xf>
    <xf numFmtId="0" fontId="41" fillId="5" borderId="26" xfId="8" applyFont="1" applyFill="1" applyBorder="1" applyAlignment="1">
      <alignment horizontal="center" vertical="center"/>
    </xf>
    <xf numFmtId="49" fontId="50" fillId="8" borderId="22" xfId="14" applyNumberFormat="1" applyFont="1" applyFill="1" applyBorder="1" applyAlignment="1">
      <alignment horizontal="center" vertical="center"/>
    </xf>
    <xf numFmtId="49" fontId="50" fillId="8" borderId="23" xfId="14" applyNumberFormat="1" applyFont="1" applyFill="1" applyBorder="1" applyAlignment="1">
      <alignment horizontal="center" vertical="center"/>
    </xf>
    <xf numFmtId="49" fontId="50" fillId="8" borderId="24" xfId="14" applyNumberFormat="1" applyFont="1" applyFill="1" applyBorder="1" applyAlignment="1">
      <alignment horizontal="center" vertical="center"/>
    </xf>
    <xf numFmtId="49" fontId="50" fillId="8" borderId="18" xfId="14" applyNumberFormat="1" applyFont="1" applyFill="1" applyBorder="1" applyAlignment="1">
      <alignment horizontal="center" vertical="center"/>
    </xf>
    <xf numFmtId="49" fontId="50" fillId="8" borderId="9" xfId="14" applyNumberFormat="1" applyFont="1" applyFill="1" applyBorder="1" applyAlignment="1">
      <alignment horizontal="center" vertical="center"/>
    </xf>
    <xf numFmtId="49" fontId="50" fillId="8" borderId="17" xfId="14" applyNumberFormat="1" applyFont="1" applyFill="1" applyBorder="1" applyAlignment="1">
      <alignment horizontal="center" vertical="center"/>
    </xf>
    <xf numFmtId="49" fontId="39" fillId="8" borderId="16" xfId="0" applyNumberFormat="1" applyFont="1" applyFill="1" applyBorder="1" applyAlignment="1">
      <alignment horizontal="center"/>
    </xf>
    <xf numFmtId="0" fontId="55" fillId="5" borderId="12" xfId="14" applyFont="1" applyFill="1" applyBorder="1" applyAlignment="1">
      <alignment horizontal="center" vertical="center"/>
    </xf>
    <xf numFmtId="0" fontId="55" fillId="5" borderId="21" xfId="14" applyFont="1" applyFill="1" applyBorder="1" applyAlignment="1">
      <alignment horizontal="center" vertical="center"/>
    </xf>
    <xf numFmtId="0" fontId="41" fillId="5" borderId="18" xfId="8" applyFont="1" applyFill="1" applyBorder="1" applyAlignment="1">
      <alignment horizontal="center" vertical="center"/>
    </xf>
    <xf numFmtId="0" fontId="41" fillId="5" borderId="9" xfId="8" applyFont="1" applyFill="1" applyBorder="1" applyAlignment="1">
      <alignment horizontal="center" vertical="center"/>
    </xf>
    <xf numFmtId="49" fontId="51" fillId="9" borderId="7" xfId="14" applyNumberFormat="1" applyFont="1" applyFill="1" applyBorder="1" applyAlignment="1">
      <alignment horizontal="center" vertical="center"/>
    </xf>
    <xf numFmtId="49" fontId="25" fillId="8" borderId="7" xfId="0" applyNumberFormat="1" applyFont="1" applyFill="1" applyBorder="1" applyAlignment="1">
      <alignment horizontal="center" vertical="center"/>
    </xf>
    <xf numFmtId="49" fontId="27" fillId="9" borderId="7" xfId="0" applyNumberFormat="1" applyFont="1" applyFill="1" applyBorder="1" applyAlignment="1">
      <alignment horizontal="center" vertical="center"/>
    </xf>
    <xf numFmtId="0" fontId="26" fillId="10" borderId="7" xfId="0" applyFont="1" applyFill="1" applyBorder="1" applyAlignment="1">
      <alignment horizontal="center"/>
    </xf>
    <xf numFmtId="3" fontId="20" fillId="5" borderId="18" xfId="0" applyNumberFormat="1" applyFont="1" applyFill="1" applyBorder="1" applyAlignment="1">
      <alignment horizontal="center" vertical="center"/>
    </xf>
    <xf numFmtId="3" fontId="20" fillId="5" borderId="9" xfId="0" applyNumberFormat="1" applyFont="1" applyFill="1" applyBorder="1" applyAlignment="1">
      <alignment horizontal="center" vertical="center"/>
    </xf>
    <xf numFmtId="3" fontId="20" fillId="5" borderId="16" xfId="0" applyNumberFormat="1" applyFont="1" applyFill="1" applyBorder="1" applyAlignment="1">
      <alignment horizontal="center" vertical="center"/>
    </xf>
    <xf numFmtId="3" fontId="20" fillId="5" borderId="0" xfId="0" applyNumberFormat="1" applyFont="1" applyFill="1" applyBorder="1" applyAlignment="1">
      <alignment horizontal="center" vertical="center"/>
    </xf>
    <xf numFmtId="3" fontId="18" fillId="5" borderId="0" xfId="8" applyNumberFormat="1" applyFont="1" applyFill="1" applyAlignment="1">
      <alignment horizontal="center" vertical="center"/>
    </xf>
    <xf numFmtId="3" fontId="20" fillId="5" borderId="7" xfId="0" applyNumberFormat="1" applyFont="1" applyFill="1" applyBorder="1" applyAlignment="1">
      <alignment horizontal="center" vertical="center"/>
    </xf>
    <xf numFmtId="3" fontId="20" fillId="5" borderId="22" xfId="0" applyNumberFormat="1" applyFont="1" applyFill="1" applyBorder="1" applyAlignment="1">
      <alignment horizontal="center" vertical="center"/>
    </xf>
    <xf numFmtId="3" fontId="20" fillId="5" borderId="23" xfId="0" applyNumberFormat="1" applyFont="1" applyFill="1" applyBorder="1" applyAlignment="1">
      <alignment horizontal="center" vertical="center"/>
    </xf>
    <xf numFmtId="3" fontId="20" fillId="5" borderId="24" xfId="0" applyNumberFormat="1" applyFont="1" applyFill="1" applyBorder="1" applyAlignment="1">
      <alignment horizontal="center" vertical="center"/>
    </xf>
    <xf numFmtId="3" fontId="19" fillId="5" borderId="7" xfId="5" applyNumberFormat="1" applyFont="1" applyFill="1" applyBorder="1" applyAlignment="1">
      <alignment horizontal="center" vertical="center" wrapText="1"/>
    </xf>
    <xf numFmtId="3" fontId="18" fillId="5" borderId="7" xfId="13" applyNumberFormat="1" applyFont="1" applyFill="1" applyBorder="1" applyAlignment="1">
      <alignment horizontal="center" vertical="center" wrapText="1"/>
    </xf>
  </cellXfs>
  <cellStyles count="17">
    <cellStyle name="Čiarka" xfId="15" builtinId="3"/>
    <cellStyle name="Nadpis 1" xfId="1" builtinId="16" customBuiltin="1"/>
    <cellStyle name="Nadpis 2" xfId="2" builtinId="17" customBuiltin="1"/>
    <cellStyle name="Nadpis 3" xfId="3" builtinId="18" customBuiltin="1"/>
    <cellStyle name="Nadpis 4" xfId="4" builtinId="19" customBuiltin="1"/>
    <cellStyle name="názvy zar.hore" xfId="13"/>
    <cellStyle name="Normálna" xfId="0" builtinId="0"/>
    <cellStyle name="Normálna 2" xfId="5"/>
    <cellStyle name="Normálna 3" xfId="14"/>
    <cellStyle name="Normálna 3 2" xfId="16"/>
    <cellStyle name="normálne 2" xfId="6"/>
    <cellStyle name="normálne 3" xfId="7"/>
    <cellStyle name="normální_Xl0000430" xfId="8"/>
    <cellStyle name="Poznámka" xfId="9" builtinId="10" customBuiltin="1"/>
    <cellStyle name="Vstup" xfId="10" builtinId="20" customBuiltin="1"/>
    <cellStyle name="Výpočet" xfId="11" builtinId="22" customBuiltin="1"/>
    <cellStyle name="Výstup" xfId="12" builtinId="2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C7FF"/>
      <color rgb="FF0A64A0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6"/>
  <sheetViews>
    <sheetView tabSelected="1" zoomScale="60" zoomScaleNormal="60" zoomScaleSheetLayoutView="40" zoomScalePageLayoutView="40" workbookViewId="0"/>
  </sheetViews>
  <sheetFormatPr defaultColWidth="9.26953125" defaultRowHeight="12.5"/>
  <cols>
    <col min="1" max="1" width="120.54296875" style="89" customWidth="1"/>
    <col min="2" max="16384" width="9.26953125" style="89"/>
  </cols>
  <sheetData>
    <row r="1" spans="1:1" s="87" customFormat="1" ht="67.150000000000006" customHeight="1">
      <c r="A1" s="101"/>
    </row>
    <row r="2" spans="1:1" s="87" customFormat="1" ht="268.14999999999998" customHeight="1"/>
    <row r="3" spans="1:1" s="87" customFormat="1" ht="83.15" customHeight="1">
      <c r="A3" s="88" t="s">
        <v>496</v>
      </c>
    </row>
    <row r="4" spans="1:1" s="87" customFormat="1" ht="376.15" customHeight="1"/>
    <row r="5" spans="1:1" s="87" customFormat="1" ht="62.15" customHeight="1">
      <c r="A5" s="101"/>
    </row>
    <row r="6" spans="1:1" s="87" customFormat="1" ht="28.9" customHeight="1"/>
  </sheetData>
  <pageMargins left="0" right="0" top="0" bottom="0" header="0" footer="0"/>
  <pageSetup paperSize="9" scale="99" fitToWidth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AO58"/>
  <sheetViews>
    <sheetView zoomScale="70" zoomScaleNormal="70" zoomScaleSheetLayoutView="70" zoomScalePageLayoutView="30" workbookViewId="0">
      <selection sqref="A1:O1"/>
    </sheetView>
  </sheetViews>
  <sheetFormatPr defaultRowHeight="12.5"/>
  <cols>
    <col min="1" max="1" width="8" customWidth="1"/>
    <col min="2" max="2" width="20.7265625" customWidth="1"/>
    <col min="3" max="14" width="16.54296875" customWidth="1"/>
    <col min="15" max="15" width="14.7265625" customWidth="1"/>
    <col min="16" max="16" width="0.7265625" customWidth="1"/>
  </cols>
  <sheetData>
    <row r="1" spans="1:41" ht="30" customHeight="1">
      <c r="A1" s="183" t="s">
        <v>441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20"/>
    </row>
    <row r="2" spans="1:41" ht="20.149999999999999" customHeight="1">
      <c r="A2" s="194" t="s">
        <v>393</v>
      </c>
      <c r="B2" s="195"/>
      <c r="C2" s="192" t="s">
        <v>390</v>
      </c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19"/>
    </row>
    <row r="3" spans="1:41" ht="20.149999999999999" customHeight="1">
      <c r="A3" s="196"/>
      <c r="B3" s="197"/>
      <c r="C3" s="60" t="s">
        <v>245</v>
      </c>
      <c r="D3" s="60" t="s">
        <v>246</v>
      </c>
      <c r="E3" s="60" t="s">
        <v>243</v>
      </c>
      <c r="F3" s="60" t="s">
        <v>239</v>
      </c>
      <c r="G3" s="60" t="s">
        <v>19</v>
      </c>
      <c r="H3" s="60" t="s">
        <v>11</v>
      </c>
      <c r="I3" s="60" t="s">
        <v>18</v>
      </c>
      <c r="J3" s="60" t="s">
        <v>244</v>
      </c>
      <c r="K3" s="60" t="s">
        <v>242</v>
      </c>
      <c r="L3" s="60" t="s">
        <v>241</v>
      </c>
      <c r="M3" s="60" t="s">
        <v>238</v>
      </c>
      <c r="N3" s="60" t="s">
        <v>502</v>
      </c>
      <c r="O3" s="83" t="s">
        <v>17</v>
      </c>
      <c r="P3" s="51"/>
    </row>
    <row r="4" spans="1:41" s="58" customFormat="1" ht="19.149999999999999" customHeight="1">
      <c r="A4" s="193" t="s">
        <v>1</v>
      </c>
      <c r="B4" s="49" t="s">
        <v>179</v>
      </c>
      <c r="C4" s="71">
        <v>3487</v>
      </c>
      <c r="D4" s="71">
        <v>4</v>
      </c>
      <c r="E4" s="71">
        <v>22</v>
      </c>
      <c r="F4" s="71">
        <v>670</v>
      </c>
      <c r="G4" s="71">
        <v>914</v>
      </c>
      <c r="H4" s="71">
        <v>302</v>
      </c>
      <c r="I4" s="71">
        <v>13</v>
      </c>
      <c r="J4" s="71">
        <v>2296</v>
      </c>
      <c r="K4" s="71">
        <v>1158</v>
      </c>
      <c r="L4" s="71">
        <v>837</v>
      </c>
      <c r="M4" s="71">
        <v>43</v>
      </c>
      <c r="N4" s="71">
        <v>0</v>
      </c>
      <c r="O4" s="110">
        <f>SUM(C4:N4)</f>
        <v>9746</v>
      </c>
      <c r="P4" s="61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</row>
    <row r="5" spans="1:41" s="58" customFormat="1" ht="19.149999999999999" customHeight="1">
      <c r="A5" s="193"/>
      <c r="B5" s="49" t="s">
        <v>180</v>
      </c>
      <c r="C5" s="71">
        <v>3399</v>
      </c>
      <c r="D5" s="71">
        <v>4</v>
      </c>
      <c r="E5" s="71">
        <v>17</v>
      </c>
      <c r="F5" s="71">
        <v>669</v>
      </c>
      <c r="G5" s="71">
        <v>880</v>
      </c>
      <c r="H5" s="71">
        <v>283</v>
      </c>
      <c r="I5" s="71">
        <v>15</v>
      </c>
      <c r="J5" s="71">
        <v>2292</v>
      </c>
      <c r="K5" s="71">
        <v>515</v>
      </c>
      <c r="L5" s="71">
        <v>686</v>
      </c>
      <c r="M5" s="71">
        <v>37</v>
      </c>
      <c r="N5" s="71">
        <v>0</v>
      </c>
      <c r="O5" s="110">
        <f t="shared" ref="O5:O8" si="0">SUM(C5:N5)</f>
        <v>8797</v>
      </c>
      <c r="P5" s="61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</row>
    <row r="6" spans="1:41" s="58" customFormat="1" ht="19.149999999999999" customHeight="1">
      <c r="A6" s="193"/>
      <c r="B6" s="49" t="s">
        <v>378</v>
      </c>
      <c r="C6" s="71">
        <v>3216</v>
      </c>
      <c r="D6" s="71">
        <v>4</v>
      </c>
      <c r="E6" s="71">
        <v>19</v>
      </c>
      <c r="F6" s="71">
        <v>669</v>
      </c>
      <c r="G6" s="71">
        <v>913</v>
      </c>
      <c r="H6" s="71">
        <v>283</v>
      </c>
      <c r="I6" s="71">
        <v>15</v>
      </c>
      <c r="J6" s="71">
        <v>2288</v>
      </c>
      <c r="K6" s="71">
        <v>515</v>
      </c>
      <c r="L6" s="71">
        <v>686</v>
      </c>
      <c r="M6" s="71">
        <v>37</v>
      </c>
      <c r="N6" s="71">
        <v>0</v>
      </c>
      <c r="O6" s="110">
        <f t="shared" si="0"/>
        <v>8645</v>
      </c>
      <c r="P6" s="61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</row>
    <row r="7" spans="1:41" s="58" customFormat="1" ht="19.149999999999999" customHeight="1">
      <c r="A7" s="193"/>
      <c r="B7" s="49" t="s">
        <v>181</v>
      </c>
      <c r="C7" s="71">
        <v>1036</v>
      </c>
      <c r="D7" s="71">
        <v>7</v>
      </c>
      <c r="E7" s="71">
        <v>39</v>
      </c>
      <c r="F7" s="71">
        <v>1</v>
      </c>
      <c r="G7" s="71">
        <v>494</v>
      </c>
      <c r="H7" s="71">
        <v>75</v>
      </c>
      <c r="I7" s="71">
        <v>4</v>
      </c>
      <c r="J7" s="71">
        <v>29</v>
      </c>
      <c r="K7" s="71">
        <v>1091</v>
      </c>
      <c r="L7" s="71">
        <v>1962</v>
      </c>
      <c r="M7" s="71">
        <v>15</v>
      </c>
      <c r="N7" s="71">
        <v>0</v>
      </c>
      <c r="O7" s="110">
        <f t="shared" si="0"/>
        <v>4753</v>
      </c>
      <c r="P7" s="61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</row>
    <row r="8" spans="1:41" s="58" customFormat="1" ht="19.149999999999999" customHeight="1">
      <c r="A8" s="193"/>
      <c r="B8" s="49" t="s">
        <v>379</v>
      </c>
      <c r="C8" s="71">
        <v>2712</v>
      </c>
      <c r="D8" s="71">
        <v>12</v>
      </c>
      <c r="E8" s="71">
        <v>47</v>
      </c>
      <c r="F8" s="71">
        <v>1</v>
      </c>
      <c r="G8" s="71">
        <v>652</v>
      </c>
      <c r="H8" s="71">
        <v>75</v>
      </c>
      <c r="I8" s="71">
        <v>4</v>
      </c>
      <c r="J8" s="71">
        <v>210</v>
      </c>
      <c r="K8" s="71">
        <v>1091</v>
      </c>
      <c r="L8" s="71">
        <v>1962</v>
      </c>
      <c r="M8" s="71">
        <v>15</v>
      </c>
      <c r="N8" s="71">
        <v>0</v>
      </c>
      <c r="O8" s="110">
        <f t="shared" si="0"/>
        <v>6781</v>
      </c>
      <c r="P8" s="61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</row>
    <row r="9" spans="1:41" ht="2.9" customHeight="1">
      <c r="A9" s="193"/>
      <c r="B9" s="46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61"/>
    </row>
    <row r="10" spans="1:41" s="58" customFormat="1" ht="19.149999999999999" customHeight="1">
      <c r="A10" s="193" t="s">
        <v>2</v>
      </c>
      <c r="B10" s="49" t="s">
        <v>179</v>
      </c>
      <c r="C10" s="71">
        <v>2713</v>
      </c>
      <c r="D10" s="71">
        <v>0</v>
      </c>
      <c r="E10" s="71">
        <v>17</v>
      </c>
      <c r="F10" s="71">
        <v>511</v>
      </c>
      <c r="G10" s="71">
        <v>1186</v>
      </c>
      <c r="H10" s="71">
        <v>777</v>
      </c>
      <c r="I10" s="71">
        <v>18</v>
      </c>
      <c r="J10" s="71">
        <v>1302</v>
      </c>
      <c r="K10" s="71">
        <v>40</v>
      </c>
      <c r="L10" s="71">
        <v>680</v>
      </c>
      <c r="M10" s="71">
        <v>21</v>
      </c>
      <c r="N10" s="71">
        <v>0</v>
      </c>
      <c r="O10" s="110">
        <f>SUM(C10:N10)</f>
        <v>7265</v>
      </c>
      <c r="P10" s="61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</row>
    <row r="11" spans="1:41" s="58" customFormat="1" ht="19.149999999999999" customHeight="1">
      <c r="A11" s="193"/>
      <c r="B11" s="49" t="s">
        <v>180</v>
      </c>
      <c r="C11" s="71">
        <v>2567</v>
      </c>
      <c r="D11" s="71">
        <v>0</v>
      </c>
      <c r="E11" s="71">
        <v>12</v>
      </c>
      <c r="F11" s="71">
        <v>509</v>
      </c>
      <c r="G11" s="71">
        <v>1113</v>
      </c>
      <c r="H11" s="71">
        <v>769</v>
      </c>
      <c r="I11" s="71">
        <v>15</v>
      </c>
      <c r="J11" s="71">
        <v>1300</v>
      </c>
      <c r="K11" s="71">
        <v>36</v>
      </c>
      <c r="L11" s="71">
        <v>655</v>
      </c>
      <c r="M11" s="71">
        <v>26</v>
      </c>
      <c r="N11" s="71">
        <v>0</v>
      </c>
      <c r="O11" s="110">
        <f t="shared" ref="O11:O14" si="1">SUM(C11:N11)</f>
        <v>7002</v>
      </c>
      <c r="P11" s="6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</row>
    <row r="12" spans="1:41" s="58" customFormat="1" ht="19.149999999999999" customHeight="1">
      <c r="A12" s="193"/>
      <c r="B12" s="49" t="s">
        <v>378</v>
      </c>
      <c r="C12" s="71">
        <v>2579</v>
      </c>
      <c r="D12" s="71">
        <v>0</v>
      </c>
      <c r="E12" s="71">
        <v>18</v>
      </c>
      <c r="F12" s="71">
        <v>509</v>
      </c>
      <c r="G12" s="71">
        <v>1116</v>
      </c>
      <c r="H12" s="71">
        <v>755</v>
      </c>
      <c r="I12" s="71">
        <v>15</v>
      </c>
      <c r="J12" s="71">
        <v>1332</v>
      </c>
      <c r="K12" s="71">
        <v>36</v>
      </c>
      <c r="L12" s="71">
        <v>655</v>
      </c>
      <c r="M12" s="71">
        <v>26</v>
      </c>
      <c r="N12" s="71">
        <v>0</v>
      </c>
      <c r="O12" s="110">
        <f t="shared" si="1"/>
        <v>7041</v>
      </c>
      <c r="P12" s="61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</row>
    <row r="13" spans="1:41" s="58" customFormat="1" ht="19.149999999999999" customHeight="1">
      <c r="A13" s="193"/>
      <c r="B13" s="49" t="s">
        <v>181</v>
      </c>
      <c r="C13" s="71">
        <v>975</v>
      </c>
      <c r="D13" s="71">
        <v>0</v>
      </c>
      <c r="E13" s="71">
        <v>30</v>
      </c>
      <c r="F13" s="71">
        <v>2</v>
      </c>
      <c r="G13" s="71">
        <v>535</v>
      </c>
      <c r="H13" s="71">
        <v>123</v>
      </c>
      <c r="I13" s="71">
        <v>3</v>
      </c>
      <c r="J13" s="71">
        <v>12</v>
      </c>
      <c r="K13" s="71">
        <v>13</v>
      </c>
      <c r="L13" s="71">
        <v>1717</v>
      </c>
      <c r="M13" s="71">
        <v>2</v>
      </c>
      <c r="N13" s="71">
        <v>0</v>
      </c>
      <c r="O13" s="110">
        <f t="shared" si="1"/>
        <v>3412</v>
      </c>
      <c r="P13" s="61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</row>
    <row r="14" spans="1:41" s="58" customFormat="1" ht="19.149999999999999" customHeight="1">
      <c r="A14" s="193"/>
      <c r="B14" s="49" t="s">
        <v>379</v>
      </c>
      <c r="C14" s="71">
        <v>2126</v>
      </c>
      <c r="D14" s="71">
        <v>0</v>
      </c>
      <c r="E14" s="71">
        <v>43</v>
      </c>
      <c r="F14" s="71">
        <v>2</v>
      </c>
      <c r="G14" s="71">
        <v>611</v>
      </c>
      <c r="H14" s="71">
        <v>181</v>
      </c>
      <c r="I14" s="71">
        <v>3</v>
      </c>
      <c r="J14" s="71">
        <v>66</v>
      </c>
      <c r="K14" s="71">
        <v>13</v>
      </c>
      <c r="L14" s="71">
        <v>1717</v>
      </c>
      <c r="M14" s="71">
        <v>2</v>
      </c>
      <c r="N14" s="71">
        <v>0</v>
      </c>
      <c r="O14" s="110">
        <f t="shared" si="1"/>
        <v>4764</v>
      </c>
      <c r="P14" s="61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</row>
    <row r="15" spans="1:41" ht="2.9" customHeight="1">
      <c r="A15" s="193"/>
      <c r="B15" s="46"/>
      <c r="C15" s="115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61"/>
    </row>
    <row r="16" spans="1:41" s="58" customFormat="1" ht="19.149999999999999" customHeight="1">
      <c r="A16" s="193" t="s">
        <v>3</v>
      </c>
      <c r="B16" s="49" t="s">
        <v>179</v>
      </c>
      <c r="C16" s="71">
        <v>2036</v>
      </c>
      <c r="D16" s="71">
        <v>0</v>
      </c>
      <c r="E16" s="71">
        <v>6</v>
      </c>
      <c r="F16" s="71">
        <v>555</v>
      </c>
      <c r="G16" s="71">
        <v>801</v>
      </c>
      <c r="H16" s="71">
        <v>531</v>
      </c>
      <c r="I16" s="71">
        <v>12</v>
      </c>
      <c r="J16" s="71">
        <v>1791</v>
      </c>
      <c r="K16" s="71">
        <v>25</v>
      </c>
      <c r="L16" s="71">
        <v>712</v>
      </c>
      <c r="M16" s="71">
        <v>44</v>
      </c>
      <c r="N16" s="71">
        <v>0</v>
      </c>
      <c r="O16" s="110">
        <f>SUM(C16:N16)</f>
        <v>6513</v>
      </c>
      <c r="P16" s="61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</row>
    <row r="17" spans="1:41" s="58" customFormat="1" ht="19.149999999999999" customHeight="1">
      <c r="A17" s="193"/>
      <c r="B17" s="49" t="s">
        <v>180</v>
      </c>
      <c r="C17" s="71">
        <v>2093</v>
      </c>
      <c r="D17" s="71">
        <v>0</v>
      </c>
      <c r="E17" s="71">
        <v>5</v>
      </c>
      <c r="F17" s="71">
        <v>555</v>
      </c>
      <c r="G17" s="71">
        <v>761</v>
      </c>
      <c r="H17" s="71">
        <v>526</v>
      </c>
      <c r="I17" s="71">
        <v>9</v>
      </c>
      <c r="J17" s="71">
        <v>1793</v>
      </c>
      <c r="K17" s="71">
        <v>27</v>
      </c>
      <c r="L17" s="71">
        <v>662</v>
      </c>
      <c r="M17" s="71">
        <v>43</v>
      </c>
      <c r="N17" s="71">
        <v>0</v>
      </c>
      <c r="O17" s="110">
        <f t="shared" ref="O17:O20" si="2">SUM(C17:N17)</f>
        <v>6474</v>
      </c>
      <c r="P17" s="61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</row>
    <row r="18" spans="1:41" s="58" customFormat="1" ht="19.149999999999999" customHeight="1">
      <c r="A18" s="193"/>
      <c r="B18" s="49" t="s">
        <v>378</v>
      </c>
      <c r="C18" s="71">
        <v>2110</v>
      </c>
      <c r="D18" s="71">
        <v>0</v>
      </c>
      <c r="E18" s="71">
        <v>4</v>
      </c>
      <c r="F18" s="71">
        <v>555</v>
      </c>
      <c r="G18" s="71">
        <v>760</v>
      </c>
      <c r="H18" s="71">
        <v>526</v>
      </c>
      <c r="I18" s="71">
        <v>9</v>
      </c>
      <c r="J18" s="71">
        <v>1795</v>
      </c>
      <c r="K18" s="71">
        <v>27</v>
      </c>
      <c r="L18" s="71">
        <v>662</v>
      </c>
      <c r="M18" s="71">
        <v>43</v>
      </c>
      <c r="N18" s="71">
        <v>0</v>
      </c>
      <c r="O18" s="110">
        <f t="shared" si="2"/>
        <v>6491</v>
      </c>
      <c r="P18" s="61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</row>
    <row r="19" spans="1:41" s="58" customFormat="1" ht="19.149999999999999" customHeight="1">
      <c r="A19" s="193"/>
      <c r="B19" s="49" t="s">
        <v>181</v>
      </c>
      <c r="C19" s="71">
        <v>446</v>
      </c>
      <c r="D19" s="71">
        <v>0</v>
      </c>
      <c r="E19" s="71">
        <v>10</v>
      </c>
      <c r="F19" s="71">
        <v>0</v>
      </c>
      <c r="G19" s="71">
        <v>363</v>
      </c>
      <c r="H19" s="71">
        <v>122</v>
      </c>
      <c r="I19" s="71">
        <v>3</v>
      </c>
      <c r="J19" s="71">
        <v>20</v>
      </c>
      <c r="K19" s="71">
        <v>16</v>
      </c>
      <c r="L19" s="71">
        <v>1517</v>
      </c>
      <c r="M19" s="71">
        <v>16</v>
      </c>
      <c r="N19" s="71">
        <v>0</v>
      </c>
      <c r="O19" s="110">
        <f t="shared" si="2"/>
        <v>2513</v>
      </c>
      <c r="P19" s="61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</row>
    <row r="20" spans="1:41" s="58" customFormat="1" ht="19.149999999999999" customHeight="1">
      <c r="A20" s="193"/>
      <c r="B20" s="49" t="s">
        <v>379</v>
      </c>
      <c r="C20" s="71">
        <v>1153</v>
      </c>
      <c r="D20" s="71">
        <v>0</v>
      </c>
      <c r="E20" s="71">
        <v>20</v>
      </c>
      <c r="F20" s="71">
        <v>0</v>
      </c>
      <c r="G20" s="71">
        <v>402</v>
      </c>
      <c r="H20" s="71">
        <v>122</v>
      </c>
      <c r="I20" s="71">
        <v>3</v>
      </c>
      <c r="J20" s="71">
        <v>45</v>
      </c>
      <c r="K20" s="71">
        <v>16</v>
      </c>
      <c r="L20" s="71">
        <v>1517</v>
      </c>
      <c r="M20" s="71">
        <v>16</v>
      </c>
      <c r="N20" s="71">
        <v>0</v>
      </c>
      <c r="O20" s="110">
        <f t="shared" si="2"/>
        <v>3294</v>
      </c>
      <c r="P20" s="61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</row>
    <row r="21" spans="1:41" ht="2.25" customHeight="1">
      <c r="A21" s="193"/>
      <c r="B21" s="46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61"/>
    </row>
    <row r="22" spans="1:41" s="58" customFormat="1" ht="19.149999999999999" customHeight="1">
      <c r="A22" s="193" t="s">
        <v>4</v>
      </c>
      <c r="B22" s="49" t="s">
        <v>179</v>
      </c>
      <c r="C22" s="71">
        <v>2273</v>
      </c>
      <c r="D22" s="71">
        <v>33</v>
      </c>
      <c r="E22" s="71">
        <v>17</v>
      </c>
      <c r="F22" s="71">
        <v>392</v>
      </c>
      <c r="G22" s="71">
        <v>757</v>
      </c>
      <c r="H22" s="71">
        <v>430</v>
      </c>
      <c r="I22" s="71">
        <v>12</v>
      </c>
      <c r="J22" s="71">
        <v>1663</v>
      </c>
      <c r="K22" s="71">
        <v>27</v>
      </c>
      <c r="L22" s="71">
        <v>643</v>
      </c>
      <c r="M22" s="71">
        <v>29</v>
      </c>
      <c r="N22" s="71">
        <v>0</v>
      </c>
      <c r="O22" s="110">
        <f>SUM(C22:N22)</f>
        <v>6276</v>
      </c>
      <c r="P22" s="61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</row>
    <row r="23" spans="1:41" s="58" customFormat="1" ht="19.149999999999999" customHeight="1">
      <c r="A23" s="193"/>
      <c r="B23" s="49" t="s">
        <v>180</v>
      </c>
      <c r="C23" s="71">
        <v>2227</v>
      </c>
      <c r="D23" s="71">
        <v>31</v>
      </c>
      <c r="E23" s="71">
        <v>16</v>
      </c>
      <c r="F23" s="71">
        <v>392</v>
      </c>
      <c r="G23" s="71">
        <v>777</v>
      </c>
      <c r="H23" s="71">
        <v>436</v>
      </c>
      <c r="I23" s="71">
        <v>11</v>
      </c>
      <c r="J23" s="71">
        <v>1647</v>
      </c>
      <c r="K23" s="71">
        <v>27</v>
      </c>
      <c r="L23" s="71">
        <v>678</v>
      </c>
      <c r="M23" s="71">
        <v>28</v>
      </c>
      <c r="N23" s="71">
        <v>0</v>
      </c>
      <c r="O23" s="110">
        <f t="shared" ref="O23:O26" si="3">SUM(C23:N23)</f>
        <v>6270</v>
      </c>
      <c r="P23" s="61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</row>
    <row r="24" spans="1:41" s="58" customFormat="1" ht="19.149999999999999" customHeight="1">
      <c r="A24" s="193"/>
      <c r="B24" s="49" t="s">
        <v>378</v>
      </c>
      <c r="C24" s="71">
        <v>2230</v>
      </c>
      <c r="D24" s="71">
        <v>31</v>
      </c>
      <c r="E24" s="71">
        <v>20</v>
      </c>
      <c r="F24" s="71">
        <v>392</v>
      </c>
      <c r="G24" s="71">
        <v>768</v>
      </c>
      <c r="H24" s="71">
        <v>440</v>
      </c>
      <c r="I24" s="71">
        <v>11</v>
      </c>
      <c r="J24" s="71">
        <v>1666</v>
      </c>
      <c r="K24" s="71">
        <v>27</v>
      </c>
      <c r="L24" s="71">
        <v>678</v>
      </c>
      <c r="M24" s="71">
        <v>28</v>
      </c>
      <c r="N24" s="71">
        <v>0</v>
      </c>
      <c r="O24" s="110">
        <f t="shared" si="3"/>
        <v>6291</v>
      </c>
      <c r="P24" s="61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</row>
    <row r="25" spans="1:41" s="58" customFormat="1" ht="19.149999999999999" customHeight="1">
      <c r="A25" s="193"/>
      <c r="B25" s="49" t="s">
        <v>181</v>
      </c>
      <c r="C25" s="71">
        <v>439</v>
      </c>
      <c r="D25" s="71">
        <v>2</v>
      </c>
      <c r="E25" s="71">
        <v>31</v>
      </c>
      <c r="F25" s="71">
        <v>0</v>
      </c>
      <c r="G25" s="71">
        <v>155</v>
      </c>
      <c r="H25" s="71">
        <v>41</v>
      </c>
      <c r="I25" s="71">
        <v>1</v>
      </c>
      <c r="J25" s="71">
        <v>33</v>
      </c>
      <c r="K25" s="71">
        <v>6</v>
      </c>
      <c r="L25" s="71">
        <v>1504</v>
      </c>
      <c r="M25" s="71">
        <v>5</v>
      </c>
      <c r="N25" s="71">
        <v>0</v>
      </c>
      <c r="O25" s="110">
        <f t="shared" si="3"/>
        <v>2217</v>
      </c>
      <c r="P25" s="61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</row>
    <row r="26" spans="1:41" s="58" customFormat="1" ht="19.149999999999999" customHeight="1">
      <c r="A26" s="193"/>
      <c r="B26" s="49" t="s">
        <v>379</v>
      </c>
      <c r="C26" s="71">
        <v>978</v>
      </c>
      <c r="D26" s="71">
        <v>2</v>
      </c>
      <c r="E26" s="71">
        <v>32</v>
      </c>
      <c r="F26" s="71">
        <v>0</v>
      </c>
      <c r="G26" s="71">
        <v>182</v>
      </c>
      <c r="H26" s="71">
        <v>56</v>
      </c>
      <c r="I26" s="71">
        <v>1</v>
      </c>
      <c r="J26" s="71">
        <v>63</v>
      </c>
      <c r="K26" s="71">
        <v>6</v>
      </c>
      <c r="L26" s="71">
        <v>1504</v>
      </c>
      <c r="M26" s="71">
        <v>5</v>
      </c>
      <c r="N26" s="71">
        <v>0</v>
      </c>
      <c r="O26" s="110">
        <f t="shared" si="3"/>
        <v>2829</v>
      </c>
      <c r="P26" s="61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</row>
    <row r="27" spans="1:41" ht="2.9" customHeight="1">
      <c r="A27" s="193"/>
      <c r="B27" s="46"/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61"/>
    </row>
    <row r="28" spans="1:41" s="58" customFormat="1" ht="19.149999999999999" customHeight="1">
      <c r="A28" s="193" t="s">
        <v>5</v>
      </c>
      <c r="B28" s="49" t="s">
        <v>179</v>
      </c>
      <c r="C28" s="71">
        <v>2554</v>
      </c>
      <c r="D28" s="71">
        <v>0</v>
      </c>
      <c r="E28" s="71">
        <v>13</v>
      </c>
      <c r="F28" s="71">
        <v>162</v>
      </c>
      <c r="G28" s="71">
        <v>764</v>
      </c>
      <c r="H28" s="71">
        <v>436</v>
      </c>
      <c r="I28" s="71">
        <v>65</v>
      </c>
      <c r="J28" s="71">
        <v>1345</v>
      </c>
      <c r="K28" s="71">
        <v>18</v>
      </c>
      <c r="L28" s="71">
        <v>606</v>
      </c>
      <c r="M28" s="71">
        <v>323</v>
      </c>
      <c r="N28" s="71">
        <v>0</v>
      </c>
      <c r="O28" s="110">
        <f>SUM(C28:N28)</f>
        <v>6286</v>
      </c>
      <c r="P28" s="61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</row>
    <row r="29" spans="1:41" s="58" customFormat="1" ht="19.149999999999999" customHeight="1">
      <c r="A29" s="193"/>
      <c r="B29" s="49" t="s">
        <v>180</v>
      </c>
      <c r="C29" s="71">
        <v>2566</v>
      </c>
      <c r="D29" s="71">
        <v>0</v>
      </c>
      <c r="E29" s="71">
        <v>13</v>
      </c>
      <c r="F29" s="71">
        <v>162</v>
      </c>
      <c r="G29" s="71">
        <v>753</v>
      </c>
      <c r="H29" s="71">
        <v>435</v>
      </c>
      <c r="I29" s="71">
        <v>63</v>
      </c>
      <c r="J29" s="71">
        <v>1346</v>
      </c>
      <c r="K29" s="71">
        <v>17</v>
      </c>
      <c r="L29" s="71">
        <v>604</v>
      </c>
      <c r="M29" s="71">
        <v>338</v>
      </c>
      <c r="N29" s="71">
        <v>0</v>
      </c>
      <c r="O29" s="110">
        <f t="shared" ref="O29:O32" si="4">SUM(C29:N29)</f>
        <v>6297</v>
      </c>
      <c r="P29" s="61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</row>
    <row r="30" spans="1:41" s="58" customFormat="1" ht="19.149999999999999" customHeight="1">
      <c r="A30" s="193"/>
      <c r="B30" s="49" t="s">
        <v>378</v>
      </c>
      <c r="C30" s="71">
        <v>2549</v>
      </c>
      <c r="D30" s="71">
        <v>0</v>
      </c>
      <c r="E30" s="71">
        <v>16</v>
      </c>
      <c r="F30" s="71">
        <v>162</v>
      </c>
      <c r="G30" s="71">
        <v>737</v>
      </c>
      <c r="H30" s="71">
        <v>436</v>
      </c>
      <c r="I30" s="71">
        <v>63</v>
      </c>
      <c r="J30" s="71">
        <v>1352</v>
      </c>
      <c r="K30" s="71">
        <v>17</v>
      </c>
      <c r="L30" s="71">
        <v>604</v>
      </c>
      <c r="M30" s="71">
        <v>338</v>
      </c>
      <c r="N30" s="71">
        <v>0</v>
      </c>
      <c r="O30" s="110">
        <f t="shared" si="4"/>
        <v>6274</v>
      </c>
      <c r="P30" s="61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</row>
    <row r="31" spans="1:41" s="58" customFormat="1" ht="19.149999999999999" customHeight="1">
      <c r="A31" s="193"/>
      <c r="B31" s="49" t="s">
        <v>181</v>
      </c>
      <c r="C31" s="71">
        <v>654</v>
      </c>
      <c r="D31" s="71">
        <v>0</v>
      </c>
      <c r="E31" s="71">
        <v>15</v>
      </c>
      <c r="F31" s="71">
        <v>0</v>
      </c>
      <c r="G31" s="71">
        <v>377</v>
      </c>
      <c r="H31" s="71">
        <v>53</v>
      </c>
      <c r="I31" s="71">
        <v>3</v>
      </c>
      <c r="J31" s="71">
        <v>0</v>
      </c>
      <c r="K31" s="71">
        <v>9</v>
      </c>
      <c r="L31" s="71">
        <v>1319</v>
      </c>
      <c r="M31" s="71">
        <v>51</v>
      </c>
      <c r="N31" s="71">
        <v>0</v>
      </c>
      <c r="O31" s="110">
        <f t="shared" si="4"/>
        <v>2481</v>
      </c>
      <c r="P31" s="6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</row>
    <row r="32" spans="1:41" s="58" customFormat="1" ht="19.149999999999999" customHeight="1">
      <c r="A32" s="193"/>
      <c r="B32" s="49" t="s">
        <v>379</v>
      </c>
      <c r="C32" s="71">
        <v>1541</v>
      </c>
      <c r="D32" s="71">
        <v>0</v>
      </c>
      <c r="E32" s="71">
        <v>20</v>
      </c>
      <c r="F32" s="71">
        <v>0</v>
      </c>
      <c r="G32" s="71">
        <v>411</v>
      </c>
      <c r="H32" s="71">
        <v>53</v>
      </c>
      <c r="I32" s="71">
        <v>3</v>
      </c>
      <c r="J32" s="71">
        <v>5</v>
      </c>
      <c r="K32" s="71">
        <v>9</v>
      </c>
      <c r="L32" s="71">
        <v>1319</v>
      </c>
      <c r="M32" s="71">
        <v>51</v>
      </c>
      <c r="N32" s="71">
        <v>0</v>
      </c>
      <c r="O32" s="110">
        <f t="shared" si="4"/>
        <v>3412</v>
      </c>
      <c r="P32" s="61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</row>
    <row r="33" spans="1:41" ht="2.9" customHeight="1">
      <c r="A33" s="193"/>
      <c r="B33" s="46"/>
      <c r="C33" s="115"/>
      <c r="D33" s="115"/>
      <c r="E33" s="115"/>
      <c r="F33" s="115"/>
      <c r="G33" s="115"/>
      <c r="H33" s="115"/>
      <c r="I33" s="115"/>
      <c r="J33" s="115"/>
      <c r="K33" s="115"/>
      <c r="L33" s="115"/>
      <c r="M33" s="115"/>
      <c r="N33" s="115"/>
      <c r="O33" s="115"/>
      <c r="P33" s="61"/>
    </row>
    <row r="34" spans="1:41" s="58" customFormat="1" ht="19.149999999999999" customHeight="1">
      <c r="A34" s="193" t="s">
        <v>6</v>
      </c>
      <c r="B34" s="49" t="s">
        <v>179</v>
      </c>
      <c r="C34" s="71">
        <v>3261</v>
      </c>
      <c r="D34" s="71">
        <v>7</v>
      </c>
      <c r="E34" s="71">
        <v>13</v>
      </c>
      <c r="F34" s="71">
        <v>300</v>
      </c>
      <c r="G34" s="71">
        <v>899</v>
      </c>
      <c r="H34" s="71">
        <v>331</v>
      </c>
      <c r="I34" s="71">
        <v>9</v>
      </c>
      <c r="J34" s="71">
        <v>2069</v>
      </c>
      <c r="K34" s="71">
        <v>33</v>
      </c>
      <c r="L34" s="71">
        <v>958</v>
      </c>
      <c r="M34" s="71">
        <v>75</v>
      </c>
      <c r="N34" s="71">
        <v>0</v>
      </c>
      <c r="O34" s="110">
        <f>SUM(C34:N34)</f>
        <v>7955</v>
      </c>
      <c r="P34" s="61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</row>
    <row r="35" spans="1:41" s="58" customFormat="1" ht="19.149999999999999" customHeight="1">
      <c r="A35" s="193"/>
      <c r="B35" s="49" t="s">
        <v>180</v>
      </c>
      <c r="C35" s="71">
        <v>3268</v>
      </c>
      <c r="D35" s="71">
        <v>5</v>
      </c>
      <c r="E35" s="71">
        <v>14</v>
      </c>
      <c r="F35" s="71">
        <v>300</v>
      </c>
      <c r="G35" s="71">
        <v>865</v>
      </c>
      <c r="H35" s="71">
        <v>322</v>
      </c>
      <c r="I35" s="71">
        <v>8</v>
      </c>
      <c r="J35" s="71">
        <v>2063</v>
      </c>
      <c r="K35" s="71">
        <v>33</v>
      </c>
      <c r="L35" s="71">
        <v>1087</v>
      </c>
      <c r="M35" s="71">
        <v>61</v>
      </c>
      <c r="N35" s="71">
        <v>0</v>
      </c>
      <c r="O35" s="110">
        <f t="shared" ref="O35:O38" si="5">SUM(C35:N35)</f>
        <v>8026</v>
      </c>
      <c r="P35" s="61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</row>
    <row r="36" spans="1:41" s="58" customFormat="1" ht="19.149999999999999" customHeight="1">
      <c r="A36" s="193"/>
      <c r="B36" s="49" t="s">
        <v>378</v>
      </c>
      <c r="C36" s="71">
        <v>3326</v>
      </c>
      <c r="D36" s="71">
        <v>5</v>
      </c>
      <c r="E36" s="71">
        <v>15</v>
      </c>
      <c r="F36" s="71">
        <v>300</v>
      </c>
      <c r="G36" s="71">
        <v>859</v>
      </c>
      <c r="H36" s="71">
        <v>319</v>
      </c>
      <c r="I36" s="71">
        <v>8</v>
      </c>
      <c r="J36" s="71">
        <v>2069</v>
      </c>
      <c r="K36" s="71">
        <v>33</v>
      </c>
      <c r="L36" s="71">
        <v>1087</v>
      </c>
      <c r="M36" s="71">
        <v>61</v>
      </c>
      <c r="N36" s="71">
        <v>0</v>
      </c>
      <c r="O36" s="110">
        <f t="shared" si="5"/>
        <v>8082</v>
      </c>
      <c r="P36" s="61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</row>
    <row r="37" spans="1:41" s="58" customFormat="1" ht="19.149999999999999" customHeight="1">
      <c r="A37" s="193"/>
      <c r="B37" s="49" t="s">
        <v>181</v>
      </c>
      <c r="C37" s="71">
        <v>510</v>
      </c>
      <c r="D37" s="71">
        <v>4</v>
      </c>
      <c r="E37" s="71">
        <v>11</v>
      </c>
      <c r="F37" s="71">
        <v>0</v>
      </c>
      <c r="G37" s="71">
        <v>200</v>
      </c>
      <c r="H37" s="71">
        <v>46</v>
      </c>
      <c r="I37" s="71">
        <v>3</v>
      </c>
      <c r="J37" s="71">
        <v>7</v>
      </c>
      <c r="K37" s="71">
        <v>4</v>
      </c>
      <c r="L37" s="71">
        <v>1595</v>
      </c>
      <c r="M37" s="71">
        <v>19</v>
      </c>
      <c r="N37" s="71">
        <v>0</v>
      </c>
      <c r="O37" s="110">
        <f t="shared" si="5"/>
        <v>2399</v>
      </c>
      <c r="P37" s="61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</row>
    <row r="38" spans="1:41" s="58" customFormat="1" ht="19.149999999999999" customHeight="1">
      <c r="A38" s="193"/>
      <c r="B38" s="49" t="s">
        <v>379</v>
      </c>
      <c r="C38" s="71">
        <v>1206</v>
      </c>
      <c r="D38" s="71">
        <v>5</v>
      </c>
      <c r="E38" s="71">
        <v>21</v>
      </c>
      <c r="F38" s="71">
        <v>0</v>
      </c>
      <c r="G38" s="71">
        <v>241</v>
      </c>
      <c r="H38" s="71">
        <v>50</v>
      </c>
      <c r="I38" s="71">
        <v>3</v>
      </c>
      <c r="J38" s="71">
        <v>19</v>
      </c>
      <c r="K38" s="71">
        <v>4</v>
      </c>
      <c r="L38" s="71">
        <v>1595</v>
      </c>
      <c r="M38" s="71">
        <v>19</v>
      </c>
      <c r="N38" s="71">
        <v>0</v>
      </c>
      <c r="O38" s="110">
        <f t="shared" si="5"/>
        <v>3163</v>
      </c>
      <c r="P38" s="61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</row>
    <row r="39" spans="1:41" ht="2.9" customHeight="1">
      <c r="A39" s="193"/>
      <c r="B39" s="46"/>
      <c r="C39" s="115"/>
      <c r="D39" s="115"/>
      <c r="E39" s="115"/>
      <c r="F39" s="115"/>
      <c r="G39" s="115"/>
      <c r="H39" s="115"/>
      <c r="I39" s="115"/>
      <c r="J39" s="115"/>
      <c r="K39" s="115"/>
      <c r="L39" s="115"/>
      <c r="M39" s="115"/>
      <c r="N39" s="115"/>
      <c r="O39" s="115"/>
      <c r="P39" s="61"/>
    </row>
    <row r="40" spans="1:41" s="58" customFormat="1" ht="19.149999999999999" customHeight="1">
      <c r="A40" s="193" t="s">
        <v>7</v>
      </c>
      <c r="B40" s="49" t="s">
        <v>179</v>
      </c>
      <c r="C40" s="71">
        <v>2809</v>
      </c>
      <c r="D40" s="71">
        <v>9</v>
      </c>
      <c r="E40" s="71">
        <v>12</v>
      </c>
      <c r="F40" s="71">
        <v>133</v>
      </c>
      <c r="G40" s="71">
        <v>353</v>
      </c>
      <c r="H40" s="71">
        <v>383</v>
      </c>
      <c r="I40" s="71">
        <v>8</v>
      </c>
      <c r="J40" s="71">
        <v>1941</v>
      </c>
      <c r="K40" s="71">
        <v>24</v>
      </c>
      <c r="L40" s="71">
        <v>1113</v>
      </c>
      <c r="M40" s="71">
        <v>212</v>
      </c>
      <c r="N40" s="71">
        <v>0</v>
      </c>
      <c r="O40" s="110">
        <f>SUM(C40:N40)</f>
        <v>6997</v>
      </c>
      <c r="P40" s="61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</row>
    <row r="41" spans="1:41" s="58" customFormat="1" ht="19.149999999999999" customHeight="1">
      <c r="A41" s="193"/>
      <c r="B41" s="49" t="s">
        <v>180</v>
      </c>
      <c r="C41" s="71">
        <v>2845</v>
      </c>
      <c r="D41" s="71">
        <v>5</v>
      </c>
      <c r="E41" s="71">
        <v>5</v>
      </c>
      <c r="F41" s="71">
        <v>133</v>
      </c>
      <c r="G41" s="71">
        <v>387</v>
      </c>
      <c r="H41" s="71">
        <v>367</v>
      </c>
      <c r="I41" s="71">
        <v>7</v>
      </c>
      <c r="J41" s="71">
        <v>1946</v>
      </c>
      <c r="K41" s="71">
        <v>28</v>
      </c>
      <c r="L41" s="71">
        <v>1225</v>
      </c>
      <c r="M41" s="71">
        <v>207</v>
      </c>
      <c r="N41" s="71">
        <v>0</v>
      </c>
      <c r="O41" s="110">
        <f t="shared" ref="O41:O44" si="6">SUM(C41:N41)</f>
        <v>7155</v>
      </c>
      <c r="P41" s="6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</row>
    <row r="42" spans="1:41" s="58" customFormat="1" ht="19.149999999999999" customHeight="1">
      <c r="A42" s="193"/>
      <c r="B42" s="49" t="s">
        <v>378</v>
      </c>
      <c r="C42" s="71">
        <v>2927</v>
      </c>
      <c r="D42" s="71">
        <v>9</v>
      </c>
      <c r="E42" s="71">
        <v>5</v>
      </c>
      <c r="F42" s="71">
        <v>133</v>
      </c>
      <c r="G42" s="71">
        <v>392</v>
      </c>
      <c r="H42" s="71">
        <v>365</v>
      </c>
      <c r="I42" s="71">
        <v>7</v>
      </c>
      <c r="J42" s="71">
        <v>1938</v>
      </c>
      <c r="K42" s="71">
        <v>28</v>
      </c>
      <c r="L42" s="71">
        <v>1225</v>
      </c>
      <c r="M42" s="71">
        <v>207</v>
      </c>
      <c r="N42" s="71">
        <v>0</v>
      </c>
      <c r="O42" s="110">
        <f t="shared" si="6"/>
        <v>7236</v>
      </c>
      <c r="P42" s="61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</row>
    <row r="43" spans="1:41" s="58" customFormat="1" ht="19.149999999999999" customHeight="1">
      <c r="A43" s="193"/>
      <c r="B43" s="49" t="s">
        <v>181</v>
      </c>
      <c r="C43" s="71">
        <v>847</v>
      </c>
      <c r="D43" s="71">
        <v>10</v>
      </c>
      <c r="E43" s="71">
        <v>13</v>
      </c>
      <c r="F43" s="71">
        <v>0</v>
      </c>
      <c r="G43" s="71">
        <v>166</v>
      </c>
      <c r="H43" s="71">
        <v>39</v>
      </c>
      <c r="I43" s="71">
        <v>3</v>
      </c>
      <c r="J43" s="71">
        <v>2</v>
      </c>
      <c r="K43" s="71">
        <v>8</v>
      </c>
      <c r="L43" s="71">
        <v>1533</v>
      </c>
      <c r="M43" s="71">
        <v>20</v>
      </c>
      <c r="N43" s="71">
        <v>0</v>
      </c>
      <c r="O43" s="110">
        <f t="shared" si="6"/>
        <v>2641</v>
      </c>
      <c r="P43" s="61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</row>
    <row r="44" spans="1:41" s="58" customFormat="1" ht="19.149999999999999" customHeight="1">
      <c r="A44" s="193"/>
      <c r="B44" s="49" t="s">
        <v>379</v>
      </c>
      <c r="C44" s="71">
        <v>1829</v>
      </c>
      <c r="D44" s="71">
        <v>13</v>
      </c>
      <c r="E44" s="71">
        <v>17</v>
      </c>
      <c r="F44" s="71">
        <v>0</v>
      </c>
      <c r="G44" s="71">
        <v>199</v>
      </c>
      <c r="H44" s="71">
        <v>46</v>
      </c>
      <c r="I44" s="71">
        <v>3</v>
      </c>
      <c r="J44" s="71">
        <v>41</v>
      </c>
      <c r="K44" s="71">
        <v>8</v>
      </c>
      <c r="L44" s="71">
        <v>1533</v>
      </c>
      <c r="M44" s="71">
        <v>20</v>
      </c>
      <c r="N44" s="71">
        <v>0</v>
      </c>
      <c r="O44" s="110">
        <f t="shared" si="6"/>
        <v>3709</v>
      </c>
      <c r="P44" s="61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</row>
    <row r="45" spans="1:41" ht="2.9" customHeight="1">
      <c r="A45" s="193"/>
      <c r="B45" s="46"/>
      <c r="C45" s="115"/>
      <c r="D45" s="115"/>
      <c r="E45" s="115"/>
      <c r="F45" s="115"/>
      <c r="G45" s="115"/>
      <c r="H45" s="115"/>
      <c r="I45" s="115"/>
      <c r="J45" s="115"/>
      <c r="K45" s="115"/>
      <c r="L45" s="115"/>
      <c r="M45" s="115"/>
      <c r="N45" s="115"/>
      <c r="O45" s="115"/>
      <c r="P45" s="61"/>
    </row>
    <row r="46" spans="1:41" s="58" customFormat="1" ht="19.149999999999999" customHeight="1">
      <c r="A46" s="193" t="s">
        <v>8</v>
      </c>
      <c r="B46" s="49" t="s">
        <v>179</v>
      </c>
      <c r="C46" s="71">
        <v>3534</v>
      </c>
      <c r="D46" s="71">
        <v>0</v>
      </c>
      <c r="E46" s="71">
        <v>14</v>
      </c>
      <c r="F46" s="71">
        <v>429</v>
      </c>
      <c r="G46" s="71">
        <v>804</v>
      </c>
      <c r="H46" s="71">
        <v>971</v>
      </c>
      <c r="I46" s="71">
        <v>24</v>
      </c>
      <c r="J46" s="71">
        <v>2215</v>
      </c>
      <c r="K46" s="71">
        <v>32</v>
      </c>
      <c r="L46" s="71">
        <v>956</v>
      </c>
      <c r="M46" s="71">
        <v>160</v>
      </c>
      <c r="N46" s="71">
        <v>0</v>
      </c>
      <c r="O46" s="110">
        <f>SUM(C46:N46)</f>
        <v>9139</v>
      </c>
      <c r="P46" s="61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</row>
    <row r="47" spans="1:41" s="58" customFormat="1" ht="19.149999999999999" customHeight="1">
      <c r="A47" s="193"/>
      <c r="B47" s="49" t="s">
        <v>180</v>
      </c>
      <c r="C47" s="71">
        <v>3635</v>
      </c>
      <c r="D47" s="71">
        <v>0</v>
      </c>
      <c r="E47" s="71">
        <v>8</v>
      </c>
      <c r="F47" s="71">
        <v>429</v>
      </c>
      <c r="G47" s="71">
        <v>770</v>
      </c>
      <c r="H47" s="71">
        <v>1009</v>
      </c>
      <c r="I47" s="71">
        <v>20</v>
      </c>
      <c r="J47" s="71">
        <v>2217</v>
      </c>
      <c r="K47" s="71">
        <v>34</v>
      </c>
      <c r="L47" s="71">
        <v>1212</v>
      </c>
      <c r="M47" s="71">
        <v>159</v>
      </c>
      <c r="N47" s="71">
        <v>0</v>
      </c>
      <c r="O47" s="110">
        <f t="shared" ref="O47:O50" si="7">SUM(C47:N47)</f>
        <v>9493</v>
      </c>
      <c r="P47" s="61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</row>
    <row r="48" spans="1:41" s="58" customFormat="1" ht="19.149999999999999" customHeight="1">
      <c r="A48" s="193"/>
      <c r="B48" s="49" t="s">
        <v>378</v>
      </c>
      <c r="C48" s="71">
        <v>3532</v>
      </c>
      <c r="D48" s="71">
        <v>0</v>
      </c>
      <c r="E48" s="71">
        <v>10</v>
      </c>
      <c r="F48" s="71">
        <v>429</v>
      </c>
      <c r="G48" s="71">
        <v>782</v>
      </c>
      <c r="H48" s="71">
        <v>1008</v>
      </c>
      <c r="I48" s="71">
        <v>20</v>
      </c>
      <c r="J48" s="71">
        <v>2223</v>
      </c>
      <c r="K48" s="71">
        <v>34</v>
      </c>
      <c r="L48" s="71">
        <v>1212</v>
      </c>
      <c r="M48" s="71">
        <v>159</v>
      </c>
      <c r="N48" s="71">
        <v>0</v>
      </c>
      <c r="O48" s="110">
        <f t="shared" si="7"/>
        <v>9409</v>
      </c>
      <c r="P48" s="61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</row>
    <row r="49" spans="1:41" s="58" customFormat="1" ht="19.149999999999999" customHeight="1">
      <c r="A49" s="193"/>
      <c r="B49" s="49" t="s">
        <v>181</v>
      </c>
      <c r="C49" s="71">
        <v>615</v>
      </c>
      <c r="D49" s="71">
        <v>0</v>
      </c>
      <c r="E49" s="71">
        <v>28</v>
      </c>
      <c r="F49" s="71">
        <v>0</v>
      </c>
      <c r="G49" s="71">
        <v>272</v>
      </c>
      <c r="H49" s="71">
        <v>102</v>
      </c>
      <c r="I49" s="71">
        <v>5</v>
      </c>
      <c r="J49" s="71">
        <v>1</v>
      </c>
      <c r="K49" s="71">
        <v>12</v>
      </c>
      <c r="L49" s="71">
        <v>1563</v>
      </c>
      <c r="M49" s="71">
        <v>29</v>
      </c>
      <c r="N49" s="71">
        <v>0</v>
      </c>
      <c r="O49" s="110">
        <f t="shared" si="7"/>
        <v>2627</v>
      </c>
      <c r="P49" s="61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</row>
    <row r="50" spans="1:41" s="58" customFormat="1" ht="19.149999999999999" customHeight="1">
      <c r="A50" s="193"/>
      <c r="B50" s="49" t="s">
        <v>379</v>
      </c>
      <c r="C50" s="71">
        <v>1775</v>
      </c>
      <c r="D50" s="71">
        <v>0</v>
      </c>
      <c r="E50" s="71">
        <v>41</v>
      </c>
      <c r="F50" s="71">
        <v>0</v>
      </c>
      <c r="G50" s="71">
        <v>292</v>
      </c>
      <c r="H50" s="71">
        <v>112</v>
      </c>
      <c r="I50" s="71">
        <v>5</v>
      </c>
      <c r="J50" s="71">
        <v>23</v>
      </c>
      <c r="K50" s="71">
        <v>12</v>
      </c>
      <c r="L50" s="71">
        <v>1563</v>
      </c>
      <c r="M50" s="71">
        <v>29</v>
      </c>
      <c r="N50" s="71">
        <v>0</v>
      </c>
      <c r="O50" s="110">
        <f t="shared" si="7"/>
        <v>3852</v>
      </c>
      <c r="P50" s="61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</row>
    <row r="51" spans="1:41" ht="2.9" customHeight="1">
      <c r="A51" s="193"/>
      <c r="B51" s="46"/>
      <c r="C51" s="46"/>
      <c r="D51" s="46"/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51"/>
    </row>
    <row r="52" spans="1:41"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</row>
    <row r="53" spans="1:41"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</row>
    <row r="54" spans="1:41"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</row>
    <row r="55" spans="1:41"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</row>
    <row r="56" spans="1:41"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</row>
    <row r="57" spans="1:41">
      <c r="O57" s="3"/>
    </row>
    <row r="58" spans="1:41">
      <c r="O58" s="3"/>
    </row>
  </sheetData>
  <mergeCells count="11">
    <mergeCell ref="A1:O1"/>
    <mergeCell ref="C2:O2"/>
    <mergeCell ref="A46:A51"/>
    <mergeCell ref="A10:A15"/>
    <mergeCell ref="A16:A21"/>
    <mergeCell ref="A34:A39"/>
    <mergeCell ref="A22:A27"/>
    <mergeCell ref="A28:A33"/>
    <mergeCell ref="A40:A45"/>
    <mergeCell ref="A4:A9"/>
    <mergeCell ref="A2:B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L57"/>
  <sheetViews>
    <sheetView zoomScale="55" zoomScaleNormal="55" zoomScaleSheetLayoutView="70" zoomScalePageLayoutView="60" workbookViewId="0">
      <selection sqref="A1:K1"/>
    </sheetView>
  </sheetViews>
  <sheetFormatPr defaultRowHeight="12.5"/>
  <cols>
    <col min="1" max="1" width="7.7265625" customWidth="1"/>
    <col min="2" max="2" width="20.7265625" customWidth="1"/>
    <col min="3" max="10" width="23.26953125" customWidth="1"/>
    <col min="11" max="11" width="16.54296875" customWidth="1"/>
    <col min="12" max="12" width="0.7265625" customWidth="1"/>
  </cols>
  <sheetData>
    <row r="1" spans="1:12" ht="30" customHeight="1">
      <c r="A1" s="200" t="s">
        <v>439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120"/>
    </row>
    <row r="2" spans="1:12" ht="20.149999999999999" customHeight="1">
      <c r="A2" s="194" t="s">
        <v>393</v>
      </c>
      <c r="B2" s="195"/>
      <c r="C2" s="192" t="s">
        <v>380</v>
      </c>
      <c r="D2" s="192"/>
      <c r="E2" s="192"/>
      <c r="F2" s="192"/>
      <c r="G2" s="192"/>
      <c r="H2" s="192"/>
      <c r="I2" s="192"/>
      <c r="J2" s="192"/>
      <c r="K2" s="192"/>
      <c r="L2" s="198"/>
    </row>
    <row r="3" spans="1:12" ht="20.149999999999999" customHeight="1">
      <c r="A3" s="196"/>
      <c r="B3" s="197"/>
      <c r="C3" s="52" t="s">
        <v>12</v>
      </c>
      <c r="D3" s="52" t="s">
        <v>76</v>
      </c>
      <c r="E3" s="52" t="s">
        <v>193</v>
      </c>
      <c r="F3" s="52" t="s">
        <v>196</v>
      </c>
      <c r="G3" s="52" t="s">
        <v>195</v>
      </c>
      <c r="H3" s="52" t="s">
        <v>197</v>
      </c>
      <c r="I3" s="52" t="s">
        <v>23</v>
      </c>
      <c r="J3" s="52" t="s">
        <v>194</v>
      </c>
      <c r="K3" s="82" t="s">
        <v>17</v>
      </c>
      <c r="L3" s="199"/>
    </row>
    <row r="4" spans="1:12" ht="19.149999999999999" customHeight="1">
      <c r="A4" s="189" t="s">
        <v>1</v>
      </c>
      <c r="B4" s="48" t="s">
        <v>179</v>
      </c>
      <c r="C4" s="112">
        <v>5775</v>
      </c>
      <c r="D4" s="112">
        <v>361</v>
      </c>
      <c r="E4" s="112">
        <v>318</v>
      </c>
      <c r="F4" s="112">
        <v>9261</v>
      </c>
      <c r="G4" s="112">
        <v>33</v>
      </c>
      <c r="H4" s="112">
        <v>5</v>
      </c>
      <c r="I4" s="112">
        <v>20</v>
      </c>
      <c r="J4" s="112">
        <v>340</v>
      </c>
      <c r="K4" s="113">
        <f>SUM(C4:J4)</f>
        <v>16113</v>
      </c>
      <c r="L4" s="199"/>
    </row>
    <row r="5" spans="1:12" ht="19.149999999999999" customHeight="1">
      <c r="A5" s="190"/>
      <c r="B5" s="49" t="s">
        <v>180</v>
      </c>
      <c r="C5" s="71">
        <v>5988</v>
      </c>
      <c r="D5" s="71">
        <v>234</v>
      </c>
      <c r="E5" s="71">
        <v>342</v>
      </c>
      <c r="F5" s="71">
        <v>10309</v>
      </c>
      <c r="G5" s="71">
        <v>59</v>
      </c>
      <c r="H5" s="71">
        <v>10</v>
      </c>
      <c r="I5" s="71">
        <v>20</v>
      </c>
      <c r="J5" s="71">
        <v>336</v>
      </c>
      <c r="K5" s="113">
        <f t="shared" ref="K5:K8" si="0">SUM(C5:J5)</f>
        <v>17298</v>
      </c>
      <c r="L5" s="199"/>
    </row>
    <row r="6" spans="1:12" ht="19.149999999999999" customHeight="1">
      <c r="A6" s="190"/>
      <c r="B6" s="49" t="s">
        <v>378</v>
      </c>
      <c r="C6" s="71">
        <v>7234</v>
      </c>
      <c r="D6" s="71">
        <v>279</v>
      </c>
      <c r="E6" s="71">
        <v>437</v>
      </c>
      <c r="F6" s="71">
        <v>11108</v>
      </c>
      <c r="G6" s="71">
        <v>62</v>
      </c>
      <c r="H6" s="71">
        <v>16</v>
      </c>
      <c r="I6" s="71">
        <v>20</v>
      </c>
      <c r="J6" s="71">
        <v>336</v>
      </c>
      <c r="K6" s="113">
        <f t="shared" si="0"/>
        <v>19492</v>
      </c>
      <c r="L6" s="199"/>
    </row>
    <row r="7" spans="1:12" ht="19.149999999999999" customHeight="1">
      <c r="A7" s="190"/>
      <c r="B7" s="49" t="s">
        <v>181</v>
      </c>
      <c r="C7" s="71">
        <v>7199</v>
      </c>
      <c r="D7" s="71">
        <v>792</v>
      </c>
      <c r="E7" s="71">
        <v>191</v>
      </c>
      <c r="F7" s="71">
        <v>6241</v>
      </c>
      <c r="G7" s="71">
        <v>181</v>
      </c>
      <c r="H7" s="71">
        <v>16</v>
      </c>
      <c r="I7" s="71">
        <v>4</v>
      </c>
      <c r="J7" s="71">
        <v>132</v>
      </c>
      <c r="K7" s="113">
        <f t="shared" si="0"/>
        <v>14756</v>
      </c>
      <c r="L7" s="199"/>
    </row>
    <row r="8" spans="1:12" ht="19.149999999999999" customHeight="1">
      <c r="A8" s="190"/>
      <c r="B8" s="49" t="s">
        <v>379</v>
      </c>
      <c r="C8" s="71">
        <v>12632</v>
      </c>
      <c r="D8" s="71">
        <v>1069</v>
      </c>
      <c r="E8" s="71">
        <v>336</v>
      </c>
      <c r="F8" s="71">
        <v>10127</v>
      </c>
      <c r="G8" s="71">
        <v>255</v>
      </c>
      <c r="H8" s="71">
        <v>32</v>
      </c>
      <c r="I8" s="71">
        <v>4</v>
      </c>
      <c r="J8" s="71">
        <v>132</v>
      </c>
      <c r="K8" s="113">
        <f t="shared" si="0"/>
        <v>24587</v>
      </c>
      <c r="L8" s="199"/>
    </row>
    <row r="9" spans="1:12" ht="2.9" customHeight="1">
      <c r="A9" s="190"/>
      <c r="B9" s="50"/>
      <c r="C9" s="114"/>
      <c r="D9" s="114"/>
      <c r="E9" s="114"/>
      <c r="F9" s="114"/>
      <c r="G9" s="114"/>
      <c r="H9" s="114"/>
      <c r="I9" s="114"/>
      <c r="J9" s="114"/>
      <c r="K9" s="114"/>
      <c r="L9" s="61"/>
    </row>
    <row r="10" spans="1:12" ht="19.149999999999999" customHeight="1">
      <c r="A10" s="190" t="s">
        <v>2</v>
      </c>
      <c r="B10" s="49" t="s">
        <v>179</v>
      </c>
      <c r="C10" s="71">
        <v>2767</v>
      </c>
      <c r="D10" s="71">
        <v>78</v>
      </c>
      <c r="E10" s="71">
        <v>0</v>
      </c>
      <c r="F10" s="71">
        <v>4817</v>
      </c>
      <c r="G10" s="71">
        <v>0</v>
      </c>
      <c r="H10" s="71">
        <v>13</v>
      </c>
      <c r="I10" s="71">
        <v>4</v>
      </c>
      <c r="J10" s="71">
        <v>270</v>
      </c>
      <c r="K10" s="113">
        <f>SUM(C10:J10)</f>
        <v>7949</v>
      </c>
      <c r="L10" s="61"/>
    </row>
    <row r="11" spans="1:12" ht="19.149999999999999" customHeight="1">
      <c r="A11" s="190"/>
      <c r="B11" s="49" t="s">
        <v>180</v>
      </c>
      <c r="C11" s="71">
        <v>2826</v>
      </c>
      <c r="D11" s="71">
        <v>88</v>
      </c>
      <c r="E11" s="71">
        <v>0</v>
      </c>
      <c r="F11" s="71">
        <v>5215</v>
      </c>
      <c r="G11" s="71">
        <v>0</v>
      </c>
      <c r="H11" s="71">
        <v>13</v>
      </c>
      <c r="I11" s="71">
        <v>6</v>
      </c>
      <c r="J11" s="71">
        <v>264</v>
      </c>
      <c r="K11" s="113">
        <f t="shared" ref="K11:K14" si="1">SUM(C11:J11)</f>
        <v>8412</v>
      </c>
      <c r="L11" s="61"/>
    </row>
    <row r="12" spans="1:12" ht="19.149999999999999" customHeight="1">
      <c r="A12" s="190"/>
      <c r="B12" s="49" t="s">
        <v>378</v>
      </c>
      <c r="C12" s="71">
        <v>3109</v>
      </c>
      <c r="D12" s="71">
        <v>89</v>
      </c>
      <c r="E12" s="71">
        <v>0</v>
      </c>
      <c r="F12" s="71">
        <v>5702</v>
      </c>
      <c r="G12" s="71">
        <v>1</v>
      </c>
      <c r="H12" s="71">
        <v>19</v>
      </c>
      <c r="I12" s="71">
        <v>6</v>
      </c>
      <c r="J12" s="71">
        <v>264</v>
      </c>
      <c r="K12" s="113">
        <f>SUM(C12:J12)</f>
        <v>9190</v>
      </c>
      <c r="L12" s="61"/>
    </row>
    <row r="13" spans="1:12" ht="19.149999999999999" customHeight="1">
      <c r="A13" s="190"/>
      <c r="B13" s="49" t="s">
        <v>181</v>
      </c>
      <c r="C13" s="71">
        <v>2079</v>
      </c>
      <c r="D13" s="71">
        <v>104</v>
      </c>
      <c r="E13" s="71">
        <v>0</v>
      </c>
      <c r="F13" s="71">
        <v>2065</v>
      </c>
      <c r="G13" s="71">
        <v>0</v>
      </c>
      <c r="H13" s="71">
        <v>13</v>
      </c>
      <c r="I13" s="71">
        <v>0</v>
      </c>
      <c r="J13" s="71">
        <v>75</v>
      </c>
      <c r="K13" s="113">
        <f t="shared" si="1"/>
        <v>4336</v>
      </c>
      <c r="L13" s="61"/>
    </row>
    <row r="14" spans="1:12" ht="19.149999999999999" customHeight="1">
      <c r="A14" s="190"/>
      <c r="B14" s="49" t="s">
        <v>379</v>
      </c>
      <c r="C14" s="71">
        <v>3420</v>
      </c>
      <c r="D14" s="71">
        <v>170</v>
      </c>
      <c r="E14" s="71">
        <v>0</v>
      </c>
      <c r="F14" s="71">
        <v>3867</v>
      </c>
      <c r="G14" s="71">
        <v>0</v>
      </c>
      <c r="H14" s="71">
        <v>14</v>
      </c>
      <c r="I14" s="71">
        <v>0</v>
      </c>
      <c r="J14" s="71">
        <v>75</v>
      </c>
      <c r="K14" s="113">
        <f t="shared" si="1"/>
        <v>7546</v>
      </c>
      <c r="L14" s="61"/>
    </row>
    <row r="15" spans="1:12" ht="2.9" customHeight="1">
      <c r="A15" s="190"/>
      <c r="B15" s="50"/>
      <c r="C15" s="114"/>
      <c r="D15" s="114"/>
      <c r="E15" s="114"/>
      <c r="F15" s="114"/>
      <c r="G15" s="114"/>
      <c r="H15" s="114"/>
      <c r="I15" s="114"/>
      <c r="J15" s="114"/>
      <c r="K15" s="114"/>
      <c r="L15" s="61"/>
    </row>
    <row r="16" spans="1:12" ht="19.149999999999999" customHeight="1">
      <c r="A16" s="190" t="s">
        <v>3</v>
      </c>
      <c r="B16" s="49" t="s">
        <v>179</v>
      </c>
      <c r="C16" s="71">
        <v>2132</v>
      </c>
      <c r="D16" s="71">
        <v>74</v>
      </c>
      <c r="E16" s="71">
        <v>0</v>
      </c>
      <c r="F16" s="71">
        <v>3549</v>
      </c>
      <c r="G16" s="71">
        <v>0</v>
      </c>
      <c r="H16" s="71">
        <v>10</v>
      </c>
      <c r="I16" s="71">
        <v>15</v>
      </c>
      <c r="J16" s="71">
        <v>277</v>
      </c>
      <c r="K16" s="113">
        <f>SUM(C16:J16)</f>
        <v>6057</v>
      </c>
      <c r="L16" s="61"/>
    </row>
    <row r="17" spans="1:12" ht="19.149999999999999" customHeight="1">
      <c r="A17" s="190"/>
      <c r="B17" s="49" t="s">
        <v>180</v>
      </c>
      <c r="C17" s="71">
        <v>2119</v>
      </c>
      <c r="D17" s="71">
        <v>100</v>
      </c>
      <c r="E17" s="71">
        <v>0</v>
      </c>
      <c r="F17" s="71">
        <v>3786</v>
      </c>
      <c r="G17" s="71">
        <v>0</v>
      </c>
      <c r="H17" s="71">
        <v>7</v>
      </c>
      <c r="I17" s="71">
        <v>13</v>
      </c>
      <c r="J17" s="71">
        <v>252</v>
      </c>
      <c r="K17" s="113">
        <f t="shared" ref="K17:K20" si="2">SUM(C17:J17)</f>
        <v>6277</v>
      </c>
      <c r="L17" s="61"/>
    </row>
    <row r="18" spans="1:12" ht="19.149999999999999" customHeight="1">
      <c r="A18" s="190"/>
      <c r="B18" s="49" t="s">
        <v>378</v>
      </c>
      <c r="C18" s="71">
        <v>2268</v>
      </c>
      <c r="D18" s="71">
        <v>117</v>
      </c>
      <c r="E18" s="71">
        <v>0</v>
      </c>
      <c r="F18" s="71">
        <v>3999</v>
      </c>
      <c r="G18" s="71">
        <v>0</v>
      </c>
      <c r="H18" s="71">
        <v>6</v>
      </c>
      <c r="I18" s="71">
        <v>13</v>
      </c>
      <c r="J18" s="71">
        <v>252</v>
      </c>
      <c r="K18" s="113">
        <f t="shared" si="2"/>
        <v>6655</v>
      </c>
      <c r="L18" s="61"/>
    </row>
    <row r="19" spans="1:12" ht="19.149999999999999" customHeight="1">
      <c r="A19" s="190"/>
      <c r="B19" s="49" t="s">
        <v>181</v>
      </c>
      <c r="C19" s="71">
        <v>1641</v>
      </c>
      <c r="D19" s="71">
        <v>111</v>
      </c>
      <c r="E19" s="71">
        <v>0</v>
      </c>
      <c r="F19" s="71">
        <v>1301</v>
      </c>
      <c r="G19" s="71">
        <v>0</v>
      </c>
      <c r="H19" s="71">
        <v>14</v>
      </c>
      <c r="I19" s="71">
        <v>3</v>
      </c>
      <c r="J19" s="71">
        <v>80</v>
      </c>
      <c r="K19" s="113">
        <f t="shared" si="2"/>
        <v>3150</v>
      </c>
      <c r="L19" s="61"/>
    </row>
    <row r="20" spans="1:12" ht="19.149999999999999" customHeight="1">
      <c r="A20" s="190"/>
      <c r="B20" s="49" t="s">
        <v>379</v>
      </c>
      <c r="C20" s="71">
        <v>2598</v>
      </c>
      <c r="D20" s="71">
        <v>155</v>
      </c>
      <c r="E20" s="71">
        <v>0</v>
      </c>
      <c r="F20" s="71">
        <v>2466</v>
      </c>
      <c r="G20" s="71">
        <v>0</v>
      </c>
      <c r="H20" s="71">
        <v>18</v>
      </c>
      <c r="I20" s="71">
        <v>3</v>
      </c>
      <c r="J20" s="71">
        <v>80</v>
      </c>
      <c r="K20" s="113">
        <f t="shared" si="2"/>
        <v>5320</v>
      </c>
      <c r="L20" s="61"/>
    </row>
    <row r="21" spans="1:12" ht="2.9" customHeight="1">
      <c r="A21" s="190"/>
      <c r="B21" s="50"/>
      <c r="C21" s="114"/>
      <c r="D21" s="114"/>
      <c r="E21" s="114"/>
      <c r="F21" s="114"/>
      <c r="G21" s="114"/>
      <c r="H21" s="114"/>
      <c r="I21" s="114"/>
      <c r="J21" s="114"/>
      <c r="K21" s="114"/>
      <c r="L21" s="61"/>
    </row>
    <row r="22" spans="1:12" ht="19.149999999999999" customHeight="1">
      <c r="A22" s="190" t="s">
        <v>4</v>
      </c>
      <c r="B22" s="49" t="s">
        <v>179</v>
      </c>
      <c r="C22" s="71">
        <v>2100</v>
      </c>
      <c r="D22" s="71">
        <v>83</v>
      </c>
      <c r="E22" s="71">
        <v>0</v>
      </c>
      <c r="F22" s="71">
        <v>6049</v>
      </c>
      <c r="G22" s="71">
        <v>2</v>
      </c>
      <c r="H22" s="71">
        <v>3</v>
      </c>
      <c r="I22" s="71">
        <v>12</v>
      </c>
      <c r="J22" s="71">
        <v>296</v>
      </c>
      <c r="K22" s="113">
        <f>SUM(C22:J22)</f>
        <v>8545</v>
      </c>
      <c r="L22" s="61"/>
    </row>
    <row r="23" spans="1:12" ht="19.149999999999999" customHeight="1">
      <c r="A23" s="190"/>
      <c r="B23" s="49" t="s">
        <v>180</v>
      </c>
      <c r="C23" s="71">
        <v>2258</v>
      </c>
      <c r="D23" s="71">
        <v>92</v>
      </c>
      <c r="E23" s="71">
        <v>0</v>
      </c>
      <c r="F23" s="71">
        <v>6562</v>
      </c>
      <c r="G23" s="71">
        <v>3</v>
      </c>
      <c r="H23" s="71">
        <v>7</v>
      </c>
      <c r="I23" s="71">
        <v>8</v>
      </c>
      <c r="J23" s="71">
        <v>283</v>
      </c>
      <c r="K23" s="113">
        <f t="shared" ref="K23:K26" si="3">SUM(C23:J23)</f>
        <v>9213</v>
      </c>
      <c r="L23" s="61"/>
    </row>
    <row r="24" spans="1:12" ht="19.149999999999999" customHeight="1">
      <c r="A24" s="190"/>
      <c r="B24" s="49" t="s">
        <v>378</v>
      </c>
      <c r="C24" s="71">
        <v>2641</v>
      </c>
      <c r="D24" s="71">
        <v>99</v>
      </c>
      <c r="E24" s="71">
        <v>0</v>
      </c>
      <c r="F24" s="71">
        <v>6840</v>
      </c>
      <c r="G24" s="71">
        <v>2</v>
      </c>
      <c r="H24" s="71">
        <v>11</v>
      </c>
      <c r="I24" s="71">
        <v>8</v>
      </c>
      <c r="J24" s="71">
        <v>283</v>
      </c>
      <c r="K24" s="113">
        <f t="shared" si="3"/>
        <v>9884</v>
      </c>
      <c r="L24" s="61"/>
    </row>
    <row r="25" spans="1:12" ht="19.149999999999999" customHeight="1">
      <c r="A25" s="190"/>
      <c r="B25" s="49" t="s">
        <v>181</v>
      </c>
      <c r="C25" s="71">
        <v>1265</v>
      </c>
      <c r="D25" s="71">
        <v>66</v>
      </c>
      <c r="E25" s="71">
        <v>0</v>
      </c>
      <c r="F25" s="71">
        <v>1527</v>
      </c>
      <c r="G25" s="71">
        <v>1</v>
      </c>
      <c r="H25" s="71">
        <v>3</v>
      </c>
      <c r="I25" s="71">
        <v>4</v>
      </c>
      <c r="J25" s="71">
        <v>74</v>
      </c>
      <c r="K25" s="113">
        <f t="shared" si="3"/>
        <v>2940</v>
      </c>
      <c r="L25" s="61"/>
    </row>
    <row r="26" spans="1:12" ht="19.149999999999999" customHeight="1">
      <c r="A26" s="190"/>
      <c r="B26" s="49" t="s">
        <v>379</v>
      </c>
      <c r="C26" s="71">
        <v>2575</v>
      </c>
      <c r="D26" s="71">
        <v>130</v>
      </c>
      <c r="E26" s="71">
        <v>0</v>
      </c>
      <c r="F26" s="71">
        <v>3278</v>
      </c>
      <c r="G26" s="71">
        <v>3</v>
      </c>
      <c r="H26" s="71">
        <v>7</v>
      </c>
      <c r="I26" s="71">
        <v>4</v>
      </c>
      <c r="J26" s="71">
        <v>74</v>
      </c>
      <c r="K26" s="113">
        <f t="shared" si="3"/>
        <v>6071</v>
      </c>
      <c r="L26" s="61"/>
    </row>
    <row r="27" spans="1:12" ht="2.9" customHeight="1">
      <c r="A27" s="190"/>
      <c r="B27" s="50"/>
      <c r="C27" s="114"/>
      <c r="D27" s="114"/>
      <c r="E27" s="114"/>
      <c r="F27" s="114"/>
      <c r="G27" s="114"/>
      <c r="H27" s="114"/>
      <c r="I27" s="114"/>
      <c r="J27" s="114"/>
      <c r="K27" s="114"/>
      <c r="L27" s="61"/>
    </row>
    <row r="28" spans="1:12" ht="19.149999999999999" customHeight="1">
      <c r="A28" s="190" t="s">
        <v>5</v>
      </c>
      <c r="B28" s="49" t="s">
        <v>179</v>
      </c>
      <c r="C28" s="71">
        <v>3551</v>
      </c>
      <c r="D28" s="71">
        <v>88</v>
      </c>
      <c r="E28" s="71">
        <v>0</v>
      </c>
      <c r="F28" s="71">
        <v>3071</v>
      </c>
      <c r="G28" s="71">
        <v>0</v>
      </c>
      <c r="H28" s="71">
        <v>4</v>
      </c>
      <c r="I28" s="71">
        <v>31</v>
      </c>
      <c r="J28" s="71">
        <v>288</v>
      </c>
      <c r="K28" s="113">
        <f>SUM(C28:J28)</f>
        <v>7033</v>
      </c>
      <c r="L28" s="61"/>
    </row>
    <row r="29" spans="1:12" ht="19.149999999999999" customHeight="1">
      <c r="A29" s="190"/>
      <c r="B29" s="49" t="s">
        <v>180</v>
      </c>
      <c r="C29" s="71">
        <v>3571</v>
      </c>
      <c r="D29" s="71">
        <v>133</v>
      </c>
      <c r="E29" s="71">
        <v>0</v>
      </c>
      <c r="F29" s="71">
        <v>3215</v>
      </c>
      <c r="G29" s="71">
        <v>0</v>
      </c>
      <c r="H29" s="71">
        <v>10</v>
      </c>
      <c r="I29" s="71">
        <v>27</v>
      </c>
      <c r="J29" s="71">
        <v>270</v>
      </c>
      <c r="K29" s="113">
        <f t="shared" ref="K29:K32" si="4">SUM(C29:J29)</f>
        <v>7226</v>
      </c>
      <c r="L29" s="61"/>
    </row>
    <row r="30" spans="1:12" ht="19.149999999999999" customHeight="1">
      <c r="A30" s="190"/>
      <c r="B30" s="49" t="s">
        <v>378</v>
      </c>
      <c r="C30" s="71">
        <v>3706</v>
      </c>
      <c r="D30" s="71">
        <v>141</v>
      </c>
      <c r="E30" s="71">
        <v>0</v>
      </c>
      <c r="F30" s="71">
        <v>3500</v>
      </c>
      <c r="G30" s="71">
        <v>0</v>
      </c>
      <c r="H30" s="71">
        <v>13</v>
      </c>
      <c r="I30" s="71">
        <v>27</v>
      </c>
      <c r="J30" s="71">
        <v>270</v>
      </c>
      <c r="K30" s="113">
        <f t="shared" si="4"/>
        <v>7657</v>
      </c>
      <c r="L30" s="61"/>
    </row>
    <row r="31" spans="1:12" ht="19.149999999999999" customHeight="1">
      <c r="A31" s="190"/>
      <c r="B31" s="49" t="s">
        <v>181</v>
      </c>
      <c r="C31" s="71">
        <v>2769</v>
      </c>
      <c r="D31" s="71">
        <v>54</v>
      </c>
      <c r="E31" s="71">
        <v>0</v>
      </c>
      <c r="F31" s="71">
        <v>1341</v>
      </c>
      <c r="G31" s="71">
        <v>0</v>
      </c>
      <c r="H31" s="71">
        <v>9</v>
      </c>
      <c r="I31" s="71">
        <v>8</v>
      </c>
      <c r="J31" s="71">
        <v>98</v>
      </c>
      <c r="K31" s="113">
        <f t="shared" si="4"/>
        <v>4279</v>
      </c>
      <c r="L31" s="61"/>
    </row>
    <row r="32" spans="1:12" ht="19.149999999999999" customHeight="1">
      <c r="A32" s="190"/>
      <c r="B32" s="49" t="s">
        <v>379</v>
      </c>
      <c r="C32" s="71">
        <v>4404</v>
      </c>
      <c r="D32" s="71">
        <v>120</v>
      </c>
      <c r="E32" s="71">
        <v>0</v>
      </c>
      <c r="F32" s="71">
        <v>2508</v>
      </c>
      <c r="G32" s="71">
        <v>0</v>
      </c>
      <c r="H32" s="71">
        <v>15</v>
      </c>
      <c r="I32" s="71">
        <v>8</v>
      </c>
      <c r="J32" s="71">
        <v>98</v>
      </c>
      <c r="K32" s="113">
        <f t="shared" si="4"/>
        <v>7153</v>
      </c>
      <c r="L32" s="61"/>
    </row>
    <row r="33" spans="1:12" ht="2.9" customHeight="1">
      <c r="A33" s="190"/>
      <c r="B33" s="50"/>
      <c r="C33" s="114"/>
      <c r="D33" s="114"/>
      <c r="E33" s="114"/>
      <c r="F33" s="114"/>
      <c r="G33" s="114"/>
      <c r="H33" s="114"/>
      <c r="I33" s="114"/>
      <c r="J33" s="114"/>
      <c r="K33" s="114"/>
      <c r="L33" s="61"/>
    </row>
    <row r="34" spans="1:12" ht="19.149999999999999" customHeight="1">
      <c r="A34" s="190" t="s">
        <v>6</v>
      </c>
      <c r="B34" s="49" t="s">
        <v>179</v>
      </c>
      <c r="C34" s="71">
        <v>3149</v>
      </c>
      <c r="D34" s="71">
        <v>83</v>
      </c>
      <c r="E34" s="71">
        <v>219</v>
      </c>
      <c r="F34" s="71">
        <v>6493</v>
      </c>
      <c r="G34" s="71">
        <v>11</v>
      </c>
      <c r="H34" s="71">
        <v>12</v>
      </c>
      <c r="I34" s="71">
        <v>22</v>
      </c>
      <c r="J34" s="71">
        <v>3521</v>
      </c>
      <c r="K34" s="113">
        <f>SUM(C34:J34)</f>
        <v>13510</v>
      </c>
      <c r="L34" s="61"/>
    </row>
    <row r="35" spans="1:12" ht="19.149999999999999" customHeight="1">
      <c r="A35" s="190"/>
      <c r="B35" s="49" t="s">
        <v>180</v>
      </c>
      <c r="C35" s="71">
        <v>3083</v>
      </c>
      <c r="D35" s="71">
        <v>97</v>
      </c>
      <c r="E35" s="71">
        <v>300</v>
      </c>
      <c r="F35" s="71">
        <v>6781</v>
      </c>
      <c r="G35" s="71">
        <v>4</v>
      </c>
      <c r="H35" s="71">
        <v>11</v>
      </c>
      <c r="I35" s="71">
        <v>25</v>
      </c>
      <c r="J35" s="71">
        <v>3522</v>
      </c>
      <c r="K35" s="113">
        <f t="shared" ref="K35:K38" si="5">SUM(C35:J35)</f>
        <v>13823</v>
      </c>
      <c r="L35" s="61"/>
    </row>
    <row r="36" spans="1:12" ht="19.149999999999999" customHeight="1">
      <c r="A36" s="190"/>
      <c r="B36" s="49" t="s">
        <v>378</v>
      </c>
      <c r="C36" s="71">
        <v>3197</v>
      </c>
      <c r="D36" s="71">
        <v>99</v>
      </c>
      <c r="E36" s="71">
        <v>310</v>
      </c>
      <c r="F36" s="71">
        <v>7374</v>
      </c>
      <c r="G36" s="71">
        <v>7</v>
      </c>
      <c r="H36" s="71">
        <v>14</v>
      </c>
      <c r="I36" s="71">
        <v>25</v>
      </c>
      <c r="J36" s="71">
        <v>3522</v>
      </c>
      <c r="K36" s="113">
        <f t="shared" si="5"/>
        <v>14548</v>
      </c>
      <c r="L36" s="61"/>
    </row>
    <row r="37" spans="1:12" ht="19.149999999999999" customHeight="1">
      <c r="A37" s="190"/>
      <c r="B37" s="49" t="s">
        <v>181</v>
      </c>
      <c r="C37" s="71">
        <v>1393</v>
      </c>
      <c r="D37" s="71">
        <v>54</v>
      </c>
      <c r="E37" s="71">
        <v>49</v>
      </c>
      <c r="F37" s="71">
        <v>1425</v>
      </c>
      <c r="G37" s="71">
        <v>30</v>
      </c>
      <c r="H37" s="71">
        <v>4</v>
      </c>
      <c r="I37" s="71">
        <v>4</v>
      </c>
      <c r="J37" s="71">
        <v>133</v>
      </c>
      <c r="K37" s="113">
        <f t="shared" si="5"/>
        <v>3092</v>
      </c>
      <c r="L37" s="61"/>
    </row>
    <row r="38" spans="1:12" ht="19.149999999999999" customHeight="1">
      <c r="A38" s="190"/>
      <c r="B38" s="49" t="s">
        <v>379</v>
      </c>
      <c r="C38" s="71">
        <v>2480</v>
      </c>
      <c r="D38" s="71">
        <v>98</v>
      </c>
      <c r="E38" s="71">
        <v>125</v>
      </c>
      <c r="F38" s="71">
        <v>3055</v>
      </c>
      <c r="G38" s="71">
        <v>31</v>
      </c>
      <c r="H38" s="71">
        <v>11</v>
      </c>
      <c r="I38" s="71">
        <v>4</v>
      </c>
      <c r="J38" s="71">
        <v>133</v>
      </c>
      <c r="K38" s="113">
        <f t="shared" si="5"/>
        <v>5937</v>
      </c>
      <c r="L38" s="61"/>
    </row>
    <row r="39" spans="1:12" ht="2.9" customHeight="1">
      <c r="A39" s="190"/>
      <c r="B39" s="50"/>
      <c r="C39" s="114"/>
      <c r="D39" s="114"/>
      <c r="E39" s="114"/>
      <c r="F39" s="114"/>
      <c r="G39" s="114"/>
      <c r="H39" s="114"/>
      <c r="I39" s="114"/>
      <c r="J39" s="114"/>
      <c r="K39" s="114"/>
      <c r="L39" s="61"/>
    </row>
    <row r="40" spans="1:12" ht="19.149999999999999" customHeight="1">
      <c r="A40" s="190" t="s">
        <v>7</v>
      </c>
      <c r="B40" s="49" t="s">
        <v>179</v>
      </c>
      <c r="C40" s="71">
        <v>3222</v>
      </c>
      <c r="D40" s="71">
        <v>89</v>
      </c>
      <c r="E40" s="71">
        <v>0</v>
      </c>
      <c r="F40" s="71">
        <v>6867</v>
      </c>
      <c r="G40" s="71">
        <v>1</v>
      </c>
      <c r="H40" s="71">
        <v>13</v>
      </c>
      <c r="I40" s="71">
        <v>13</v>
      </c>
      <c r="J40" s="71">
        <v>518</v>
      </c>
      <c r="K40" s="113">
        <f>SUM(C40:J40)</f>
        <v>10723</v>
      </c>
      <c r="L40" s="61"/>
    </row>
    <row r="41" spans="1:12" ht="19.149999999999999" customHeight="1">
      <c r="A41" s="190"/>
      <c r="B41" s="49" t="s">
        <v>180</v>
      </c>
      <c r="C41" s="71">
        <v>3220</v>
      </c>
      <c r="D41" s="71">
        <v>108</v>
      </c>
      <c r="E41" s="71">
        <v>0</v>
      </c>
      <c r="F41" s="71">
        <v>7597</v>
      </c>
      <c r="G41" s="71">
        <v>1</v>
      </c>
      <c r="H41" s="71">
        <v>12</v>
      </c>
      <c r="I41" s="71">
        <v>16</v>
      </c>
      <c r="J41" s="71">
        <v>501</v>
      </c>
      <c r="K41" s="113">
        <f t="shared" ref="K41:K44" si="6">SUM(C41:J41)</f>
        <v>11455</v>
      </c>
      <c r="L41" s="61"/>
    </row>
    <row r="42" spans="1:12" ht="19.149999999999999" customHeight="1">
      <c r="A42" s="190"/>
      <c r="B42" s="49" t="s">
        <v>378</v>
      </c>
      <c r="C42" s="71">
        <v>3281</v>
      </c>
      <c r="D42" s="71">
        <v>107</v>
      </c>
      <c r="E42" s="71">
        <v>0</v>
      </c>
      <c r="F42" s="71">
        <v>7670</v>
      </c>
      <c r="G42" s="71">
        <v>3</v>
      </c>
      <c r="H42" s="71">
        <v>13</v>
      </c>
      <c r="I42" s="71">
        <v>16</v>
      </c>
      <c r="J42" s="71">
        <v>501</v>
      </c>
      <c r="K42" s="113">
        <f t="shared" si="6"/>
        <v>11591</v>
      </c>
      <c r="L42" s="61"/>
    </row>
    <row r="43" spans="1:12" ht="19.149999999999999" customHeight="1">
      <c r="A43" s="190"/>
      <c r="B43" s="49" t="s">
        <v>181</v>
      </c>
      <c r="C43" s="71">
        <v>2342</v>
      </c>
      <c r="D43" s="71">
        <v>131</v>
      </c>
      <c r="E43" s="71">
        <v>0</v>
      </c>
      <c r="F43" s="71">
        <v>3085</v>
      </c>
      <c r="G43" s="71">
        <v>7</v>
      </c>
      <c r="H43" s="71">
        <v>13</v>
      </c>
      <c r="I43" s="71">
        <v>4</v>
      </c>
      <c r="J43" s="71">
        <v>133</v>
      </c>
      <c r="K43" s="113">
        <f t="shared" si="6"/>
        <v>5715</v>
      </c>
      <c r="L43" s="61"/>
    </row>
    <row r="44" spans="1:12" ht="19.149999999999999" customHeight="1">
      <c r="A44" s="190"/>
      <c r="B44" s="49" t="s">
        <v>379</v>
      </c>
      <c r="C44" s="71">
        <v>3913</v>
      </c>
      <c r="D44" s="71">
        <v>207</v>
      </c>
      <c r="E44" s="71">
        <v>0</v>
      </c>
      <c r="F44" s="71">
        <v>5371</v>
      </c>
      <c r="G44" s="71">
        <v>8</v>
      </c>
      <c r="H44" s="71">
        <v>16</v>
      </c>
      <c r="I44" s="71">
        <v>4</v>
      </c>
      <c r="J44" s="71">
        <v>133</v>
      </c>
      <c r="K44" s="113">
        <f t="shared" si="6"/>
        <v>9652</v>
      </c>
      <c r="L44" s="61"/>
    </row>
    <row r="45" spans="1:12" ht="2.9" customHeight="1">
      <c r="A45" s="190"/>
      <c r="B45" s="50"/>
      <c r="C45" s="114"/>
      <c r="D45" s="114"/>
      <c r="E45" s="114"/>
      <c r="F45" s="114"/>
      <c r="G45" s="114"/>
      <c r="H45" s="114"/>
      <c r="I45" s="114"/>
      <c r="J45" s="114"/>
      <c r="K45" s="114"/>
      <c r="L45" s="61"/>
    </row>
    <row r="46" spans="1:12" ht="19.149999999999999" customHeight="1">
      <c r="A46" s="190" t="s">
        <v>8</v>
      </c>
      <c r="B46" s="49" t="s">
        <v>179</v>
      </c>
      <c r="C46" s="71">
        <v>4405</v>
      </c>
      <c r="D46" s="71">
        <v>164</v>
      </c>
      <c r="E46" s="71">
        <v>94</v>
      </c>
      <c r="F46" s="71">
        <v>15120</v>
      </c>
      <c r="G46" s="71">
        <v>0</v>
      </c>
      <c r="H46" s="71">
        <v>4</v>
      </c>
      <c r="I46" s="71">
        <v>55</v>
      </c>
      <c r="J46" s="71">
        <v>669</v>
      </c>
      <c r="K46" s="113">
        <f>SUM(C46:J46)</f>
        <v>20511</v>
      </c>
      <c r="L46" s="61"/>
    </row>
    <row r="47" spans="1:12" ht="19.149999999999999" customHeight="1">
      <c r="A47" s="190"/>
      <c r="B47" s="49" t="s">
        <v>180</v>
      </c>
      <c r="C47" s="71">
        <v>4504</v>
      </c>
      <c r="D47" s="71">
        <v>118</v>
      </c>
      <c r="E47" s="71">
        <v>166</v>
      </c>
      <c r="F47" s="71">
        <v>15811</v>
      </c>
      <c r="G47" s="71">
        <v>0</v>
      </c>
      <c r="H47" s="71">
        <v>7</v>
      </c>
      <c r="I47" s="71">
        <v>64</v>
      </c>
      <c r="J47" s="71">
        <v>657</v>
      </c>
      <c r="K47" s="113">
        <f t="shared" ref="K47:K50" si="7">SUM(C47:J47)</f>
        <v>21327</v>
      </c>
      <c r="L47" s="61"/>
    </row>
    <row r="48" spans="1:12" ht="19.149999999999999" customHeight="1">
      <c r="A48" s="190"/>
      <c r="B48" s="49" t="s">
        <v>378</v>
      </c>
      <c r="C48" s="71">
        <v>4958</v>
      </c>
      <c r="D48" s="71">
        <v>139</v>
      </c>
      <c r="E48" s="71">
        <v>172</v>
      </c>
      <c r="F48" s="71">
        <v>16638</v>
      </c>
      <c r="G48" s="71">
        <v>1</v>
      </c>
      <c r="H48" s="71">
        <v>8</v>
      </c>
      <c r="I48" s="71">
        <v>64</v>
      </c>
      <c r="J48" s="71">
        <v>657</v>
      </c>
      <c r="K48" s="113">
        <f t="shared" si="7"/>
        <v>22637</v>
      </c>
      <c r="L48" s="61"/>
    </row>
    <row r="49" spans="1:12" ht="19.149999999999999" customHeight="1">
      <c r="A49" s="190"/>
      <c r="B49" s="49" t="s">
        <v>181</v>
      </c>
      <c r="C49" s="71">
        <v>3601</v>
      </c>
      <c r="D49" s="71">
        <v>173</v>
      </c>
      <c r="E49" s="71">
        <v>22</v>
      </c>
      <c r="F49" s="71">
        <v>4178</v>
      </c>
      <c r="G49" s="71">
        <v>1</v>
      </c>
      <c r="H49" s="71">
        <v>10</v>
      </c>
      <c r="I49" s="71">
        <v>8</v>
      </c>
      <c r="J49" s="71">
        <v>138</v>
      </c>
      <c r="K49" s="113">
        <f t="shared" si="7"/>
        <v>8131</v>
      </c>
      <c r="L49" s="61"/>
    </row>
    <row r="50" spans="1:12" ht="19.149999999999999" customHeight="1">
      <c r="A50" s="190"/>
      <c r="B50" s="49" t="s">
        <v>379</v>
      </c>
      <c r="C50" s="71">
        <v>6161</v>
      </c>
      <c r="D50" s="71">
        <v>327</v>
      </c>
      <c r="E50" s="71">
        <v>67</v>
      </c>
      <c r="F50" s="71">
        <v>9852</v>
      </c>
      <c r="G50" s="71">
        <v>1</v>
      </c>
      <c r="H50" s="71">
        <v>18</v>
      </c>
      <c r="I50" s="71">
        <v>8</v>
      </c>
      <c r="J50" s="71">
        <v>138</v>
      </c>
      <c r="K50" s="113">
        <f t="shared" si="7"/>
        <v>16572</v>
      </c>
      <c r="L50" s="61"/>
    </row>
    <row r="51" spans="1:12" ht="2.9" customHeight="1">
      <c r="A51" s="190"/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</row>
    <row r="52" spans="1:12">
      <c r="C52" s="3"/>
      <c r="D52" s="3"/>
      <c r="E52" s="3"/>
      <c r="F52" s="3"/>
      <c r="G52" s="3"/>
      <c r="H52" s="3"/>
      <c r="I52" s="3"/>
      <c r="J52" s="3"/>
      <c r="K52" s="3"/>
      <c r="L52" s="3"/>
    </row>
    <row r="53" spans="1:12">
      <c r="C53" s="3"/>
      <c r="D53" s="3"/>
      <c r="E53" s="3"/>
      <c r="F53" s="3"/>
      <c r="G53" s="3"/>
      <c r="H53" s="3"/>
      <c r="I53" s="3"/>
      <c r="J53" s="3"/>
      <c r="K53" s="3"/>
      <c r="L53" s="3"/>
    </row>
    <row r="54" spans="1:12">
      <c r="C54" s="3"/>
      <c r="D54" s="3"/>
      <c r="E54" s="3"/>
      <c r="F54" s="3"/>
      <c r="G54" s="3"/>
      <c r="H54" s="3"/>
      <c r="I54" s="3"/>
      <c r="J54" s="3"/>
      <c r="K54" s="3"/>
      <c r="L54" s="3"/>
    </row>
    <row r="55" spans="1:12">
      <c r="C55" s="3"/>
      <c r="D55" s="3"/>
      <c r="E55" s="3"/>
      <c r="F55" s="3"/>
      <c r="G55" s="3"/>
      <c r="H55" s="3"/>
      <c r="I55" s="3"/>
      <c r="J55" s="3"/>
      <c r="K55" s="3"/>
      <c r="L55" s="3"/>
    </row>
    <row r="56" spans="1:12"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1:12">
      <c r="K57" s="3"/>
    </row>
  </sheetData>
  <mergeCells count="12">
    <mergeCell ref="L2:L8"/>
    <mergeCell ref="A28:A33"/>
    <mergeCell ref="A40:A45"/>
    <mergeCell ref="A46:A51"/>
    <mergeCell ref="A1:K1"/>
    <mergeCell ref="C2:K2"/>
    <mergeCell ref="A4:A9"/>
    <mergeCell ref="A10:A15"/>
    <mergeCell ref="A16:A21"/>
    <mergeCell ref="A34:A39"/>
    <mergeCell ref="A22:A27"/>
    <mergeCell ref="A2:B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O57"/>
  <sheetViews>
    <sheetView zoomScale="70" zoomScaleNormal="70" zoomScaleSheetLayoutView="70" zoomScalePageLayoutView="70" workbookViewId="0">
      <selection sqref="A1:N1"/>
    </sheetView>
  </sheetViews>
  <sheetFormatPr defaultRowHeight="12.5"/>
  <cols>
    <col min="1" max="1" width="7.7265625" customWidth="1"/>
    <col min="2" max="2" width="20.7265625" customWidth="1"/>
    <col min="3" max="13" width="17.7265625" customWidth="1"/>
    <col min="14" max="14" width="18.453125" customWidth="1"/>
    <col min="15" max="15" width="0.7265625" customWidth="1"/>
  </cols>
  <sheetData>
    <row r="1" spans="1:15" ht="30" customHeight="1">
      <c r="A1" s="183" t="s">
        <v>440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20"/>
    </row>
    <row r="2" spans="1:15" ht="20.149999999999999" customHeight="1">
      <c r="A2" s="194" t="s">
        <v>393</v>
      </c>
      <c r="B2" s="195"/>
      <c r="C2" s="192" t="s">
        <v>381</v>
      </c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19"/>
    </row>
    <row r="3" spans="1:15" ht="20.149999999999999" customHeight="1">
      <c r="A3" s="196"/>
      <c r="B3" s="197"/>
      <c r="C3" s="60" t="s">
        <v>13</v>
      </c>
      <c r="D3" s="60" t="s">
        <v>202</v>
      </c>
      <c r="E3" s="60" t="s">
        <v>199</v>
      </c>
      <c r="F3" s="60" t="s">
        <v>203</v>
      </c>
      <c r="G3" s="60" t="s">
        <v>200</v>
      </c>
      <c r="H3" s="60" t="s">
        <v>198</v>
      </c>
      <c r="I3" s="60" t="s">
        <v>201</v>
      </c>
      <c r="J3" s="60" t="s">
        <v>25</v>
      </c>
      <c r="K3" s="60" t="s">
        <v>205</v>
      </c>
      <c r="L3" s="60" t="s">
        <v>204</v>
      </c>
      <c r="M3" s="60" t="s">
        <v>29</v>
      </c>
      <c r="N3" s="67" t="s">
        <v>17</v>
      </c>
      <c r="O3" s="51"/>
    </row>
    <row r="4" spans="1:15" s="47" customFormat="1" ht="19.5" customHeight="1">
      <c r="A4" s="190" t="s">
        <v>1</v>
      </c>
      <c r="B4" s="49" t="s">
        <v>179</v>
      </c>
      <c r="C4" s="71">
        <v>3205</v>
      </c>
      <c r="D4" s="71">
        <v>2</v>
      </c>
      <c r="E4" s="71">
        <v>410</v>
      </c>
      <c r="F4" s="71">
        <v>917</v>
      </c>
      <c r="G4" s="71">
        <v>3</v>
      </c>
      <c r="H4" s="71">
        <v>1</v>
      </c>
      <c r="I4" s="71">
        <v>0</v>
      </c>
      <c r="J4" s="71">
        <v>1327</v>
      </c>
      <c r="K4" s="71">
        <v>106</v>
      </c>
      <c r="L4" s="71">
        <v>16</v>
      </c>
      <c r="M4" s="71">
        <v>0</v>
      </c>
      <c r="N4" s="110">
        <f>SUM(C4:M4)</f>
        <v>5987</v>
      </c>
      <c r="O4" s="61"/>
    </row>
    <row r="5" spans="1:15" s="47" customFormat="1" ht="19.5" customHeight="1">
      <c r="A5" s="190"/>
      <c r="B5" s="49" t="s">
        <v>180</v>
      </c>
      <c r="C5" s="71">
        <v>3427</v>
      </c>
      <c r="D5" s="71">
        <v>15</v>
      </c>
      <c r="E5" s="71">
        <v>445</v>
      </c>
      <c r="F5" s="71">
        <v>596</v>
      </c>
      <c r="G5" s="71">
        <v>3</v>
      </c>
      <c r="H5" s="71">
        <v>0</v>
      </c>
      <c r="I5" s="71">
        <v>2</v>
      </c>
      <c r="J5" s="71">
        <v>339</v>
      </c>
      <c r="K5" s="71">
        <v>178</v>
      </c>
      <c r="L5" s="71">
        <v>7</v>
      </c>
      <c r="M5" s="71">
        <v>0</v>
      </c>
      <c r="N5" s="110">
        <f t="shared" ref="N5:N8" si="0">SUM(C5:M5)</f>
        <v>5012</v>
      </c>
      <c r="O5" s="61"/>
    </row>
    <row r="6" spans="1:15" s="47" customFormat="1" ht="19.5" customHeight="1">
      <c r="A6" s="190"/>
      <c r="B6" s="49" t="s">
        <v>378</v>
      </c>
      <c r="C6" s="71">
        <v>4210</v>
      </c>
      <c r="D6" s="71">
        <v>15</v>
      </c>
      <c r="E6" s="71">
        <v>445</v>
      </c>
      <c r="F6" s="71">
        <v>596</v>
      </c>
      <c r="G6" s="71">
        <v>3</v>
      </c>
      <c r="H6" s="71">
        <v>0</v>
      </c>
      <c r="I6" s="71">
        <v>2</v>
      </c>
      <c r="J6" s="71">
        <v>382</v>
      </c>
      <c r="K6" s="71">
        <v>218</v>
      </c>
      <c r="L6" s="71">
        <v>1</v>
      </c>
      <c r="M6" s="71">
        <v>3</v>
      </c>
      <c r="N6" s="110">
        <f t="shared" si="0"/>
        <v>5875</v>
      </c>
      <c r="O6" s="61"/>
    </row>
    <row r="7" spans="1:15" s="47" customFormat="1" ht="19.5" customHeight="1">
      <c r="A7" s="190"/>
      <c r="B7" s="49" t="s">
        <v>181</v>
      </c>
      <c r="C7" s="71">
        <v>3808</v>
      </c>
      <c r="D7" s="71">
        <v>11</v>
      </c>
      <c r="E7" s="71">
        <v>155</v>
      </c>
      <c r="F7" s="71">
        <v>3529</v>
      </c>
      <c r="G7" s="71">
        <v>3</v>
      </c>
      <c r="H7" s="71">
        <v>2</v>
      </c>
      <c r="I7" s="71">
        <v>8</v>
      </c>
      <c r="J7" s="71">
        <v>1885</v>
      </c>
      <c r="K7" s="71">
        <v>138</v>
      </c>
      <c r="L7" s="71">
        <v>35</v>
      </c>
      <c r="M7" s="71">
        <v>1</v>
      </c>
      <c r="N7" s="110">
        <f t="shared" si="0"/>
        <v>9575</v>
      </c>
      <c r="O7" s="61"/>
    </row>
    <row r="8" spans="1:15" s="47" customFormat="1" ht="19.5" customHeight="1">
      <c r="A8" s="190"/>
      <c r="B8" s="49" t="s">
        <v>379</v>
      </c>
      <c r="C8" s="71">
        <v>7298</v>
      </c>
      <c r="D8" s="71">
        <v>55</v>
      </c>
      <c r="E8" s="71">
        <v>155</v>
      </c>
      <c r="F8" s="71">
        <v>3529</v>
      </c>
      <c r="G8" s="71">
        <v>3</v>
      </c>
      <c r="H8" s="71">
        <v>2</v>
      </c>
      <c r="I8" s="71">
        <v>9</v>
      </c>
      <c r="J8" s="71">
        <v>2153</v>
      </c>
      <c r="K8" s="71">
        <v>489</v>
      </c>
      <c r="L8" s="71">
        <v>43</v>
      </c>
      <c r="M8" s="71">
        <v>3</v>
      </c>
      <c r="N8" s="110">
        <f t="shared" si="0"/>
        <v>13739</v>
      </c>
      <c r="O8" s="61"/>
    </row>
    <row r="9" spans="1:15" s="1" customFormat="1" ht="2.9" customHeight="1">
      <c r="A9" s="190"/>
      <c r="B9" s="50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61"/>
    </row>
    <row r="10" spans="1:15" s="1" customFormat="1" ht="19.5" customHeight="1">
      <c r="A10" s="190" t="s">
        <v>2</v>
      </c>
      <c r="B10" s="49" t="s">
        <v>179</v>
      </c>
      <c r="C10" s="71">
        <v>751</v>
      </c>
      <c r="D10" s="71">
        <v>0</v>
      </c>
      <c r="E10" s="71">
        <v>83</v>
      </c>
      <c r="F10" s="71">
        <v>116</v>
      </c>
      <c r="G10" s="71">
        <v>1</v>
      </c>
      <c r="H10" s="71">
        <v>0</v>
      </c>
      <c r="I10" s="71">
        <v>0</v>
      </c>
      <c r="J10" s="71">
        <v>56</v>
      </c>
      <c r="K10" s="71">
        <v>13</v>
      </c>
      <c r="L10" s="71">
        <v>0</v>
      </c>
      <c r="M10" s="71">
        <v>0</v>
      </c>
      <c r="N10" s="110">
        <f>SUM(C10:M10)</f>
        <v>1020</v>
      </c>
      <c r="O10" s="61"/>
    </row>
    <row r="11" spans="1:15" s="1" customFormat="1" ht="19.5" customHeight="1">
      <c r="A11" s="190"/>
      <c r="B11" s="49" t="s">
        <v>180</v>
      </c>
      <c r="C11" s="71">
        <v>686</v>
      </c>
      <c r="D11" s="71">
        <v>0</v>
      </c>
      <c r="E11" s="71">
        <v>79</v>
      </c>
      <c r="F11" s="71">
        <v>546</v>
      </c>
      <c r="G11" s="71">
        <v>1</v>
      </c>
      <c r="H11" s="71">
        <v>0</v>
      </c>
      <c r="I11" s="71">
        <v>0</v>
      </c>
      <c r="J11" s="71">
        <v>37</v>
      </c>
      <c r="K11" s="71">
        <v>20</v>
      </c>
      <c r="L11" s="71">
        <v>0</v>
      </c>
      <c r="M11" s="71">
        <v>0</v>
      </c>
      <c r="N11" s="110">
        <f t="shared" ref="N11:N14" si="1">SUM(C11:M11)</f>
        <v>1369</v>
      </c>
      <c r="O11" s="61"/>
    </row>
    <row r="12" spans="1:15" s="1" customFormat="1" ht="19.5" customHeight="1">
      <c r="A12" s="190"/>
      <c r="B12" s="49" t="s">
        <v>378</v>
      </c>
      <c r="C12" s="71">
        <v>739</v>
      </c>
      <c r="D12" s="71">
        <v>0</v>
      </c>
      <c r="E12" s="71">
        <v>79</v>
      </c>
      <c r="F12" s="71">
        <v>507</v>
      </c>
      <c r="G12" s="71">
        <v>1</v>
      </c>
      <c r="H12" s="71">
        <v>0</v>
      </c>
      <c r="I12" s="71">
        <v>0</v>
      </c>
      <c r="J12" s="71">
        <v>38</v>
      </c>
      <c r="K12" s="71">
        <v>34</v>
      </c>
      <c r="L12" s="71">
        <v>0</v>
      </c>
      <c r="M12" s="71">
        <v>0</v>
      </c>
      <c r="N12" s="110">
        <f t="shared" si="1"/>
        <v>1398</v>
      </c>
      <c r="O12" s="61"/>
    </row>
    <row r="13" spans="1:15" s="1" customFormat="1" ht="19.5" customHeight="1">
      <c r="A13" s="190"/>
      <c r="B13" s="49" t="s">
        <v>181</v>
      </c>
      <c r="C13" s="71">
        <v>577</v>
      </c>
      <c r="D13" s="71">
        <v>0</v>
      </c>
      <c r="E13" s="71">
        <v>20</v>
      </c>
      <c r="F13" s="71">
        <v>1325</v>
      </c>
      <c r="G13" s="71">
        <v>0</v>
      </c>
      <c r="H13" s="71">
        <v>0</v>
      </c>
      <c r="I13" s="71">
        <v>0</v>
      </c>
      <c r="J13" s="71">
        <v>80</v>
      </c>
      <c r="K13" s="71">
        <v>11</v>
      </c>
      <c r="L13" s="71">
        <v>0</v>
      </c>
      <c r="M13" s="71">
        <v>0</v>
      </c>
      <c r="N13" s="110">
        <f t="shared" si="1"/>
        <v>2013</v>
      </c>
      <c r="O13" s="61"/>
    </row>
    <row r="14" spans="1:15" s="1" customFormat="1" ht="19.5" customHeight="1">
      <c r="A14" s="190"/>
      <c r="B14" s="49" t="s">
        <v>379</v>
      </c>
      <c r="C14" s="71">
        <v>1010</v>
      </c>
      <c r="D14" s="71">
        <v>0</v>
      </c>
      <c r="E14" s="71">
        <v>20</v>
      </c>
      <c r="F14" s="71">
        <v>1370</v>
      </c>
      <c r="G14" s="71">
        <v>0</v>
      </c>
      <c r="H14" s="71">
        <v>0</v>
      </c>
      <c r="I14" s="71">
        <v>0</v>
      </c>
      <c r="J14" s="71">
        <v>105</v>
      </c>
      <c r="K14" s="71">
        <v>41</v>
      </c>
      <c r="L14" s="71">
        <v>0</v>
      </c>
      <c r="M14" s="71">
        <v>0</v>
      </c>
      <c r="N14" s="110">
        <f t="shared" si="1"/>
        <v>2546</v>
      </c>
      <c r="O14" s="61"/>
    </row>
    <row r="15" spans="1:15" s="1" customFormat="1" ht="2.9" customHeight="1">
      <c r="A15" s="190"/>
      <c r="B15" s="50"/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61"/>
    </row>
    <row r="16" spans="1:15" s="1" customFormat="1" ht="19.5" customHeight="1">
      <c r="A16" s="190" t="s">
        <v>3</v>
      </c>
      <c r="B16" s="49" t="s">
        <v>179</v>
      </c>
      <c r="C16" s="71">
        <v>805</v>
      </c>
      <c r="D16" s="71">
        <v>0</v>
      </c>
      <c r="E16" s="71">
        <v>41</v>
      </c>
      <c r="F16" s="71">
        <v>132</v>
      </c>
      <c r="G16" s="71">
        <v>2</v>
      </c>
      <c r="H16" s="71">
        <v>0</v>
      </c>
      <c r="I16" s="71">
        <v>0</v>
      </c>
      <c r="J16" s="71">
        <v>25</v>
      </c>
      <c r="K16" s="71">
        <v>16</v>
      </c>
      <c r="L16" s="71">
        <v>0</v>
      </c>
      <c r="M16" s="71">
        <v>0</v>
      </c>
      <c r="N16" s="110">
        <f>SUM(C16:M16)</f>
        <v>1021</v>
      </c>
      <c r="O16" s="61"/>
    </row>
    <row r="17" spans="1:15" s="1" customFormat="1" ht="19.5" customHeight="1">
      <c r="A17" s="190"/>
      <c r="B17" s="49" t="s">
        <v>180</v>
      </c>
      <c r="C17" s="71">
        <v>767</v>
      </c>
      <c r="D17" s="71">
        <v>0</v>
      </c>
      <c r="E17" s="71">
        <v>45</v>
      </c>
      <c r="F17" s="71">
        <v>118</v>
      </c>
      <c r="G17" s="71">
        <v>3</v>
      </c>
      <c r="H17" s="71">
        <v>0</v>
      </c>
      <c r="I17" s="71">
        <v>0</v>
      </c>
      <c r="J17" s="71">
        <v>38</v>
      </c>
      <c r="K17" s="71">
        <v>19</v>
      </c>
      <c r="L17" s="71">
        <v>0</v>
      </c>
      <c r="M17" s="71">
        <v>0</v>
      </c>
      <c r="N17" s="110">
        <f t="shared" ref="N17:N20" si="2">SUM(C17:M17)</f>
        <v>990</v>
      </c>
      <c r="O17" s="61"/>
    </row>
    <row r="18" spans="1:15" s="1" customFormat="1" ht="19.5" customHeight="1">
      <c r="A18" s="190"/>
      <c r="B18" s="49" t="s">
        <v>378</v>
      </c>
      <c r="C18" s="71">
        <v>773</v>
      </c>
      <c r="D18" s="71">
        <v>0</v>
      </c>
      <c r="E18" s="71">
        <v>45</v>
      </c>
      <c r="F18" s="71">
        <v>111</v>
      </c>
      <c r="G18" s="71">
        <v>3</v>
      </c>
      <c r="H18" s="71">
        <v>0</v>
      </c>
      <c r="I18" s="71">
        <v>0</v>
      </c>
      <c r="J18" s="71">
        <v>36</v>
      </c>
      <c r="K18" s="71">
        <v>25</v>
      </c>
      <c r="L18" s="71">
        <v>0</v>
      </c>
      <c r="M18" s="71">
        <v>0</v>
      </c>
      <c r="N18" s="110">
        <f t="shared" si="2"/>
        <v>993</v>
      </c>
      <c r="O18" s="61"/>
    </row>
    <row r="19" spans="1:15" s="1" customFormat="1" ht="19.5" customHeight="1">
      <c r="A19" s="190"/>
      <c r="B19" s="49" t="s">
        <v>181</v>
      </c>
      <c r="C19" s="71">
        <v>463</v>
      </c>
      <c r="D19" s="71">
        <v>0</v>
      </c>
      <c r="E19" s="71">
        <v>10</v>
      </c>
      <c r="F19" s="71">
        <v>296</v>
      </c>
      <c r="G19" s="71">
        <v>0</v>
      </c>
      <c r="H19" s="71">
        <v>0</v>
      </c>
      <c r="I19" s="71">
        <v>0</v>
      </c>
      <c r="J19" s="71">
        <v>54</v>
      </c>
      <c r="K19" s="71">
        <v>2</v>
      </c>
      <c r="L19" s="71">
        <v>0</v>
      </c>
      <c r="M19" s="71">
        <v>0</v>
      </c>
      <c r="N19" s="110">
        <f t="shared" si="2"/>
        <v>825</v>
      </c>
      <c r="O19" s="61"/>
    </row>
    <row r="20" spans="1:15" s="1" customFormat="1" ht="19.5" customHeight="1">
      <c r="A20" s="190"/>
      <c r="B20" s="49" t="s">
        <v>379</v>
      </c>
      <c r="C20" s="71">
        <v>888</v>
      </c>
      <c r="D20" s="71">
        <v>0</v>
      </c>
      <c r="E20" s="71">
        <v>10</v>
      </c>
      <c r="F20" s="71">
        <v>315</v>
      </c>
      <c r="G20" s="71">
        <v>0</v>
      </c>
      <c r="H20" s="71">
        <v>0</v>
      </c>
      <c r="I20" s="71">
        <v>0</v>
      </c>
      <c r="J20" s="71">
        <v>80</v>
      </c>
      <c r="K20" s="71">
        <v>23</v>
      </c>
      <c r="L20" s="71">
        <v>0</v>
      </c>
      <c r="M20" s="71">
        <v>1</v>
      </c>
      <c r="N20" s="110">
        <f t="shared" si="2"/>
        <v>1317</v>
      </c>
      <c r="O20" s="61"/>
    </row>
    <row r="21" spans="1:15" s="1" customFormat="1" ht="2.9" customHeight="1">
      <c r="A21" s="190"/>
      <c r="B21" s="50"/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61"/>
    </row>
    <row r="22" spans="1:15" s="1" customFormat="1" ht="19.5" customHeight="1">
      <c r="A22" s="190" t="s">
        <v>4</v>
      </c>
      <c r="B22" s="49" t="s">
        <v>179</v>
      </c>
      <c r="C22" s="71">
        <v>1135</v>
      </c>
      <c r="D22" s="71">
        <v>0</v>
      </c>
      <c r="E22" s="71">
        <v>94</v>
      </c>
      <c r="F22" s="71">
        <v>863</v>
      </c>
      <c r="G22" s="71">
        <v>2</v>
      </c>
      <c r="H22" s="71">
        <v>0</v>
      </c>
      <c r="I22" s="71">
        <v>0</v>
      </c>
      <c r="J22" s="71">
        <v>45</v>
      </c>
      <c r="K22" s="71">
        <v>40</v>
      </c>
      <c r="L22" s="71">
        <v>0</v>
      </c>
      <c r="M22" s="71">
        <v>0</v>
      </c>
      <c r="N22" s="110">
        <f>SUM(C22:M22)</f>
        <v>2179</v>
      </c>
      <c r="O22" s="61"/>
    </row>
    <row r="23" spans="1:15" s="1" customFormat="1" ht="19.5" customHeight="1">
      <c r="A23" s="190"/>
      <c r="B23" s="49" t="s">
        <v>180</v>
      </c>
      <c r="C23" s="71">
        <v>1120</v>
      </c>
      <c r="D23" s="71">
        <v>0</v>
      </c>
      <c r="E23" s="71">
        <v>99</v>
      </c>
      <c r="F23" s="71">
        <v>1350</v>
      </c>
      <c r="G23" s="71">
        <v>5</v>
      </c>
      <c r="H23" s="71">
        <v>0</v>
      </c>
      <c r="I23" s="71">
        <v>0</v>
      </c>
      <c r="J23" s="71">
        <v>27</v>
      </c>
      <c r="K23" s="71">
        <v>50</v>
      </c>
      <c r="L23" s="71">
        <v>0</v>
      </c>
      <c r="M23" s="71">
        <v>1</v>
      </c>
      <c r="N23" s="110">
        <f t="shared" ref="N23:N26" si="3">SUM(C23:M23)</f>
        <v>2652</v>
      </c>
      <c r="O23" s="61"/>
    </row>
    <row r="24" spans="1:15" s="1" customFormat="1" ht="19.5" customHeight="1">
      <c r="A24" s="190"/>
      <c r="B24" s="49" t="s">
        <v>378</v>
      </c>
      <c r="C24" s="71">
        <v>1048</v>
      </c>
      <c r="D24" s="71">
        <v>0</v>
      </c>
      <c r="E24" s="71">
        <v>99</v>
      </c>
      <c r="F24" s="71">
        <v>1186</v>
      </c>
      <c r="G24" s="71">
        <v>5</v>
      </c>
      <c r="H24" s="71">
        <v>0</v>
      </c>
      <c r="I24" s="71">
        <v>0</v>
      </c>
      <c r="J24" s="71">
        <v>24</v>
      </c>
      <c r="K24" s="71">
        <v>39</v>
      </c>
      <c r="L24" s="71">
        <v>0</v>
      </c>
      <c r="M24" s="71">
        <v>5</v>
      </c>
      <c r="N24" s="110">
        <f t="shared" si="3"/>
        <v>2406</v>
      </c>
      <c r="O24" s="61"/>
    </row>
    <row r="25" spans="1:15" s="1" customFormat="1" ht="19.5" customHeight="1">
      <c r="A25" s="190"/>
      <c r="B25" s="49" t="s">
        <v>181</v>
      </c>
      <c r="C25" s="71">
        <v>460</v>
      </c>
      <c r="D25" s="71">
        <v>0</v>
      </c>
      <c r="E25" s="71">
        <v>15</v>
      </c>
      <c r="F25" s="71">
        <v>344</v>
      </c>
      <c r="G25" s="71">
        <v>0</v>
      </c>
      <c r="H25" s="71">
        <v>0</v>
      </c>
      <c r="I25" s="71">
        <v>0</v>
      </c>
      <c r="J25" s="71">
        <v>60</v>
      </c>
      <c r="K25" s="71">
        <v>14</v>
      </c>
      <c r="L25" s="71">
        <v>0</v>
      </c>
      <c r="M25" s="71">
        <v>0</v>
      </c>
      <c r="N25" s="110">
        <f t="shared" si="3"/>
        <v>893</v>
      </c>
      <c r="O25" s="61"/>
    </row>
    <row r="26" spans="1:15" s="1" customFormat="1" ht="19.5" customHeight="1">
      <c r="A26" s="190"/>
      <c r="B26" s="49" t="s">
        <v>379</v>
      </c>
      <c r="C26" s="71">
        <v>880</v>
      </c>
      <c r="D26" s="71">
        <v>0</v>
      </c>
      <c r="E26" s="71">
        <v>15</v>
      </c>
      <c r="F26" s="71">
        <v>561</v>
      </c>
      <c r="G26" s="71">
        <v>0</v>
      </c>
      <c r="H26" s="71">
        <v>0</v>
      </c>
      <c r="I26" s="71">
        <v>0</v>
      </c>
      <c r="J26" s="71">
        <v>85</v>
      </c>
      <c r="K26" s="71">
        <v>44</v>
      </c>
      <c r="L26" s="71">
        <v>0</v>
      </c>
      <c r="M26" s="71">
        <v>1</v>
      </c>
      <c r="N26" s="110">
        <f t="shared" si="3"/>
        <v>1586</v>
      </c>
      <c r="O26" s="61"/>
    </row>
    <row r="27" spans="1:15" s="1" customFormat="1" ht="2.9" customHeight="1">
      <c r="A27" s="190"/>
      <c r="B27" s="50"/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  <c r="O27" s="61"/>
    </row>
    <row r="28" spans="1:15" s="1" customFormat="1" ht="19.5" customHeight="1">
      <c r="A28" s="190" t="s">
        <v>5</v>
      </c>
      <c r="B28" s="49" t="s">
        <v>179</v>
      </c>
      <c r="C28" s="71">
        <v>978</v>
      </c>
      <c r="D28" s="71">
        <v>0</v>
      </c>
      <c r="E28" s="71">
        <v>78</v>
      </c>
      <c r="F28" s="71">
        <v>264</v>
      </c>
      <c r="G28" s="71">
        <v>5</v>
      </c>
      <c r="H28" s="71">
        <v>0</v>
      </c>
      <c r="I28" s="71">
        <v>0</v>
      </c>
      <c r="J28" s="71">
        <v>58</v>
      </c>
      <c r="K28" s="71">
        <v>18</v>
      </c>
      <c r="L28" s="71">
        <v>0</v>
      </c>
      <c r="M28" s="71">
        <v>0</v>
      </c>
      <c r="N28" s="110">
        <f>SUM(C28:M28)</f>
        <v>1401</v>
      </c>
      <c r="O28" s="61"/>
    </row>
    <row r="29" spans="1:15" s="1" customFormat="1" ht="19.5" customHeight="1">
      <c r="A29" s="190"/>
      <c r="B29" s="49" t="s">
        <v>180</v>
      </c>
      <c r="C29" s="71">
        <v>1103</v>
      </c>
      <c r="D29" s="71">
        <v>0</v>
      </c>
      <c r="E29" s="71">
        <v>81</v>
      </c>
      <c r="F29" s="71">
        <v>393</v>
      </c>
      <c r="G29" s="71">
        <v>5</v>
      </c>
      <c r="H29" s="71">
        <v>0</v>
      </c>
      <c r="I29" s="71">
        <v>0</v>
      </c>
      <c r="J29" s="71">
        <v>56</v>
      </c>
      <c r="K29" s="71">
        <v>34</v>
      </c>
      <c r="L29" s="71">
        <v>0</v>
      </c>
      <c r="M29" s="71">
        <v>2</v>
      </c>
      <c r="N29" s="110">
        <f t="shared" ref="N29:N32" si="4">SUM(C29:M29)</f>
        <v>1674</v>
      </c>
      <c r="O29" s="61"/>
    </row>
    <row r="30" spans="1:15" s="1" customFormat="1" ht="19.5" customHeight="1">
      <c r="A30" s="190"/>
      <c r="B30" s="49" t="s">
        <v>378</v>
      </c>
      <c r="C30" s="71">
        <v>1159</v>
      </c>
      <c r="D30" s="71">
        <v>0</v>
      </c>
      <c r="E30" s="71">
        <v>81</v>
      </c>
      <c r="F30" s="71">
        <v>392</v>
      </c>
      <c r="G30" s="71">
        <v>5</v>
      </c>
      <c r="H30" s="71">
        <v>0</v>
      </c>
      <c r="I30" s="71">
        <v>0</v>
      </c>
      <c r="J30" s="71">
        <v>66</v>
      </c>
      <c r="K30" s="71">
        <v>40</v>
      </c>
      <c r="L30" s="71">
        <v>0</v>
      </c>
      <c r="M30" s="71">
        <v>4</v>
      </c>
      <c r="N30" s="110">
        <f t="shared" si="4"/>
        <v>1747</v>
      </c>
      <c r="O30" s="61"/>
    </row>
    <row r="31" spans="1:15" s="1" customFormat="1" ht="19.5" customHeight="1">
      <c r="A31" s="190"/>
      <c r="B31" s="49" t="s">
        <v>181</v>
      </c>
      <c r="C31" s="71">
        <v>698</v>
      </c>
      <c r="D31" s="71">
        <v>0</v>
      </c>
      <c r="E31" s="71">
        <v>13</v>
      </c>
      <c r="F31" s="71">
        <v>200</v>
      </c>
      <c r="G31" s="71">
        <v>2</v>
      </c>
      <c r="H31" s="71">
        <v>0</v>
      </c>
      <c r="I31" s="71">
        <v>0</v>
      </c>
      <c r="J31" s="71">
        <v>83</v>
      </c>
      <c r="K31" s="71">
        <v>14</v>
      </c>
      <c r="L31" s="71">
        <v>0</v>
      </c>
      <c r="M31" s="71">
        <v>0</v>
      </c>
      <c r="N31" s="110">
        <f t="shared" si="4"/>
        <v>1010</v>
      </c>
      <c r="O31" s="61"/>
    </row>
    <row r="32" spans="1:15" s="1" customFormat="1" ht="19.5" customHeight="1">
      <c r="A32" s="190"/>
      <c r="B32" s="49" t="s">
        <v>379</v>
      </c>
      <c r="C32" s="71">
        <v>1185</v>
      </c>
      <c r="D32" s="71">
        <v>0</v>
      </c>
      <c r="E32" s="71">
        <v>13</v>
      </c>
      <c r="F32" s="71">
        <v>241</v>
      </c>
      <c r="G32" s="71">
        <v>2</v>
      </c>
      <c r="H32" s="71">
        <v>0</v>
      </c>
      <c r="I32" s="71">
        <v>0</v>
      </c>
      <c r="J32" s="71">
        <v>102</v>
      </c>
      <c r="K32" s="71">
        <v>30</v>
      </c>
      <c r="L32" s="71">
        <v>0</v>
      </c>
      <c r="M32" s="71">
        <v>1</v>
      </c>
      <c r="N32" s="110">
        <f t="shared" si="4"/>
        <v>1574</v>
      </c>
      <c r="O32" s="61"/>
    </row>
    <row r="33" spans="1:15" s="1" customFormat="1" ht="2.9" customHeight="1">
      <c r="A33" s="190"/>
      <c r="B33" s="50"/>
      <c r="C33" s="114"/>
      <c r="D33" s="114"/>
      <c r="E33" s="114"/>
      <c r="F33" s="114"/>
      <c r="G33" s="114"/>
      <c r="H33" s="114"/>
      <c r="I33" s="114"/>
      <c r="J33" s="114"/>
      <c r="K33" s="114"/>
      <c r="L33" s="114"/>
      <c r="M33" s="114"/>
      <c r="N33" s="114"/>
      <c r="O33" s="61"/>
    </row>
    <row r="34" spans="1:15" s="1" customFormat="1" ht="19.5" customHeight="1">
      <c r="A34" s="190" t="s">
        <v>6</v>
      </c>
      <c r="B34" s="49" t="s">
        <v>179</v>
      </c>
      <c r="C34" s="71">
        <v>1231</v>
      </c>
      <c r="D34" s="71">
        <v>59</v>
      </c>
      <c r="E34" s="71">
        <v>73</v>
      </c>
      <c r="F34" s="71">
        <v>388</v>
      </c>
      <c r="G34" s="71">
        <v>5</v>
      </c>
      <c r="H34" s="71">
        <v>0</v>
      </c>
      <c r="I34" s="71">
        <v>0</v>
      </c>
      <c r="J34" s="71">
        <v>70</v>
      </c>
      <c r="K34" s="71">
        <v>27</v>
      </c>
      <c r="L34" s="71">
        <v>0</v>
      </c>
      <c r="M34" s="71">
        <v>0</v>
      </c>
      <c r="N34" s="110">
        <f>SUM(C34:M34)</f>
        <v>1853</v>
      </c>
      <c r="O34" s="61"/>
    </row>
    <row r="35" spans="1:15" s="1" customFormat="1" ht="19.5" customHeight="1">
      <c r="A35" s="190"/>
      <c r="B35" s="49" t="s">
        <v>180</v>
      </c>
      <c r="C35" s="71">
        <v>1161</v>
      </c>
      <c r="D35" s="71">
        <v>51</v>
      </c>
      <c r="E35" s="71">
        <v>80</v>
      </c>
      <c r="F35" s="71">
        <v>507</v>
      </c>
      <c r="G35" s="71">
        <v>5</v>
      </c>
      <c r="H35" s="71">
        <v>0</v>
      </c>
      <c r="I35" s="71">
        <v>0</v>
      </c>
      <c r="J35" s="71">
        <v>71</v>
      </c>
      <c r="K35" s="71">
        <v>32</v>
      </c>
      <c r="L35" s="71">
        <v>0</v>
      </c>
      <c r="M35" s="71">
        <v>0</v>
      </c>
      <c r="N35" s="110">
        <f t="shared" ref="N35:N38" si="5">SUM(C35:M35)</f>
        <v>1907</v>
      </c>
      <c r="O35" s="61"/>
    </row>
    <row r="36" spans="1:15" s="1" customFormat="1" ht="19.5" customHeight="1">
      <c r="A36" s="190"/>
      <c r="B36" s="49" t="s">
        <v>378</v>
      </c>
      <c r="C36" s="71">
        <v>1111</v>
      </c>
      <c r="D36" s="71">
        <v>47</v>
      </c>
      <c r="E36" s="71">
        <v>80</v>
      </c>
      <c r="F36" s="71">
        <v>366</v>
      </c>
      <c r="G36" s="71">
        <v>5</v>
      </c>
      <c r="H36" s="71">
        <v>0</v>
      </c>
      <c r="I36" s="71">
        <v>0</v>
      </c>
      <c r="J36" s="71">
        <v>75</v>
      </c>
      <c r="K36" s="71">
        <v>35</v>
      </c>
      <c r="L36" s="71">
        <v>0</v>
      </c>
      <c r="M36" s="71">
        <v>0</v>
      </c>
      <c r="N36" s="110">
        <f t="shared" si="5"/>
        <v>1719</v>
      </c>
      <c r="O36" s="61"/>
    </row>
    <row r="37" spans="1:15" s="1" customFormat="1" ht="19.5" customHeight="1">
      <c r="A37" s="190"/>
      <c r="B37" s="49" t="s">
        <v>181</v>
      </c>
      <c r="C37" s="71">
        <v>595</v>
      </c>
      <c r="D37" s="71">
        <v>72</v>
      </c>
      <c r="E37" s="71">
        <v>8</v>
      </c>
      <c r="F37" s="71">
        <v>433</v>
      </c>
      <c r="G37" s="71">
        <v>0</v>
      </c>
      <c r="H37" s="71">
        <v>0</v>
      </c>
      <c r="I37" s="71">
        <v>0</v>
      </c>
      <c r="J37" s="71">
        <v>285</v>
      </c>
      <c r="K37" s="71">
        <v>28</v>
      </c>
      <c r="L37" s="71">
        <v>0</v>
      </c>
      <c r="M37" s="71">
        <v>0</v>
      </c>
      <c r="N37" s="110">
        <f t="shared" si="5"/>
        <v>1421</v>
      </c>
      <c r="O37" s="61"/>
    </row>
    <row r="38" spans="1:15" s="1" customFormat="1" ht="19.5" customHeight="1">
      <c r="A38" s="190"/>
      <c r="B38" s="49" t="s">
        <v>379</v>
      </c>
      <c r="C38" s="71">
        <v>1013</v>
      </c>
      <c r="D38" s="71">
        <v>96</v>
      </c>
      <c r="E38" s="71">
        <v>8</v>
      </c>
      <c r="F38" s="71">
        <v>669</v>
      </c>
      <c r="G38" s="71">
        <v>0</v>
      </c>
      <c r="H38" s="71">
        <v>0</v>
      </c>
      <c r="I38" s="71">
        <v>0</v>
      </c>
      <c r="J38" s="71">
        <v>323</v>
      </c>
      <c r="K38" s="71">
        <v>56</v>
      </c>
      <c r="L38" s="71">
        <v>0</v>
      </c>
      <c r="M38" s="71">
        <v>0</v>
      </c>
      <c r="N38" s="110">
        <f t="shared" si="5"/>
        <v>2165</v>
      </c>
      <c r="O38" s="61"/>
    </row>
    <row r="39" spans="1:15" s="1" customFormat="1" ht="2.9" customHeight="1">
      <c r="A39" s="190"/>
      <c r="B39" s="50"/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61"/>
    </row>
    <row r="40" spans="1:15" s="47" customFormat="1" ht="19.5" customHeight="1">
      <c r="A40" s="190" t="s">
        <v>7</v>
      </c>
      <c r="B40" s="49" t="s">
        <v>179</v>
      </c>
      <c r="C40" s="71">
        <v>1092</v>
      </c>
      <c r="D40" s="71">
        <v>0</v>
      </c>
      <c r="E40" s="71">
        <v>49</v>
      </c>
      <c r="F40" s="71">
        <v>95</v>
      </c>
      <c r="G40" s="71">
        <v>7</v>
      </c>
      <c r="H40" s="71">
        <v>0</v>
      </c>
      <c r="I40" s="71">
        <v>0</v>
      </c>
      <c r="J40" s="71">
        <v>50</v>
      </c>
      <c r="K40" s="71">
        <v>23</v>
      </c>
      <c r="L40" s="71">
        <v>0</v>
      </c>
      <c r="M40" s="71">
        <v>0</v>
      </c>
      <c r="N40" s="110">
        <f>SUM(C40:M40)</f>
        <v>1316</v>
      </c>
      <c r="O40" s="61"/>
    </row>
    <row r="41" spans="1:15" s="47" customFormat="1" ht="19.5" customHeight="1">
      <c r="A41" s="190"/>
      <c r="B41" s="49" t="s">
        <v>180</v>
      </c>
      <c r="C41" s="71">
        <v>1150</v>
      </c>
      <c r="D41" s="71">
        <v>0</v>
      </c>
      <c r="E41" s="71">
        <v>60</v>
      </c>
      <c r="F41" s="71">
        <v>248</v>
      </c>
      <c r="G41" s="71">
        <v>6</v>
      </c>
      <c r="H41" s="71">
        <v>0</v>
      </c>
      <c r="I41" s="71">
        <v>0</v>
      </c>
      <c r="J41" s="71">
        <v>46</v>
      </c>
      <c r="K41" s="71">
        <v>35</v>
      </c>
      <c r="L41" s="71">
        <v>0</v>
      </c>
      <c r="M41" s="71">
        <v>0</v>
      </c>
      <c r="N41" s="110">
        <f t="shared" ref="N41:N44" si="6">SUM(C41:M41)</f>
        <v>1545</v>
      </c>
      <c r="O41" s="61"/>
    </row>
    <row r="42" spans="1:15" s="47" customFormat="1" ht="19.5" customHeight="1">
      <c r="A42" s="190"/>
      <c r="B42" s="49" t="s">
        <v>378</v>
      </c>
      <c r="C42" s="71">
        <v>1119</v>
      </c>
      <c r="D42" s="71">
        <v>0</v>
      </c>
      <c r="E42" s="71">
        <v>60</v>
      </c>
      <c r="F42" s="71">
        <v>233</v>
      </c>
      <c r="G42" s="71">
        <v>6</v>
      </c>
      <c r="H42" s="71">
        <v>0</v>
      </c>
      <c r="I42" s="71">
        <v>0</v>
      </c>
      <c r="J42" s="71">
        <v>72</v>
      </c>
      <c r="K42" s="71">
        <v>50</v>
      </c>
      <c r="L42" s="71">
        <v>0</v>
      </c>
      <c r="M42" s="71">
        <v>0</v>
      </c>
      <c r="N42" s="110">
        <f t="shared" si="6"/>
        <v>1540</v>
      </c>
      <c r="O42" s="61"/>
    </row>
    <row r="43" spans="1:15" s="47" customFormat="1" ht="19.5" customHeight="1">
      <c r="A43" s="190"/>
      <c r="B43" s="49" t="s">
        <v>181</v>
      </c>
      <c r="C43" s="71">
        <v>606</v>
      </c>
      <c r="D43" s="71">
        <v>0</v>
      </c>
      <c r="E43" s="71">
        <v>10</v>
      </c>
      <c r="F43" s="71">
        <v>149</v>
      </c>
      <c r="G43" s="71">
        <v>1</v>
      </c>
      <c r="H43" s="71">
        <v>0</v>
      </c>
      <c r="I43" s="71">
        <v>0</v>
      </c>
      <c r="J43" s="71">
        <v>73</v>
      </c>
      <c r="K43" s="71">
        <v>18</v>
      </c>
      <c r="L43" s="71">
        <v>0</v>
      </c>
      <c r="M43" s="71">
        <v>1</v>
      </c>
      <c r="N43" s="110">
        <f t="shared" si="6"/>
        <v>858</v>
      </c>
      <c r="O43" s="61"/>
    </row>
    <row r="44" spans="1:15" s="47" customFormat="1" ht="19.5" customHeight="1">
      <c r="A44" s="190"/>
      <c r="B44" s="49" t="s">
        <v>379</v>
      </c>
      <c r="C44" s="71">
        <v>1196</v>
      </c>
      <c r="D44" s="71">
        <v>0</v>
      </c>
      <c r="E44" s="71">
        <v>10</v>
      </c>
      <c r="F44" s="71">
        <v>214</v>
      </c>
      <c r="G44" s="71">
        <v>1</v>
      </c>
      <c r="H44" s="71">
        <v>0</v>
      </c>
      <c r="I44" s="71">
        <v>0</v>
      </c>
      <c r="J44" s="71">
        <v>136</v>
      </c>
      <c r="K44" s="71">
        <v>45</v>
      </c>
      <c r="L44" s="71">
        <v>0</v>
      </c>
      <c r="M44" s="71">
        <v>3</v>
      </c>
      <c r="N44" s="110">
        <f t="shared" si="6"/>
        <v>1605</v>
      </c>
      <c r="O44" s="61"/>
    </row>
    <row r="45" spans="1:15" s="1" customFormat="1" ht="2.9" customHeight="1">
      <c r="A45" s="190"/>
      <c r="B45" s="50"/>
      <c r="C45" s="114"/>
      <c r="D45" s="114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61"/>
    </row>
    <row r="46" spans="1:15" s="47" customFormat="1" ht="19.5" customHeight="1">
      <c r="A46" s="190" t="s">
        <v>8</v>
      </c>
      <c r="B46" s="49" t="s">
        <v>179</v>
      </c>
      <c r="C46" s="71">
        <v>1639</v>
      </c>
      <c r="D46" s="71">
        <v>0</v>
      </c>
      <c r="E46" s="71">
        <v>75</v>
      </c>
      <c r="F46" s="71">
        <v>282</v>
      </c>
      <c r="G46" s="71">
        <v>4</v>
      </c>
      <c r="H46" s="71">
        <v>0</v>
      </c>
      <c r="I46" s="71">
        <v>0</v>
      </c>
      <c r="J46" s="71">
        <v>55</v>
      </c>
      <c r="K46" s="71">
        <v>24</v>
      </c>
      <c r="L46" s="71">
        <v>0</v>
      </c>
      <c r="M46" s="71">
        <v>0</v>
      </c>
      <c r="N46" s="110">
        <f>SUM(C46:M46)</f>
        <v>2079</v>
      </c>
      <c r="O46" s="61"/>
    </row>
    <row r="47" spans="1:15" s="47" customFormat="1" ht="19.5" customHeight="1">
      <c r="A47" s="190"/>
      <c r="B47" s="49" t="s">
        <v>180</v>
      </c>
      <c r="C47" s="71">
        <v>1771</v>
      </c>
      <c r="D47" s="71">
        <v>0</v>
      </c>
      <c r="E47" s="71">
        <v>82</v>
      </c>
      <c r="F47" s="71">
        <v>359</v>
      </c>
      <c r="G47" s="71">
        <v>4</v>
      </c>
      <c r="H47" s="71">
        <v>0</v>
      </c>
      <c r="I47" s="71">
        <v>0</v>
      </c>
      <c r="J47" s="71">
        <v>33</v>
      </c>
      <c r="K47" s="71">
        <v>19</v>
      </c>
      <c r="L47" s="71">
        <v>0</v>
      </c>
      <c r="M47" s="71">
        <v>1</v>
      </c>
      <c r="N47" s="110">
        <f t="shared" ref="N47:N50" si="7">SUM(C47:M47)</f>
        <v>2269</v>
      </c>
      <c r="O47" s="61"/>
    </row>
    <row r="48" spans="1:15" s="47" customFormat="1" ht="19.5" customHeight="1">
      <c r="A48" s="190"/>
      <c r="B48" s="49" t="s">
        <v>378</v>
      </c>
      <c r="C48" s="71">
        <v>1729</v>
      </c>
      <c r="D48" s="71">
        <v>2</v>
      </c>
      <c r="E48" s="71">
        <v>82</v>
      </c>
      <c r="F48" s="71">
        <v>363</v>
      </c>
      <c r="G48" s="71">
        <v>4</v>
      </c>
      <c r="H48" s="71">
        <v>0</v>
      </c>
      <c r="I48" s="71">
        <v>0</v>
      </c>
      <c r="J48" s="71">
        <v>49</v>
      </c>
      <c r="K48" s="71">
        <v>27</v>
      </c>
      <c r="L48" s="71">
        <v>0</v>
      </c>
      <c r="M48" s="71">
        <v>1</v>
      </c>
      <c r="N48" s="110">
        <f t="shared" si="7"/>
        <v>2257</v>
      </c>
      <c r="O48" s="61"/>
    </row>
    <row r="49" spans="1:15" s="47" customFormat="1" ht="19.5" customHeight="1">
      <c r="A49" s="190"/>
      <c r="B49" s="49" t="s">
        <v>181</v>
      </c>
      <c r="C49" s="71">
        <v>1139</v>
      </c>
      <c r="D49" s="71">
        <v>6</v>
      </c>
      <c r="E49" s="71">
        <v>14</v>
      </c>
      <c r="F49" s="71">
        <v>203</v>
      </c>
      <c r="G49" s="71">
        <v>0</v>
      </c>
      <c r="H49" s="71">
        <v>0</v>
      </c>
      <c r="I49" s="71">
        <v>0</v>
      </c>
      <c r="J49" s="71">
        <v>133</v>
      </c>
      <c r="K49" s="71">
        <v>27</v>
      </c>
      <c r="L49" s="71">
        <v>0</v>
      </c>
      <c r="M49" s="71">
        <v>1</v>
      </c>
      <c r="N49" s="110">
        <f t="shared" si="7"/>
        <v>1523</v>
      </c>
      <c r="O49" s="61"/>
    </row>
    <row r="50" spans="1:15" s="47" customFormat="1" ht="19.5" customHeight="1">
      <c r="A50" s="190"/>
      <c r="B50" s="49" t="s">
        <v>379</v>
      </c>
      <c r="C50" s="71">
        <v>2007</v>
      </c>
      <c r="D50" s="71">
        <v>8</v>
      </c>
      <c r="E50" s="71">
        <v>14</v>
      </c>
      <c r="F50" s="71">
        <v>295</v>
      </c>
      <c r="G50" s="71">
        <v>0</v>
      </c>
      <c r="H50" s="71">
        <v>0</v>
      </c>
      <c r="I50" s="71">
        <v>0</v>
      </c>
      <c r="J50" s="71">
        <v>179</v>
      </c>
      <c r="K50" s="71">
        <v>64</v>
      </c>
      <c r="L50" s="71">
        <v>0</v>
      </c>
      <c r="M50" s="71">
        <v>2</v>
      </c>
      <c r="N50" s="110">
        <f t="shared" si="7"/>
        <v>2569</v>
      </c>
      <c r="O50" s="61"/>
    </row>
    <row r="51" spans="1:15" s="1" customFormat="1" ht="2.25" customHeight="1">
      <c r="A51" s="190"/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</row>
    <row r="52" spans="1:15"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>
      <c r="L57" s="3"/>
      <c r="N57" s="3"/>
    </row>
  </sheetData>
  <mergeCells count="11">
    <mergeCell ref="A28:A33"/>
    <mergeCell ref="A40:A45"/>
    <mergeCell ref="A46:A51"/>
    <mergeCell ref="A1:N1"/>
    <mergeCell ref="C2:N2"/>
    <mergeCell ref="A4:A9"/>
    <mergeCell ref="A10:A15"/>
    <mergeCell ref="A16:A21"/>
    <mergeCell ref="A34:A39"/>
    <mergeCell ref="A22:A27"/>
    <mergeCell ref="A2:B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P57"/>
  <sheetViews>
    <sheetView zoomScale="70" zoomScaleNormal="70" zoomScaleSheetLayoutView="40" zoomScalePageLayoutView="40" workbookViewId="0">
      <selection sqref="A1:O1"/>
    </sheetView>
  </sheetViews>
  <sheetFormatPr defaultRowHeight="12.5"/>
  <cols>
    <col min="1" max="1" width="11.7265625" customWidth="1"/>
    <col min="2" max="2" width="23.453125" customWidth="1"/>
    <col min="3" max="14" width="17.54296875" customWidth="1"/>
    <col min="15" max="15" width="24.26953125" customWidth="1"/>
    <col min="16" max="16" width="0.7265625" customWidth="1"/>
  </cols>
  <sheetData>
    <row r="1" spans="1:16" s="68" customFormat="1" ht="30" customHeight="1">
      <c r="A1" s="203" t="s">
        <v>442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120"/>
    </row>
    <row r="2" spans="1:16" ht="20.149999999999999" customHeight="1">
      <c r="A2" s="208" t="s">
        <v>393</v>
      </c>
      <c r="B2" s="209"/>
      <c r="C2" s="207" t="s">
        <v>387</v>
      </c>
      <c r="D2" s="207"/>
      <c r="E2" s="207"/>
      <c r="F2" s="207"/>
      <c r="G2" s="207"/>
      <c r="H2" s="207"/>
      <c r="I2" s="207"/>
      <c r="J2" s="207"/>
      <c r="K2" s="207" t="s">
        <v>384</v>
      </c>
      <c r="L2" s="207"/>
      <c r="M2" s="207"/>
      <c r="N2" s="207"/>
      <c r="O2" s="205" t="s">
        <v>17</v>
      </c>
      <c r="P2" s="119"/>
    </row>
    <row r="3" spans="1:16" ht="20.149999999999999" customHeight="1">
      <c r="A3" s="210"/>
      <c r="B3" s="211"/>
      <c r="C3" s="149" t="s">
        <v>15</v>
      </c>
      <c r="D3" s="149" t="s">
        <v>229</v>
      </c>
      <c r="E3" s="149" t="s">
        <v>225</v>
      </c>
      <c r="F3" s="149" t="s">
        <v>230</v>
      </c>
      <c r="G3" s="149" t="s">
        <v>228</v>
      </c>
      <c r="H3" s="149" t="s">
        <v>32</v>
      </c>
      <c r="I3" s="149" t="s">
        <v>227</v>
      </c>
      <c r="J3" s="149" t="s">
        <v>226</v>
      </c>
      <c r="K3" s="149" t="s">
        <v>20</v>
      </c>
      <c r="L3" s="149" t="s">
        <v>109</v>
      </c>
      <c r="M3" s="149" t="s">
        <v>213</v>
      </c>
      <c r="N3" s="149" t="s">
        <v>212</v>
      </c>
      <c r="O3" s="206"/>
      <c r="P3" s="51"/>
    </row>
    <row r="4" spans="1:16" ht="23.65" customHeight="1">
      <c r="A4" s="202" t="s">
        <v>1</v>
      </c>
      <c r="B4" s="148" t="s">
        <v>179</v>
      </c>
      <c r="C4" s="138">
        <v>3790</v>
      </c>
      <c r="D4" s="138">
        <v>82</v>
      </c>
      <c r="E4" s="138">
        <v>1109</v>
      </c>
      <c r="F4" s="138">
        <v>358</v>
      </c>
      <c r="G4" s="138">
        <v>5</v>
      </c>
      <c r="H4" s="138">
        <v>741</v>
      </c>
      <c r="I4" s="138">
        <v>18</v>
      </c>
      <c r="J4" s="138">
        <v>33</v>
      </c>
      <c r="K4" s="138">
        <v>0</v>
      </c>
      <c r="L4" s="138">
        <v>76</v>
      </c>
      <c r="M4" s="138">
        <v>0</v>
      </c>
      <c r="N4" s="138">
        <v>3</v>
      </c>
      <c r="O4" s="150">
        <f>SUM(C4:N4)</f>
        <v>6215</v>
      </c>
      <c r="P4" s="61"/>
    </row>
    <row r="5" spans="1:16" ht="23.65" customHeight="1">
      <c r="A5" s="202"/>
      <c r="B5" s="148" t="s">
        <v>180</v>
      </c>
      <c r="C5" s="138">
        <v>4005</v>
      </c>
      <c r="D5" s="138">
        <v>82</v>
      </c>
      <c r="E5" s="138">
        <v>1178</v>
      </c>
      <c r="F5" s="138">
        <v>370</v>
      </c>
      <c r="G5" s="138">
        <v>7</v>
      </c>
      <c r="H5" s="138">
        <v>743</v>
      </c>
      <c r="I5" s="138">
        <v>19</v>
      </c>
      <c r="J5" s="138">
        <v>32</v>
      </c>
      <c r="K5" s="138">
        <v>0</v>
      </c>
      <c r="L5" s="138">
        <v>85</v>
      </c>
      <c r="M5" s="138">
        <v>0</v>
      </c>
      <c r="N5" s="138">
        <v>42</v>
      </c>
      <c r="O5" s="150">
        <f t="shared" ref="O5:O8" si="0">SUM(C5:N5)</f>
        <v>6563</v>
      </c>
      <c r="P5" s="61"/>
    </row>
    <row r="6" spans="1:16" ht="23.65" customHeight="1">
      <c r="A6" s="202"/>
      <c r="B6" s="148" t="s">
        <v>378</v>
      </c>
      <c r="C6" s="138">
        <v>3906</v>
      </c>
      <c r="D6" s="138">
        <v>76</v>
      </c>
      <c r="E6" s="138">
        <v>1186</v>
      </c>
      <c r="F6" s="138">
        <v>365</v>
      </c>
      <c r="G6" s="138">
        <v>7</v>
      </c>
      <c r="H6" s="138">
        <v>695</v>
      </c>
      <c r="I6" s="138">
        <v>19</v>
      </c>
      <c r="J6" s="138">
        <v>32</v>
      </c>
      <c r="K6" s="138">
        <v>0</v>
      </c>
      <c r="L6" s="138">
        <v>88</v>
      </c>
      <c r="M6" s="138">
        <v>0</v>
      </c>
      <c r="N6" s="138">
        <v>42</v>
      </c>
      <c r="O6" s="150">
        <f t="shared" si="0"/>
        <v>6416</v>
      </c>
      <c r="P6" s="61"/>
    </row>
    <row r="7" spans="1:16" ht="23.65" customHeight="1">
      <c r="A7" s="202"/>
      <c r="B7" s="148" t="s">
        <v>181</v>
      </c>
      <c r="C7" s="138">
        <v>2063</v>
      </c>
      <c r="D7" s="138">
        <v>0</v>
      </c>
      <c r="E7" s="138">
        <v>780</v>
      </c>
      <c r="F7" s="138">
        <v>216</v>
      </c>
      <c r="G7" s="138">
        <v>1</v>
      </c>
      <c r="H7" s="138">
        <v>0</v>
      </c>
      <c r="I7" s="138">
        <v>2</v>
      </c>
      <c r="J7" s="138">
        <v>14</v>
      </c>
      <c r="K7" s="138">
        <v>0</v>
      </c>
      <c r="L7" s="138">
        <v>104</v>
      </c>
      <c r="M7" s="138">
        <v>0</v>
      </c>
      <c r="N7" s="138">
        <v>51</v>
      </c>
      <c r="O7" s="150">
        <f t="shared" si="0"/>
        <v>3231</v>
      </c>
      <c r="P7" s="61"/>
    </row>
    <row r="8" spans="1:16" ht="23.65" customHeight="1">
      <c r="A8" s="202"/>
      <c r="B8" s="148" t="s">
        <v>379</v>
      </c>
      <c r="C8" s="138">
        <v>2954</v>
      </c>
      <c r="D8" s="138">
        <v>14</v>
      </c>
      <c r="E8" s="138">
        <v>1008</v>
      </c>
      <c r="F8" s="138">
        <v>265</v>
      </c>
      <c r="G8" s="138">
        <v>1</v>
      </c>
      <c r="H8" s="138">
        <v>166</v>
      </c>
      <c r="I8" s="138">
        <v>2</v>
      </c>
      <c r="J8" s="138">
        <v>14</v>
      </c>
      <c r="K8" s="138">
        <v>0</v>
      </c>
      <c r="L8" s="138">
        <v>135</v>
      </c>
      <c r="M8" s="138">
        <v>0</v>
      </c>
      <c r="N8" s="138">
        <v>51</v>
      </c>
      <c r="O8" s="150">
        <f t="shared" si="0"/>
        <v>4610</v>
      </c>
      <c r="P8" s="61"/>
    </row>
    <row r="9" spans="1:16" ht="2.65" customHeight="1">
      <c r="A9" s="202"/>
      <c r="B9" s="146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61"/>
    </row>
    <row r="10" spans="1:16" ht="23.65" customHeight="1">
      <c r="A10" s="202" t="s">
        <v>2</v>
      </c>
      <c r="B10" s="148" t="s">
        <v>179</v>
      </c>
      <c r="C10" s="138">
        <v>3204</v>
      </c>
      <c r="D10" s="138">
        <v>61</v>
      </c>
      <c r="E10" s="138">
        <v>1017</v>
      </c>
      <c r="F10" s="138">
        <v>589</v>
      </c>
      <c r="G10" s="138">
        <v>30</v>
      </c>
      <c r="H10" s="138">
        <v>67</v>
      </c>
      <c r="I10" s="138">
        <v>50</v>
      </c>
      <c r="J10" s="138">
        <v>48</v>
      </c>
      <c r="K10" s="138">
        <v>0</v>
      </c>
      <c r="L10" s="138">
        <v>48</v>
      </c>
      <c r="M10" s="138">
        <v>0</v>
      </c>
      <c r="N10" s="138">
        <v>8</v>
      </c>
      <c r="O10" s="150">
        <f>SUM(C10:N10)</f>
        <v>5122</v>
      </c>
      <c r="P10" s="61"/>
    </row>
    <row r="11" spans="1:16" ht="23.65" customHeight="1">
      <c r="A11" s="202"/>
      <c r="B11" s="148" t="s">
        <v>180</v>
      </c>
      <c r="C11" s="138">
        <v>3223</v>
      </c>
      <c r="D11" s="138">
        <v>60</v>
      </c>
      <c r="E11" s="138">
        <v>1056</v>
      </c>
      <c r="F11" s="138">
        <v>587</v>
      </c>
      <c r="G11" s="138">
        <v>30</v>
      </c>
      <c r="H11" s="138">
        <v>62</v>
      </c>
      <c r="I11" s="138">
        <v>51</v>
      </c>
      <c r="J11" s="138">
        <v>45</v>
      </c>
      <c r="K11" s="138">
        <v>0</v>
      </c>
      <c r="L11" s="138">
        <v>96</v>
      </c>
      <c r="M11" s="138">
        <v>0</v>
      </c>
      <c r="N11" s="138">
        <v>7</v>
      </c>
      <c r="O11" s="150">
        <f t="shared" ref="O11:O14" si="1">SUM(C11:N11)</f>
        <v>5217</v>
      </c>
      <c r="P11" s="61"/>
    </row>
    <row r="12" spans="1:16" ht="23.65" customHeight="1">
      <c r="A12" s="202"/>
      <c r="B12" s="148" t="s">
        <v>378</v>
      </c>
      <c r="C12" s="138">
        <v>3305</v>
      </c>
      <c r="D12" s="138">
        <v>60</v>
      </c>
      <c r="E12" s="138">
        <v>1050</v>
      </c>
      <c r="F12" s="138">
        <v>601</v>
      </c>
      <c r="G12" s="138">
        <v>30</v>
      </c>
      <c r="H12" s="138">
        <v>65</v>
      </c>
      <c r="I12" s="138">
        <v>51</v>
      </c>
      <c r="J12" s="138">
        <v>45</v>
      </c>
      <c r="K12" s="138">
        <v>0</v>
      </c>
      <c r="L12" s="138">
        <v>100</v>
      </c>
      <c r="M12" s="138">
        <v>0</v>
      </c>
      <c r="N12" s="138">
        <v>7</v>
      </c>
      <c r="O12" s="150">
        <f t="shared" si="1"/>
        <v>5314</v>
      </c>
      <c r="P12" s="61"/>
    </row>
    <row r="13" spans="1:16" ht="23.65" customHeight="1">
      <c r="A13" s="202"/>
      <c r="B13" s="148" t="s">
        <v>181</v>
      </c>
      <c r="C13" s="138">
        <v>1121</v>
      </c>
      <c r="D13" s="138">
        <v>1</v>
      </c>
      <c r="E13" s="138">
        <v>325</v>
      </c>
      <c r="F13" s="138">
        <v>191</v>
      </c>
      <c r="G13" s="138">
        <v>10</v>
      </c>
      <c r="H13" s="138">
        <v>8</v>
      </c>
      <c r="I13" s="138">
        <v>4</v>
      </c>
      <c r="J13" s="138">
        <v>13</v>
      </c>
      <c r="K13" s="138">
        <v>0</v>
      </c>
      <c r="L13" s="138">
        <v>51</v>
      </c>
      <c r="M13" s="138">
        <v>3</v>
      </c>
      <c r="N13" s="138">
        <v>8</v>
      </c>
      <c r="O13" s="150">
        <f t="shared" si="1"/>
        <v>1735</v>
      </c>
      <c r="P13" s="61"/>
    </row>
    <row r="14" spans="1:16" ht="23.65" customHeight="1">
      <c r="A14" s="202"/>
      <c r="B14" s="148" t="s">
        <v>379</v>
      </c>
      <c r="C14" s="138">
        <v>1463</v>
      </c>
      <c r="D14" s="138">
        <v>4</v>
      </c>
      <c r="E14" s="138">
        <v>440</v>
      </c>
      <c r="F14" s="138">
        <v>228</v>
      </c>
      <c r="G14" s="138">
        <v>10</v>
      </c>
      <c r="H14" s="138">
        <v>18</v>
      </c>
      <c r="I14" s="138">
        <v>4</v>
      </c>
      <c r="J14" s="138">
        <v>13</v>
      </c>
      <c r="K14" s="138">
        <v>0</v>
      </c>
      <c r="L14" s="138">
        <v>72</v>
      </c>
      <c r="M14" s="138">
        <v>3</v>
      </c>
      <c r="N14" s="138">
        <v>8</v>
      </c>
      <c r="O14" s="150">
        <f t="shared" si="1"/>
        <v>2263</v>
      </c>
      <c r="P14" s="61"/>
    </row>
    <row r="15" spans="1:16" ht="2.65" customHeight="1">
      <c r="A15" s="202"/>
      <c r="B15" s="146"/>
      <c r="C15" s="151"/>
      <c r="D15" s="151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61"/>
    </row>
    <row r="16" spans="1:16" ht="23.65" customHeight="1">
      <c r="A16" s="202" t="s">
        <v>3</v>
      </c>
      <c r="B16" s="148" t="s">
        <v>179</v>
      </c>
      <c r="C16" s="138">
        <v>2780</v>
      </c>
      <c r="D16" s="138">
        <v>14</v>
      </c>
      <c r="E16" s="138">
        <v>898</v>
      </c>
      <c r="F16" s="138">
        <v>379</v>
      </c>
      <c r="G16" s="138">
        <v>15</v>
      </c>
      <c r="H16" s="138">
        <v>131</v>
      </c>
      <c r="I16" s="138">
        <v>22</v>
      </c>
      <c r="J16" s="138">
        <v>32</v>
      </c>
      <c r="K16" s="138">
        <v>0</v>
      </c>
      <c r="L16" s="138">
        <v>64</v>
      </c>
      <c r="M16" s="138">
        <v>0</v>
      </c>
      <c r="N16" s="138">
        <v>2</v>
      </c>
      <c r="O16" s="150">
        <f>SUM(C16:N16)</f>
        <v>4337</v>
      </c>
      <c r="P16" s="61"/>
    </row>
    <row r="17" spans="1:16" ht="23.65" customHeight="1">
      <c r="A17" s="202"/>
      <c r="B17" s="148" t="s">
        <v>180</v>
      </c>
      <c r="C17" s="138">
        <v>3037</v>
      </c>
      <c r="D17" s="138">
        <v>14</v>
      </c>
      <c r="E17" s="138">
        <v>915</v>
      </c>
      <c r="F17" s="138">
        <v>403</v>
      </c>
      <c r="G17" s="138">
        <v>16</v>
      </c>
      <c r="H17" s="138">
        <v>131</v>
      </c>
      <c r="I17" s="138">
        <v>23</v>
      </c>
      <c r="J17" s="138">
        <v>33</v>
      </c>
      <c r="K17" s="138">
        <v>0</v>
      </c>
      <c r="L17" s="138">
        <v>76</v>
      </c>
      <c r="M17" s="138">
        <v>0</v>
      </c>
      <c r="N17" s="138">
        <v>1</v>
      </c>
      <c r="O17" s="150">
        <f t="shared" ref="O17:O20" si="2">SUM(C17:N17)</f>
        <v>4649</v>
      </c>
      <c r="P17" s="61"/>
    </row>
    <row r="18" spans="1:16" ht="23.65" customHeight="1">
      <c r="A18" s="202"/>
      <c r="B18" s="148" t="s">
        <v>378</v>
      </c>
      <c r="C18" s="138">
        <v>3082</v>
      </c>
      <c r="D18" s="138">
        <v>12</v>
      </c>
      <c r="E18" s="138">
        <v>944</v>
      </c>
      <c r="F18" s="138">
        <v>390</v>
      </c>
      <c r="G18" s="138">
        <v>16</v>
      </c>
      <c r="H18" s="138">
        <v>126</v>
      </c>
      <c r="I18" s="138">
        <v>23</v>
      </c>
      <c r="J18" s="138">
        <v>33</v>
      </c>
      <c r="K18" s="138">
        <v>0</v>
      </c>
      <c r="L18" s="138">
        <v>74</v>
      </c>
      <c r="M18" s="138">
        <v>0</v>
      </c>
      <c r="N18" s="138">
        <v>1</v>
      </c>
      <c r="O18" s="150">
        <f t="shared" si="2"/>
        <v>4701</v>
      </c>
      <c r="P18" s="61"/>
    </row>
    <row r="19" spans="1:16" ht="23.65" customHeight="1">
      <c r="A19" s="202"/>
      <c r="B19" s="148" t="s">
        <v>181</v>
      </c>
      <c r="C19" s="138">
        <v>969</v>
      </c>
      <c r="D19" s="138">
        <v>0</v>
      </c>
      <c r="E19" s="138">
        <v>317</v>
      </c>
      <c r="F19" s="138">
        <v>213</v>
      </c>
      <c r="G19" s="138">
        <v>2</v>
      </c>
      <c r="H19" s="138">
        <v>1</v>
      </c>
      <c r="I19" s="138">
        <v>1</v>
      </c>
      <c r="J19" s="138">
        <v>9</v>
      </c>
      <c r="K19" s="138">
        <v>0</v>
      </c>
      <c r="L19" s="138">
        <v>59</v>
      </c>
      <c r="M19" s="138">
        <v>0</v>
      </c>
      <c r="N19" s="138">
        <v>1</v>
      </c>
      <c r="O19" s="150">
        <f t="shared" si="2"/>
        <v>1572</v>
      </c>
      <c r="P19" s="61"/>
    </row>
    <row r="20" spans="1:16" ht="23.65" customHeight="1">
      <c r="A20" s="202"/>
      <c r="B20" s="148" t="s">
        <v>379</v>
      </c>
      <c r="C20" s="138">
        <v>1306</v>
      </c>
      <c r="D20" s="138">
        <v>2</v>
      </c>
      <c r="E20" s="138">
        <v>421</v>
      </c>
      <c r="F20" s="138">
        <v>261</v>
      </c>
      <c r="G20" s="138">
        <v>2</v>
      </c>
      <c r="H20" s="138">
        <v>11</v>
      </c>
      <c r="I20" s="138">
        <v>1</v>
      </c>
      <c r="J20" s="138">
        <v>9</v>
      </c>
      <c r="K20" s="138">
        <v>0</v>
      </c>
      <c r="L20" s="138">
        <v>68</v>
      </c>
      <c r="M20" s="138">
        <v>0</v>
      </c>
      <c r="N20" s="138">
        <v>1</v>
      </c>
      <c r="O20" s="150">
        <f t="shared" si="2"/>
        <v>2082</v>
      </c>
      <c r="P20" s="61"/>
    </row>
    <row r="21" spans="1:16" ht="2.65" customHeight="1">
      <c r="A21" s="202"/>
      <c r="B21" s="146"/>
      <c r="C21" s="151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151"/>
      <c r="O21" s="151"/>
      <c r="P21" s="61"/>
    </row>
    <row r="22" spans="1:16" ht="23.65" customHeight="1">
      <c r="A22" s="202" t="s">
        <v>4</v>
      </c>
      <c r="B22" s="148" t="s">
        <v>179</v>
      </c>
      <c r="C22" s="138">
        <v>3030</v>
      </c>
      <c r="D22" s="138">
        <v>84</v>
      </c>
      <c r="E22" s="138">
        <v>948</v>
      </c>
      <c r="F22" s="138">
        <v>391</v>
      </c>
      <c r="G22" s="138">
        <v>63</v>
      </c>
      <c r="H22" s="138">
        <v>116</v>
      </c>
      <c r="I22" s="138">
        <v>40</v>
      </c>
      <c r="J22" s="138">
        <v>41</v>
      </c>
      <c r="K22" s="138">
        <v>0</v>
      </c>
      <c r="L22" s="138">
        <v>55</v>
      </c>
      <c r="M22" s="138">
        <v>1</v>
      </c>
      <c r="N22" s="138">
        <v>5</v>
      </c>
      <c r="O22" s="150">
        <f>SUM(C22:N22)</f>
        <v>4774</v>
      </c>
      <c r="P22" s="61"/>
    </row>
    <row r="23" spans="1:16" ht="23.65" customHeight="1">
      <c r="A23" s="202"/>
      <c r="B23" s="148" t="s">
        <v>180</v>
      </c>
      <c r="C23" s="138">
        <v>3049</v>
      </c>
      <c r="D23" s="138">
        <v>86</v>
      </c>
      <c r="E23" s="138">
        <v>945</v>
      </c>
      <c r="F23" s="138">
        <v>375</v>
      </c>
      <c r="G23" s="138">
        <v>61</v>
      </c>
      <c r="H23" s="138">
        <v>114</v>
      </c>
      <c r="I23" s="138">
        <v>36</v>
      </c>
      <c r="J23" s="138">
        <v>43</v>
      </c>
      <c r="K23" s="138">
        <v>0</v>
      </c>
      <c r="L23" s="138">
        <v>64</v>
      </c>
      <c r="M23" s="138">
        <v>2</v>
      </c>
      <c r="N23" s="138">
        <v>5</v>
      </c>
      <c r="O23" s="150">
        <f t="shared" ref="O23:O26" si="3">SUM(C23:N23)</f>
        <v>4780</v>
      </c>
      <c r="P23" s="61"/>
    </row>
    <row r="24" spans="1:16" ht="23.65" customHeight="1">
      <c r="A24" s="202"/>
      <c r="B24" s="148" t="s">
        <v>378</v>
      </c>
      <c r="C24" s="138">
        <v>3079</v>
      </c>
      <c r="D24" s="138">
        <v>86</v>
      </c>
      <c r="E24" s="138">
        <v>957</v>
      </c>
      <c r="F24" s="138">
        <v>358</v>
      </c>
      <c r="G24" s="138">
        <v>61</v>
      </c>
      <c r="H24" s="138">
        <v>115</v>
      </c>
      <c r="I24" s="138">
        <v>36</v>
      </c>
      <c r="J24" s="138">
        <v>43</v>
      </c>
      <c r="K24" s="138">
        <v>19</v>
      </c>
      <c r="L24" s="138">
        <v>69</v>
      </c>
      <c r="M24" s="138">
        <v>2</v>
      </c>
      <c r="N24" s="138">
        <v>5</v>
      </c>
      <c r="O24" s="150">
        <f t="shared" si="3"/>
        <v>4830</v>
      </c>
      <c r="P24" s="61"/>
    </row>
    <row r="25" spans="1:16" ht="23.65" customHeight="1">
      <c r="A25" s="202"/>
      <c r="B25" s="148" t="s">
        <v>181</v>
      </c>
      <c r="C25" s="138">
        <v>1220</v>
      </c>
      <c r="D25" s="138">
        <v>0</v>
      </c>
      <c r="E25" s="138">
        <v>333</v>
      </c>
      <c r="F25" s="138">
        <v>203</v>
      </c>
      <c r="G25" s="138">
        <v>7</v>
      </c>
      <c r="H25" s="138">
        <v>4</v>
      </c>
      <c r="I25" s="138">
        <v>7</v>
      </c>
      <c r="J25" s="138">
        <v>12</v>
      </c>
      <c r="K25" s="138">
        <v>0</v>
      </c>
      <c r="L25" s="138">
        <v>47</v>
      </c>
      <c r="M25" s="138">
        <v>1</v>
      </c>
      <c r="N25" s="138">
        <v>6</v>
      </c>
      <c r="O25" s="150">
        <f t="shared" si="3"/>
        <v>1840</v>
      </c>
      <c r="P25" s="61"/>
    </row>
    <row r="26" spans="1:16" ht="23.65" customHeight="1">
      <c r="A26" s="202"/>
      <c r="B26" s="148" t="s">
        <v>379</v>
      </c>
      <c r="C26" s="138">
        <v>1558</v>
      </c>
      <c r="D26" s="138">
        <v>6</v>
      </c>
      <c r="E26" s="138">
        <v>446</v>
      </c>
      <c r="F26" s="138">
        <v>244</v>
      </c>
      <c r="G26" s="138">
        <v>7</v>
      </c>
      <c r="H26" s="138">
        <v>26</v>
      </c>
      <c r="I26" s="138">
        <v>7</v>
      </c>
      <c r="J26" s="138">
        <v>12</v>
      </c>
      <c r="K26" s="138">
        <v>6</v>
      </c>
      <c r="L26" s="138">
        <v>62</v>
      </c>
      <c r="M26" s="138">
        <v>1</v>
      </c>
      <c r="N26" s="138">
        <v>6</v>
      </c>
      <c r="O26" s="150">
        <f t="shared" si="3"/>
        <v>2381</v>
      </c>
      <c r="P26" s="61"/>
    </row>
    <row r="27" spans="1:16" ht="2.65" customHeight="1">
      <c r="A27" s="202"/>
      <c r="B27" s="146"/>
      <c r="C27" s="151"/>
      <c r="D27" s="151"/>
      <c r="E27" s="151"/>
      <c r="F27" s="151"/>
      <c r="G27" s="151"/>
      <c r="H27" s="151"/>
      <c r="I27" s="151"/>
      <c r="J27" s="151"/>
      <c r="K27" s="151"/>
      <c r="L27" s="151"/>
      <c r="M27" s="151"/>
      <c r="N27" s="151"/>
      <c r="O27" s="151"/>
      <c r="P27" s="61"/>
    </row>
    <row r="28" spans="1:16" ht="23.65" customHeight="1">
      <c r="A28" s="202" t="s">
        <v>5</v>
      </c>
      <c r="B28" s="148" t="s">
        <v>179</v>
      </c>
      <c r="C28" s="138">
        <v>2867</v>
      </c>
      <c r="D28" s="138">
        <v>34</v>
      </c>
      <c r="E28" s="138">
        <v>909</v>
      </c>
      <c r="F28" s="138">
        <v>441</v>
      </c>
      <c r="G28" s="138">
        <v>20</v>
      </c>
      <c r="H28" s="138">
        <v>328</v>
      </c>
      <c r="I28" s="138">
        <v>49</v>
      </c>
      <c r="J28" s="138">
        <v>45</v>
      </c>
      <c r="K28" s="138">
        <v>0</v>
      </c>
      <c r="L28" s="138">
        <v>61</v>
      </c>
      <c r="M28" s="138">
        <v>0</v>
      </c>
      <c r="N28" s="138">
        <v>1</v>
      </c>
      <c r="O28" s="150">
        <f>SUM(C28:N28)</f>
        <v>4755</v>
      </c>
      <c r="P28" s="61"/>
    </row>
    <row r="29" spans="1:16" ht="23.65" customHeight="1">
      <c r="A29" s="202"/>
      <c r="B29" s="148" t="s">
        <v>180</v>
      </c>
      <c r="C29" s="138">
        <v>2993</v>
      </c>
      <c r="D29" s="138">
        <v>34</v>
      </c>
      <c r="E29" s="138">
        <v>938</v>
      </c>
      <c r="F29" s="138">
        <v>450</v>
      </c>
      <c r="G29" s="138">
        <v>23</v>
      </c>
      <c r="H29" s="138">
        <v>333</v>
      </c>
      <c r="I29" s="138">
        <v>50</v>
      </c>
      <c r="J29" s="138">
        <v>41</v>
      </c>
      <c r="K29" s="138">
        <v>0</v>
      </c>
      <c r="L29" s="138">
        <v>75</v>
      </c>
      <c r="M29" s="138">
        <v>0</v>
      </c>
      <c r="N29" s="138">
        <v>4</v>
      </c>
      <c r="O29" s="150">
        <f t="shared" ref="O29:O32" si="4">SUM(C29:N29)</f>
        <v>4941</v>
      </c>
      <c r="P29" s="61"/>
    </row>
    <row r="30" spans="1:16" ht="23.65" customHeight="1">
      <c r="A30" s="202"/>
      <c r="B30" s="148" t="s">
        <v>378</v>
      </c>
      <c r="C30" s="138">
        <v>3150</v>
      </c>
      <c r="D30" s="138">
        <v>37</v>
      </c>
      <c r="E30" s="138">
        <v>1014</v>
      </c>
      <c r="F30" s="138">
        <v>478</v>
      </c>
      <c r="G30" s="138">
        <v>23</v>
      </c>
      <c r="H30" s="138">
        <v>354</v>
      </c>
      <c r="I30" s="138">
        <v>50</v>
      </c>
      <c r="J30" s="138">
        <v>41</v>
      </c>
      <c r="K30" s="138">
        <v>0</v>
      </c>
      <c r="L30" s="138">
        <v>81</v>
      </c>
      <c r="M30" s="138">
        <v>0</v>
      </c>
      <c r="N30" s="138">
        <v>4</v>
      </c>
      <c r="O30" s="150">
        <f t="shared" si="4"/>
        <v>5232</v>
      </c>
      <c r="P30" s="61"/>
    </row>
    <row r="31" spans="1:16" ht="23.65" customHeight="1">
      <c r="A31" s="202"/>
      <c r="B31" s="148" t="s">
        <v>181</v>
      </c>
      <c r="C31" s="138">
        <v>1449</v>
      </c>
      <c r="D31" s="138">
        <v>0</v>
      </c>
      <c r="E31" s="138">
        <v>389</v>
      </c>
      <c r="F31" s="138">
        <v>202</v>
      </c>
      <c r="G31" s="138">
        <v>0</v>
      </c>
      <c r="H31" s="138">
        <v>45</v>
      </c>
      <c r="I31" s="138">
        <v>2</v>
      </c>
      <c r="J31" s="138">
        <v>8</v>
      </c>
      <c r="K31" s="138">
        <v>0</v>
      </c>
      <c r="L31" s="138">
        <v>74</v>
      </c>
      <c r="M31" s="138">
        <v>0</v>
      </c>
      <c r="N31" s="138">
        <v>4</v>
      </c>
      <c r="O31" s="150">
        <f t="shared" si="4"/>
        <v>2173</v>
      </c>
      <c r="P31" s="61"/>
    </row>
    <row r="32" spans="1:16" ht="23.65" customHeight="1">
      <c r="A32" s="202"/>
      <c r="B32" s="148" t="s">
        <v>379</v>
      </c>
      <c r="C32" s="138">
        <v>1807</v>
      </c>
      <c r="D32" s="138">
        <v>5</v>
      </c>
      <c r="E32" s="138">
        <v>533</v>
      </c>
      <c r="F32" s="138">
        <v>240</v>
      </c>
      <c r="G32" s="138">
        <v>0</v>
      </c>
      <c r="H32" s="138">
        <v>56</v>
      </c>
      <c r="I32" s="138">
        <v>2</v>
      </c>
      <c r="J32" s="138">
        <v>8</v>
      </c>
      <c r="K32" s="138">
        <v>0</v>
      </c>
      <c r="L32" s="138">
        <v>87</v>
      </c>
      <c r="M32" s="138">
        <v>0</v>
      </c>
      <c r="N32" s="138">
        <v>4</v>
      </c>
      <c r="O32" s="150">
        <f t="shared" si="4"/>
        <v>2742</v>
      </c>
      <c r="P32" s="61"/>
    </row>
    <row r="33" spans="1:16" ht="2.65" customHeight="1">
      <c r="A33" s="202"/>
      <c r="B33" s="146"/>
      <c r="C33" s="151"/>
      <c r="D33" s="151"/>
      <c r="E33" s="151"/>
      <c r="F33" s="151"/>
      <c r="G33" s="151"/>
      <c r="H33" s="151"/>
      <c r="I33" s="151"/>
      <c r="J33" s="151"/>
      <c r="K33" s="151"/>
      <c r="L33" s="151"/>
      <c r="M33" s="151"/>
      <c r="N33" s="151"/>
      <c r="O33" s="151"/>
      <c r="P33" s="61"/>
    </row>
    <row r="34" spans="1:16" ht="23.65" customHeight="1">
      <c r="A34" s="202" t="s">
        <v>6</v>
      </c>
      <c r="B34" s="148" t="s">
        <v>179</v>
      </c>
      <c r="C34" s="138">
        <v>3726</v>
      </c>
      <c r="D34" s="138">
        <v>58</v>
      </c>
      <c r="E34" s="138">
        <v>1031</v>
      </c>
      <c r="F34" s="138">
        <v>360</v>
      </c>
      <c r="G34" s="138">
        <v>134</v>
      </c>
      <c r="H34" s="138">
        <v>58</v>
      </c>
      <c r="I34" s="138">
        <v>82</v>
      </c>
      <c r="J34" s="138">
        <v>107</v>
      </c>
      <c r="K34" s="138">
        <v>0</v>
      </c>
      <c r="L34" s="138">
        <v>75</v>
      </c>
      <c r="M34" s="138">
        <v>0</v>
      </c>
      <c r="N34" s="138">
        <v>6</v>
      </c>
      <c r="O34" s="150">
        <f>SUM(C34:N34)</f>
        <v>5637</v>
      </c>
      <c r="P34" s="61"/>
    </row>
    <row r="35" spans="1:16" ht="23.65" customHeight="1">
      <c r="A35" s="202"/>
      <c r="B35" s="148" t="s">
        <v>180</v>
      </c>
      <c r="C35" s="138">
        <v>3828</v>
      </c>
      <c r="D35" s="138">
        <v>58</v>
      </c>
      <c r="E35" s="138">
        <v>1043</v>
      </c>
      <c r="F35" s="138">
        <v>376</v>
      </c>
      <c r="G35" s="138">
        <v>147</v>
      </c>
      <c r="H35" s="138">
        <v>58</v>
      </c>
      <c r="I35" s="138">
        <v>77</v>
      </c>
      <c r="J35" s="138">
        <v>115</v>
      </c>
      <c r="K35" s="138">
        <v>0</v>
      </c>
      <c r="L35" s="138">
        <v>98</v>
      </c>
      <c r="M35" s="138">
        <v>0</v>
      </c>
      <c r="N35" s="138">
        <v>5</v>
      </c>
      <c r="O35" s="150">
        <f t="shared" ref="O35:O38" si="5">SUM(C35:N35)</f>
        <v>5805</v>
      </c>
      <c r="P35" s="61"/>
    </row>
    <row r="36" spans="1:16" ht="23.65" customHeight="1">
      <c r="A36" s="202"/>
      <c r="B36" s="148" t="s">
        <v>378</v>
      </c>
      <c r="C36" s="138">
        <v>3904</v>
      </c>
      <c r="D36" s="138">
        <v>58</v>
      </c>
      <c r="E36" s="138">
        <v>1081</v>
      </c>
      <c r="F36" s="138">
        <v>367</v>
      </c>
      <c r="G36" s="138">
        <v>147</v>
      </c>
      <c r="H36" s="138">
        <v>56</v>
      </c>
      <c r="I36" s="138">
        <v>77</v>
      </c>
      <c r="J36" s="138">
        <v>115</v>
      </c>
      <c r="K36" s="138">
        <v>0</v>
      </c>
      <c r="L36" s="138">
        <v>104</v>
      </c>
      <c r="M36" s="138">
        <v>0</v>
      </c>
      <c r="N36" s="138">
        <v>5</v>
      </c>
      <c r="O36" s="150">
        <f t="shared" si="5"/>
        <v>5914</v>
      </c>
      <c r="P36" s="61"/>
    </row>
    <row r="37" spans="1:16" ht="23.65" customHeight="1">
      <c r="A37" s="202"/>
      <c r="B37" s="148" t="s">
        <v>181</v>
      </c>
      <c r="C37" s="138">
        <v>965</v>
      </c>
      <c r="D37" s="138">
        <v>0</v>
      </c>
      <c r="E37" s="138">
        <v>286</v>
      </c>
      <c r="F37" s="138">
        <v>147</v>
      </c>
      <c r="G37" s="138">
        <v>45</v>
      </c>
      <c r="H37" s="138">
        <v>3</v>
      </c>
      <c r="I37" s="138">
        <v>21</v>
      </c>
      <c r="J37" s="138">
        <v>8</v>
      </c>
      <c r="K37" s="138">
        <v>0</v>
      </c>
      <c r="L37" s="138">
        <v>33</v>
      </c>
      <c r="M37" s="138">
        <v>0</v>
      </c>
      <c r="N37" s="138">
        <v>5</v>
      </c>
      <c r="O37" s="150">
        <f t="shared" si="5"/>
        <v>1513</v>
      </c>
      <c r="P37" s="61"/>
    </row>
    <row r="38" spans="1:16" ht="23.65" customHeight="1">
      <c r="A38" s="202"/>
      <c r="B38" s="148" t="s">
        <v>379</v>
      </c>
      <c r="C38" s="138">
        <v>1335</v>
      </c>
      <c r="D38" s="138">
        <v>3</v>
      </c>
      <c r="E38" s="138">
        <v>403</v>
      </c>
      <c r="F38" s="138">
        <v>193</v>
      </c>
      <c r="G38" s="138">
        <v>45</v>
      </c>
      <c r="H38" s="138">
        <v>12</v>
      </c>
      <c r="I38" s="138">
        <v>21</v>
      </c>
      <c r="J38" s="138">
        <v>8</v>
      </c>
      <c r="K38" s="138">
        <v>0</v>
      </c>
      <c r="L38" s="138">
        <v>43</v>
      </c>
      <c r="M38" s="138">
        <v>0</v>
      </c>
      <c r="N38" s="138">
        <v>5</v>
      </c>
      <c r="O38" s="150">
        <f t="shared" si="5"/>
        <v>2068</v>
      </c>
      <c r="P38" s="61"/>
    </row>
    <row r="39" spans="1:16" ht="2.65" customHeight="1">
      <c r="A39" s="202"/>
      <c r="B39" s="146"/>
      <c r="C39" s="151"/>
      <c r="D39" s="151"/>
      <c r="E39" s="151"/>
      <c r="F39" s="151"/>
      <c r="G39" s="151"/>
      <c r="H39" s="151"/>
      <c r="I39" s="151"/>
      <c r="J39" s="151"/>
      <c r="K39" s="151"/>
      <c r="L39" s="151"/>
      <c r="M39" s="151"/>
      <c r="N39" s="151"/>
      <c r="O39" s="151"/>
      <c r="P39" s="61"/>
    </row>
    <row r="40" spans="1:16" ht="23.65" customHeight="1">
      <c r="A40" s="202" t="s">
        <v>7</v>
      </c>
      <c r="B40" s="148" t="s">
        <v>179</v>
      </c>
      <c r="C40" s="138">
        <v>3780</v>
      </c>
      <c r="D40" s="138">
        <v>26</v>
      </c>
      <c r="E40" s="138">
        <v>1045</v>
      </c>
      <c r="F40" s="138">
        <v>560</v>
      </c>
      <c r="G40" s="138">
        <v>225</v>
      </c>
      <c r="H40" s="138">
        <v>23</v>
      </c>
      <c r="I40" s="138">
        <v>26</v>
      </c>
      <c r="J40" s="138">
        <v>68</v>
      </c>
      <c r="K40" s="138">
        <v>0</v>
      </c>
      <c r="L40" s="138">
        <v>78</v>
      </c>
      <c r="M40" s="138">
        <v>1</v>
      </c>
      <c r="N40" s="138">
        <v>5</v>
      </c>
      <c r="O40" s="150">
        <f>SUM(C40:N40)</f>
        <v>5837</v>
      </c>
      <c r="P40" s="61"/>
    </row>
    <row r="41" spans="1:16" ht="23.65" customHeight="1">
      <c r="A41" s="202"/>
      <c r="B41" s="148" t="s">
        <v>180</v>
      </c>
      <c r="C41" s="138">
        <v>3960</v>
      </c>
      <c r="D41" s="138">
        <v>26</v>
      </c>
      <c r="E41" s="138">
        <v>1123</v>
      </c>
      <c r="F41" s="138">
        <v>585</v>
      </c>
      <c r="G41" s="138">
        <v>227</v>
      </c>
      <c r="H41" s="138">
        <v>23</v>
      </c>
      <c r="I41" s="138">
        <v>26</v>
      </c>
      <c r="J41" s="138">
        <v>62</v>
      </c>
      <c r="K41" s="138">
        <v>0</v>
      </c>
      <c r="L41" s="138">
        <v>95</v>
      </c>
      <c r="M41" s="138">
        <v>4</v>
      </c>
      <c r="N41" s="138">
        <v>12</v>
      </c>
      <c r="O41" s="150">
        <f t="shared" ref="O41:O44" si="6">SUM(C41:N41)</f>
        <v>6143</v>
      </c>
      <c r="P41" s="61"/>
    </row>
    <row r="42" spans="1:16" ht="23.65" customHeight="1">
      <c r="A42" s="202"/>
      <c r="B42" s="148" t="s">
        <v>378</v>
      </c>
      <c r="C42" s="138">
        <v>4032</v>
      </c>
      <c r="D42" s="138">
        <v>26</v>
      </c>
      <c r="E42" s="138">
        <v>1108</v>
      </c>
      <c r="F42" s="138">
        <v>589</v>
      </c>
      <c r="G42" s="138">
        <v>227</v>
      </c>
      <c r="H42" s="138">
        <v>23</v>
      </c>
      <c r="I42" s="138">
        <v>26</v>
      </c>
      <c r="J42" s="138">
        <v>62</v>
      </c>
      <c r="K42" s="138">
        <v>0</v>
      </c>
      <c r="L42" s="138">
        <v>96</v>
      </c>
      <c r="M42" s="138">
        <v>4</v>
      </c>
      <c r="N42" s="138">
        <v>12</v>
      </c>
      <c r="O42" s="150">
        <f t="shared" si="6"/>
        <v>6205</v>
      </c>
      <c r="P42" s="61"/>
    </row>
    <row r="43" spans="1:16" ht="23.65" customHeight="1">
      <c r="A43" s="202"/>
      <c r="B43" s="148" t="s">
        <v>181</v>
      </c>
      <c r="C43" s="138">
        <v>1081</v>
      </c>
      <c r="D43" s="138">
        <v>0</v>
      </c>
      <c r="E43" s="138">
        <v>434</v>
      </c>
      <c r="F43" s="138">
        <v>235</v>
      </c>
      <c r="G43" s="138">
        <v>31</v>
      </c>
      <c r="H43" s="138">
        <v>0</v>
      </c>
      <c r="I43" s="138">
        <v>9</v>
      </c>
      <c r="J43" s="138">
        <v>17</v>
      </c>
      <c r="K43" s="138">
        <v>0</v>
      </c>
      <c r="L43" s="138">
        <v>78</v>
      </c>
      <c r="M43" s="138">
        <v>2</v>
      </c>
      <c r="N43" s="138">
        <v>2</v>
      </c>
      <c r="O43" s="150">
        <f t="shared" si="6"/>
        <v>1889</v>
      </c>
      <c r="P43" s="61"/>
    </row>
    <row r="44" spans="1:16" ht="23.65" customHeight="1">
      <c r="A44" s="202"/>
      <c r="B44" s="148" t="s">
        <v>379</v>
      </c>
      <c r="C44" s="138">
        <v>1635</v>
      </c>
      <c r="D44" s="138">
        <v>1</v>
      </c>
      <c r="E44" s="138">
        <v>626</v>
      </c>
      <c r="F44" s="138">
        <v>286</v>
      </c>
      <c r="G44" s="138">
        <v>31</v>
      </c>
      <c r="H44" s="138">
        <v>2</v>
      </c>
      <c r="I44" s="138">
        <v>9</v>
      </c>
      <c r="J44" s="138">
        <v>17</v>
      </c>
      <c r="K44" s="138">
        <v>0</v>
      </c>
      <c r="L44" s="138">
        <v>103</v>
      </c>
      <c r="M44" s="138">
        <v>2</v>
      </c>
      <c r="N44" s="138">
        <v>2</v>
      </c>
      <c r="O44" s="150">
        <f t="shared" si="6"/>
        <v>2714</v>
      </c>
      <c r="P44" s="61"/>
    </row>
    <row r="45" spans="1:16" ht="2.65" customHeight="1">
      <c r="A45" s="202"/>
      <c r="B45" s="146"/>
      <c r="C45" s="151"/>
      <c r="D45" s="151"/>
      <c r="E45" s="151"/>
      <c r="F45" s="151"/>
      <c r="G45" s="151"/>
      <c r="H45" s="151"/>
      <c r="I45" s="151"/>
      <c r="J45" s="151"/>
      <c r="K45" s="151"/>
      <c r="L45" s="151"/>
      <c r="M45" s="151"/>
      <c r="N45" s="151"/>
      <c r="O45" s="151"/>
      <c r="P45" s="61"/>
    </row>
    <row r="46" spans="1:16" ht="23.65" customHeight="1">
      <c r="A46" s="202" t="s">
        <v>8</v>
      </c>
      <c r="B46" s="148" t="s">
        <v>179</v>
      </c>
      <c r="C46" s="138">
        <v>4093</v>
      </c>
      <c r="D46" s="138">
        <v>40</v>
      </c>
      <c r="E46" s="138">
        <v>1330</v>
      </c>
      <c r="F46" s="138">
        <v>793</v>
      </c>
      <c r="G46" s="138">
        <v>169</v>
      </c>
      <c r="H46" s="138">
        <v>267</v>
      </c>
      <c r="I46" s="138">
        <v>54</v>
      </c>
      <c r="J46" s="138">
        <v>91</v>
      </c>
      <c r="K46" s="138">
        <v>0</v>
      </c>
      <c r="L46" s="138">
        <v>97</v>
      </c>
      <c r="M46" s="138">
        <v>2</v>
      </c>
      <c r="N46" s="138">
        <v>0</v>
      </c>
      <c r="O46" s="150">
        <f>SUM(C46:N46)</f>
        <v>6936</v>
      </c>
      <c r="P46" s="61"/>
    </row>
    <row r="47" spans="1:16" ht="23.65" customHeight="1">
      <c r="A47" s="202"/>
      <c r="B47" s="148" t="s">
        <v>180</v>
      </c>
      <c r="C47" s="138">
        <v>4299</v>
      </c>
      <c r="D47" s="138">
        <v>40</v>
      </c>
      <c r="E47" s="138">
        <v>1394</v>
      </c>
      <c r="F47" s="138">
        <v>671</v>
      </c>
      <c r="G47" s="138">
        <v>172</v>
      </c>
      <c r="H47" s="138">
        <v>263</v>
      </c>
      <c r="I47" s="138">
        <v>49</v>
      </c>
      <c r="J47" s="138">
        <v>94</v>
      </c>
      <c r="K47" s="138">
        <v>0</v>
      </c>
      <c r="L47" s="138">
        <v>113</v>
      </c>
      <c r="M47" s="138">
        <v>2</v>
      </c>
      <c r="N47" s="138">
        <v>3</v>
      </c>
      <c r="O47" s="150">
        <f t="shared" ref="O47:O50" si="7">SUM(C47:N47)</f>
        <v>7100</v>
      </c>
      <c r="P47" s="61"/>
    </row>
    <row r="48" spans="1:16" ht="23.65" customHeight="1">
      <c r="A48" s="202"/>
      <c r="B48" s="148" t="s">
        <v>378</v>
      </c>
      <c r="C48" s="138">
        <v>4462</v>
      </c>
      <c r="D48" s="138">
        <v>44</v>
      </c>
      <c r="E48" s="138">
        <v>1436</v>
      </c>
      <c r="F48" s="138">
        <v>651</v>
      </c>
      <c r="G48" s="138">
        <v>172</v>
      </c>
      <c r="H48" s="138">
        <v>263</v>
      </c>
      <c r="I48" s="138">
        <v>49</v>
      </c>
      <c r="J48" s="138">
        <v>94</v>
      </c>
      <c r="K48" s="138">
        <v>0</v>
      </c>
      <c r="L48" s="138">
        <v>120</v>
      </c>
      <c r="M48" s="138">
        <v>2</v>
      </c>
      <c r="N48" s="138">
        <v>3</v>
      </c>
      <c r="O48" s="150">
        <f t="shared" si="7"/>
        <v>7296</v>
      </c>
      <c r="P48" s="61"/>
    </row>
    <row r="49" spans="1:16" ht="23.65" customHeight="1">
      <c r="A49" s="202"/>
      <c r="B49" s="148" t="s">
        <v>181</v>
      </c>
      <c r="C49" s="138">
        <v>1785</v>
      </c>
      <c r="D49" s="138">
        <v>1</v>
      </c>
      <c r="E49" s="138">
        <v>629</v>
      </c>
      <c r="F49" s="138">
        <v>459</v>
      </c>
      <c r="G49" s="138">
        <v>13</v>
      </c>
      <c r="H49" s="138">
        <v>7</v>
      </c>
      <c r="I49" s="138">
        <v>12</v>
      </c>
      <c r="J49" s="138">
        <v>24</v>
      </c>
      <c r="K49" s="138">
        <v>0</v>
      </c>
      <c r="L49" s="138">
        <v>62</v>
      </c>
      <c r="M49" s="138">
        <v>0</v>
      </c>
      <c r="N49" s="138">
        <v>3</v>
      </c>
      <c r="O49" s="150">
        <f t="shared" si="7"/>
        <v>2995</v>
      </c>
      <c r="P49" s="61"/>
    </row>
    <row r="50" spans="1:16" ht="23.65" customHeight="1">
      <c r="A50" s="202"/>
      <c r="B50" s="148" t="s">
        <v>379</v>
      </c>
      <c r="C50" s="138">
        <v>2433</v>
      </c>
      <c r="D50" s="138">
        <v>5</v>
      </c>
      <c r="E50" s="138">
        <v>833</v>
      </c>
      <c r="F50" s="138">
        <v>549</v>
      </c>
      <c r="G50" s="138">
        <v>13</v>
      </c>
      <c r="H50" s="138">
        <v>48</v>
      </c>
      <c r="I50" s="138">
        <v>12</v>
      </c>
      <c r="J50" s="138">
        <v>24</v>
      </c>
      <c r="K50" s="138">
        <v>0</v>
      </c>
      <c r="L50" s="138">
        <v>87</v>
      </c>
      <c r="M50" s="138">
        <v>0</v>
      </c>
      <c r="N50" s="138">
        <v>3</v>
      </c>
      <c r="O50" s="150">
        <f t="shared" si="7"/>
        <v>4007</v>
      </c>
      <c r="P50" s="61"/>
    </row>
    <row r="51" spans="1:16" ht="2.9" customHeight="1">
      <c r="A51" s="202"/>
      <c r="B51" s="147"/>
      <c r="C51" s="152"/>
      <c r="D51" s="152"/>
      <c r="E51" s="152"/>
      <c r="F51" s="152"/>
      <c r="G51" s="152"/>
      <c r="H51" s="152"/>
      <c r="I51" s="152"/>
      <c r="J51" s="152"/>
      <c r="K51" s="152"/>
      <c r="L51" s="152"/>
      <c r="M51" s="152"/>
      <c r="N51" s="152"/>
      <c r="O51" s="152"/>
      <c r="P51" s="51"/>
    </row>
    <row r="52" spans="1:16"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</row>
    <row r="53" spans="1:16"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</row>
    <row r="54" spans="1:16"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</row>
    <row r="55" spans="1:16"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</row>
    <row r="56" spans="1:16"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</row>
    <row r="57" spans="1:16">
      <c r="M57" s="3"/>
      <c r="O57" s="3"/>
    </row>
  </sheetData>
  <mergeCells count="13">
    <mergeCell ref="A22:A27"/>
    <mergeCell ref="A28:A33"/>
    <mergeCell ref="A40:A45"/>
    <mergeCell ref="A46:A51"/>
    <mergeCell ref="A1:O1"/>
    <mergeCell ref="O2:O3"/>
    <mergeCell ref="C2:J2"/>
    <mergeCell ref="K2:N2"/>
    <mergeCell ref="A4:A9"/>
    <mergeCell ref="A10:A15"/>
    <mergeCell ref="A16:A21"/>
    <mergeCell ref="A34:A39"/>
    <mergeCell ref="A2:B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U57"/>
  <sheetViews>
    <sheetView zoomScale="70" zoomScaleNormal="70" zoomScaleSheetLayoutView="50" zoomScalePageLayoutView="30" workbookViewId="0">
      <selection sqref="A1:T1"/>
    </sheetView>
  </sheetViews>
  <sheetFormatPr defaultRowHeight="12.5"/>
  <cols>
    <col min="1" max="1" width="8" customWidth="1"/>
    <col min="2" max="2" width="20.7265625" customWidth="1"/>
    <col min="3" max="6" width="12.26953125" customWidth="1"/>
    <col min="7" max="7" width="0.7265625" customWidth="1"/>
    <col min="8" max="12" width="12.26953125" customWidth="1"/>
    <col min="13" max="13" width="0.7265625" customWidth="1"/>
    <col min="14" max="20" width="12.26953125" customWidth="1"/>
    <col min="21" max="21" width="0.7265625" customWidth="1"/>
  </cols>
  <sheetData>
    <row r="1" spans="1:21" ht="30" customHeight="1">
      <c r="A1" s="212" t="s">
        <v>463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3"/>
      <c r="R1" s="213"/>
      <c r="S1" s="213"/>
      <c r="T1" s="213"/>
      <c r="U1" s="204"/>
    </row>
    <row r="2" spans="1:21" ht="20.149999999999999" customHeight="1">
      <c r="A2" s="194" t="s">
        <v>393</v>
      </c>
      <c r="B2" s="195"/>
      <c r="C2" s="192" t="s">
        <v>382</v>
      </c>
      <c r="D2" s="192"/>
      <c r="E2" s="192"/>
      <c r="F2" s="192"/>
      <c r="G2" s="192"/>
      <c r="H2" s="192" t="s">
        <v>383</v>
      </c>
      <c r="I2" s="192"/>
      <c r="J2" s="192"/>
      <c r="K2" s="192"/>
      <c r="L2" s="192"/>
      <c r="M2" s="52"/>
      <c r="N2" s="192" t="s">
        <v>385</v>
      </c>
      <c r="O2" s="192"/>
      <c r="P2" s="192"/>
      <c r="Q2" s="192"/>
      <c r="R2" s="192"/>
      <c r="S2" s="192"/>
      <c r="T2" s="192"/>
      <c r="U2" s="204"/>
    </row>
    <row r="3" spans="1:21" ht="31.5" customHeight="1">
      <c r="A3" s="196"/>
      <c r="B3" s="197"/>
      <c r="C3" s="59" t="s">
        <v>16</v>
      </c>
      <c r="D3" s="59" t="s">
        <v>207</v>
      </c>
      <c r="E3" s="59" t="s">
        <v>206</v>
      </c>
      <c r="F3" s="62" t="s">
        <v>17</v>
      </c>
      <c r="G3" s="51"/>
      <c r="H3" s="59" t="s">
        <v>211</v>
      </c>
      <c r="I3" s="59" t="s">
        <v>208</v>
      </c>
      <c r="J3" s="59" t="s">
        <v>210</v>
      </c>
      <c r="K3" s="59" t="s">
        <v>209</v>
      </c>
      <c r="L3" s="62" t="s">
        <v>17</v>
      </c>
      <c r="M3" s="51"/>
      <c r="N3" s="52" t="s">
        <v>30</v>
      </c>
      <c r="O3" s="52" t="s">
        <v>218</v>
      </c>
      <c r="P3" s="52" t="s">
        <v>214</v>
      </c>
      <c r="Q3" s="52" t="s">
        <v>216</v>
      </c>
      <c r="R3" s="52" t="s">
        <v>217</v>
      </c>
      <c r="S3" s="52" t="s">
        <v>215</v>
      </c>
      <c r="T3" s="63" t="s">
        <v>17</v>
      </c>
      <c r="U3" s="204"/>
    </row>
    <row r="4" spans="1:21" s="45" customFormat="1" ht="21" customHeight="1">
      <c r="A4" s="190" t="s">
        <v>1</v>
      </c>
      <c r="B4" s="118" t="s">
        <v>179</v>
      </c>
      <c r="C4" s="71">
        <v>9599</v>
      </c>
      <c r="D4" s="71">
        <v>395</v>
      </c>
      <c r="E4" s="71">
        <v>209</v>
      </c>
      <c r="F4" s="110">
        <f>SUM(C4:E4)</f>
        <v>10203</v>
      </c>
      <c r="G4" s="114"/>
      <c r="H4" s="71">
        <v>7</v>
      </c>
      <c r="I4" s="71">
        <v>0</v>
      </c>
      <c r="J4" s="71">
        <v>1</v>
      </c>
      <c r="K4" s="71">
        <v>8</v>
      </c>
      <c r="L4" s="110">
        <f>SUM(H4:K4)</f>
        <v>16</v>
      </c>
      <c r="M4" s="114"/>
      <c r="N4" s="71">
        <v>185</v>
      </c>
      <c r="O4" s="71">
        <v>14</v>
      </c>
      <c r="P4" s="71">
        <v>52</v>
      </c>
      <c r="Q4" s="71">
        <v>968</v>
      </c>
      <c r="R4" s="71">
        <v>2</v>
      </c>
      <c r="S4" s="71">
        <v>16</v>
      </c>
      <c r="T4" s="110">
        <f>SUM(N4:S4)</f>
        <v>1237</v>
      </c>
      <c r="U4" s="121"/>
    </row>
    <row r="5" spans="1:21" s="45" customFormat="1" ht="21" customHeight="1">
      <c r="A5" s="190"/>
      <c r="B5" s="118" t="s">
        <v>180</v>
      </c>
      <c r="C5" s="71">
        <v>7960</v>
      </c>
      <c r="D5" s="71">
        <v>336</v>
      </c>
      <c r="E5" s="71">
        <v>209</v>
      </c>
      <c r="F5" s="110">
        <f t="shared" ref="F5:F8" si="0">SUM(C5:E5)</f>
        <v>8505</v>
      </c>
      <c r="G5" s="114"/>
      <c r="H5" s="71">
        <v>780</v>
      </c>
      <c r="I5" s="71">
        <v>0</v>
      </c>
      <c r="J5" s="71">
        <v>1</v>
      </c>
      <c r="K5" s="71">
        <v>5</v>
      </c>
      <c r="L5" s="110">
        <f t="shared" ref="L5:L8" si="1">SUM(H5:K5)</f>
        <v>786</v>
      </c>
      <c r="M5" s="114"/>
      <c r="N5" s="71">
        <v>206</v>
      </c>
      <c r="O5" s="71">
        <v>13</v>
      </c>
      <c r="P5" s="71">
        <v>26</v>
      </c>
      <c r="Q5" s="71">
        <v>681</v>
      </c>
      <c r="R5" s="71">
        <v>4</v>
      </c>
      <c r="S5" s="71">
        <v>5</v>
      </c>
      <c r="T5" s="110">
        <f t="shared" ref="T5:T8" si="2">SUM(N5:S5)</f>
        <v>935</v>
      </c>
      <c r="U5" s="121"/>
    </row>
    <row r="6" spans="1:21" s="45" customFormat="1" ht="21" customHeight="1">
      <c r="A6" s="190"/>
      <c r="B6" s="118" t="s">
        <v>378</v>
      </c>
      <c r="C6" s="71">
        <v>8030</v>
      </c>
      <c r="D6" s="71">
        <v>336</v>
      </c>
      <c r="E6" s="71">
        <v>209</v>
      </c>
      <c r="F6" s="110">
        <f t="shared" si="0"/>
        <v>8575</v>
      </c>
      <c r="G6" s="114"/>
      <c r="H6" s="71">
        <v>780</v>
      </c>
      <c r="I6" s="71">
        <v>0</v>
      </c>
      <c r="J6" s="71">
        <v>1</v>
      </c>
      <c r="K6" s="71">
        <v>5</v>
      </c>
      <c r="L6" s="110">
        <f t="shared" si="1"/>
        <v>786</v>
      </c>
      <c r="M6" s="114"/>
      <c r="N6" s="71">
        <v>143</v>
      </c>
      <c r="O6" s="71">
        <v>13</v>
      </c>
      <c r="P6" s="71">
        <v>26</v>
      </c>
      <c r="Q6" s="71">
        <v>704</v>
      </c>
      <c r="R6" s="71">
        <v>4</v>
      </c>
      <c r="S6" s="71">
        <v>5</v>
      </c>
      <c r="T6" s="110">
        <f t="shared" si="2"/>
        <v>895</v>
      </c>
      <c r="U6" s="121"/>
    </row>
    <row r="7" spans="1:21" s="45" customFormat="1" ht="21" customHeight="1">
      <c r="A7" s="190"/>
      <c r="B7" s="118" t="s">
        <v>181</v>
      </c>
      <c r="C7" s="71">
        <v>7475</v>
      </c>
      <c r="D7" s="71">
        <v>118</v>
      </c>
      <c r="E7" s="71">
        <v>78</v>
      </c>
      <c r="F7" s="110">
        <f t="shared" si="0"/>
        <v>7671</v>
      </c>
      <c r="G7" s="114"/>
      <c r="H7" s="71">
        <v>706</v>
      </c>
      <c r="I7" s="71">
        <v>0</v>
      </c>
      <c r="J7" s="71">
        <v>3</v>
      </c>
      <c r="K7" s="71">
        <v>20</v>
      </c>
      <c r="L7" s="110">
        <f t="shared" si="1"/>
        <v>729</v>
      </c>
      <c r="M7" s="114"/>
      <c r="N7" s="71">
        <v>15</v>
      </c>
      <c r="O7" s="71">
        <v>1</v>
      </c>
      <c r="P7" s="71">
        <v>26</v>
      </c>
      <c r="Q7" s="71">
        <v>292</v>
      </c>
      <c r="R7" s="71">
        <v>0</v>
      </c>
      <c r="S7" s="71">
        <v>23</v>
      </c>
      <c r="T7" s="110">
        <f t="shared" si="2"/>
        <v>357</v>
      </c>
      <c r="U7" s="121"/>
    </row>
    <row r="8" spans="1:21" s="45" customFormat="1" ht="21" customHeight="1">
      <c r="A8" s="190"/>
      <c r="B8" s="118" t="s">
        <v>379</v>
      </c>
      <c r="C8" s="71">
        <v>7905</v>
      </c>
      <c r="D8" s="71">
        <v>118</v>
      </c>
      <c r="E8" s="71">
        <v>78</v>
      </c>
      <c r="F8" s="110">
        <f t="shared" si="0"/>
        <v>8101</v>
      </c>
      <c r="G8" s="114"/>
      <c r="H8" s="71">
        <v>706</v>
      </c>
      <c r="I8" s="71">
        <v>0</v>
      </c>
      <c r="J8" s="71">
        <v>3</v>
      </c>
      <c r="K8" s="71">
        <v>20</v>
      </c>
      <c r="L8" s="110">
        <f t="shared" si="1"/>
        <v>729</v>
      </c>
      <c r="M8" s="114"/>
      <c r="N8" s="71">
        <v>92</v>
      </c>
      <c r="O8" s="71">
        <v>1</v>
      </c>
      <c r="P8" s="71">
        <v>26</v>
      </c>
      <c r="Q8" s="71">
        <v>292</v>
      </c>
      <c r="R8" s="71">
        <v>0</v>
      </c>
      <c r="S8" s="71">
        <v>23</v>
      </c>
      <c r="T8" s="110">
        <f t="shared" si="2"/>
        <v>434</v>
      </c>
      <c r="U8" s="121"/>
    </row>
    <row r="9" spans="1:21" ht="2.65" customHeight="1">
      <c r="A9" s="190"/>
      <c r="B9" s="51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4"/>
      <c r="O9" s="114"/>
      <c r="P9" s="114"/>
      <c r="Q9" s="114"/>
      <c r="R9" s="114"/>
      <c r="S9" s="114"/>
      <c r="T9" s="114"/>
      <c r="U9" s="61"/>
    </row>
    <row r="10" spans="1:21" s="45" customFormat="1" ht="21" customHeight="1">
      <c r="A10" s="190" t="s">
        <v>2</v>
      </c>
      <c r="B10" s="118" t="s">
        <v>179</v>
      </c>
      <c r="C10" s="71">
        <v>10610</v>
      </c>
      <c r="D10" s="71">
        <v>67</v>
      </c>
      <c r="E10" s="71">
        <v>31</v>
      </c>
      <c r="F10" s="110">
        <f>SUM(C10:E10)</f>
        <v>10708</v>
      </c>
      <c r="G10" s="114"/>
      <c r="H10" s="71">
        <v>7</v>
      </c>
      <c r="I10" s="71">
        <v>0</v>
      </c>
      <c r="J10" s="71">
        <v>33</v>
      </c>
      <c r="K10" s="71">
        <v>1</v>
      </c>
      <c r="L10" s="110">
        <f>SUM(H10:K10)</f>
        <v>41</v>
      </c>
      <c r="M10" s="114"/>
      <c r="N10" s="71">
        <v>49</v>
      </c>
      <c r="O10" s="71">
        <v>3</v>
      </c>
      <c r="P10" s="71">
        <v>34</v>
      </c>
      <c r="Q10" s="71">
        <v>1058</v>
      </c>
      <c r="R10" s="71">
        <v>18</v>
      </c>
      <c r="S10" s="71">
        <v>17</v>
      </c>
      <c r="T10" s="110">
        <f>SUM(N10:S10)</f>
        <v>1179</v>
      </c>
      <c r="U10" s="121"/>
    </row>
    <row r="11" spans="1:21" s="45" customFormat="1" ht="21" customHeight="1">
      <c r="A11" s="190"/>
      <c r="B11" s="118" t="s">
        <v>180</v>
      </c>
      <c r="C11" s="71">
        <v>9187</v>
      </c>
      <c r="D11" s="71">
        <v>64</v>
      </c>
      <c r="E11" s="71">
        <v>33</v>
      </c>
      <c r="F11" s="110">
        <f t="shared" ref="F11:F14" si="3">SUM(C11:E11)</f>
        <v>9284</v>
      </c>
      <c r="G11" s="114"/>
      <c r="H11" s="71">
        <v>347</v>
      </c>
      <c r="I11" s="71">
        <v>0</v>
      </c>
      <c r="J11" s="71">
        <v>34</v>
      </c>
      <c r="K11" s="71">
        <v>3</v>
      </c>
      <c r="L11" s="110">
        <f t="shared" ref="L11:L14" si="4">SUM(H11:K11)</f>
        <v>384</v>
      </c>
      <c r="M11" s="114"/>
      <c r="N11" s="71">
        <v>47</v>
      </c>
      <c r="O11" s="71">
        <v>4</v>
      </c>
      <c r="P11" s="71">
        <v>26</v>
      </c>
      <c r="Q11" s="71">
        <v>972</v>
      </c>
      <c r="R11" s="71">
        <v>16</v>
      </c>
      <c r="S11" s="71">
        <v>7</v>
      </c>
      <c r="T11" s="110">
        <f t="shared" ref="T11:T14" si="5">SUM(N11:S11)</f>
        <v>1072</v>
      </c>
      <c r="U11" s="121"/>
    </row>
    <row r="12" spans="1:21" s="45" customFormat="1" ht="21" customHeight="1">
      <c r="A12" s="190"/>
      <c r="B12" s="118" t="s">
        <v>378</v>
      </c>
      <c r="C12" s="71">
        <v>9183</v>
      </c>
      <c r="D12" s="71">
        <v>64</v>
      </c>
      <c r="E12" s="71">
        <v>33</v>
      </c>
      <c r="F12" s="110">
        <f t="shared" si="3"/>
        <v>9280</v>
      </c>
      <c r="G12" s="114"/>
      <c r="H12" s="71">
        <v>347</v>
      </c>
      <c r="I12" s="71">
        <v>0</v>
      </c>
      <c r="J12" s="71">
        <v>34</v>
      </c>
      <c r="K12" s="71">
        <v>3</v>
      </c>
      <c r="L12" s="110">
        <f t="shared" si="4"/>
        <v>384</v>
      </c>
      <c r="M12" s="114"/>
      <c r="N12" s="71">
        <v>47</v>
      </c>
      <c r="O12" s="71">
        <v>4</v>
      </c>
      <c r="P12" s="71">
        <v>29</v>
      </c>
      <c r="Q12" s="71">
        <v>951</v>
      </c>
      <c r="R12" s="71">
        <v>14</v>
      </c>
      <c r="S12" s="71">
        <v>6</v>
      </c>
      <c r="T12" s="110">
        <f t="shared" si="5"/>
        <v>1051</v>
      </c>
      <c r="U12" s="121"/>
    </row>
    <row r="13" spans="1:21" s="45" customFormat="1" ht="21" customHeight="1">
      <c r="A13" s="190"/>
      <c r="B13" s="118" t="s">
        <v>181</v>
      </c>
      <c r="C13" s="71">
        <v>7159</v>
      </c>
      <c r="D13" s="71">
        <v>15</v>
      </c>
      <c r="E13" s="71">
        <v>11</v>
      </c>
      <c r="F13" s="110">
        <f t="shared" si="3"/>
        <v>7185</v>
      </c>
      <c r="G13" s="114"/>
      <c r="H13" s="71">
        <v>842</v>
      </c>
      <c r="I13" s="71">
        <v>0</v>
      </c>
      <c r="J13" s="71">
        <v>18</v>
      </c>
      <c r="K13" s="71">
        <v>7</v>
      </c>
      <c r="L13" s="110">
        <f t="shared" si="4"/>
        <v>867</v>
      </c>
      <c r="M13" s="114"/>
      <c r="N13" s="71">
        <v>8</v>
      </c>
      <c r="O13" s="71">
        <v>0</v>
      </c>
      <c r="P13" s="71">
        <v>14</v>
      </c>
      <c r="Q13" s="71">
        <v>105</v>
      </c>
      <c r="R13" s="71">
        <v>8</v>
      </c>
      <c r="S13" s="71">
        <v>23</v>
      </c>
      <c r="T13" s="110">
        <f t="shared" si="5"/>
        <v>158</v>
      </c>
      <c r="U13" s="121"/>
    </row>
    <row r="14" spans="1:21" s="45" customFormat="1" ht="21" customHeight="1">
      <c r="A14" s="190"/>
      <c r="B14" s="118" t="s">
        <v>379</v>
      </c>
      <c r="C14" s="71">
        <v>7519</v>
      </c>
      <c r="D14" s="71">
        <v>15</v>
      </c>
      <c r="E14" s="71">
        <v>11</v>
      </c>
      <c r="F14" s="110">
        <f t="shared" si="3"/>
        <v>7545</v>
      </c>
      <c r="G14" s="114"/>
      <c r="H14" s="71">
        <v>842</v>
      </c>
      <c r="I14" s="71">
        <v>0</v>
      </c>
      <c r="J14" s="71">
        <v>18</v>
      </c>
      <c r="K14" s="71">
        <v>7</v>
      </c>
      <c r="L14" s="110">
        <f t="shared" si="4"/>
        <v>867</v>
      </c>
      <c r="M14" s="114"/>
      <c r="N14" s="71">
        <v>10</v>
      </c>
      <c r="O14" s="71">
        <v>0</v>
      </c>
      <c r="P14" s="71">
        <v>14</v>
      </c>
      <c r="Q14" s="71">
        <v>131</v>
      </c>
      <c r="R14" s="71">
        <v>10</v>
      </c>
      <c r="S14" s="71">
        <v>26</v>
      </c>
      <c r="T14" s="110">
        <f t="shared" si="5"/>
        <v>191</v>
      </c>
      <c r="U14" s="121"/>
    </row>
    <row r="15" spans="1:21" ht="2.65" customHeight="1">
      <c r="A15" s="190"/>
      <c r="B15" s="51"/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4"/>
      <c r="O15" s="114"/>
      <c r="P15" s="114"/>
      <c r="Q15" s="114"/>
      <c r="R15" s="114"/>
      <c r="S15" s="114"/>
      <c r="T15" s="114"/>
      <c r="U15" s="61"/>
    </row>
    <row r="16" spans="1:21" s="45" customFormat="1" ht="21" customHeight="1">
      <c r="A16" s="190" t="s">
        <v>3</v>
      </c>
      <c r="B16" s="118" t="s">
        <v>179</v>
      </c>
      <c r="C16" s="71">
        <v>10397</v>
      </c>
      <c r="D16" s="71">
        <v>28</v>
      </c>
      <c r="E16" s="71">
        <v>36</v>
      </c>
      <c r="F16" s="110">
        <f>SUM(C16:E16)</f>
        <v>10461</v>
      </c>
      <c r="G16" s="114"/>
      <c r="H16" s="71">
        <v>5</v>
      </c>
      <c r="I16" s="71">
        <v>0</v>
      </c>
      <c r="J16" s="71">
        <v>1</v>
      </c>
      <c r="K16" s="71">
        <v>7</v>
      </c>
      <c r="L16" s="110">
        <f>SUM(H16:K16)</f>
        <v>13</v>
      </c>
      <c r="M16" s="114"/>
      <c r="N16" s="71">
        <v>37</v>
      </c>
      <c r="O16" s="71">
        <v>10</v>
      </c>
      <c r="P16" s="71">
        <v>17</v>
      </c>
      <c r="Q16" s="71">
        <v>949</v>
      </c>
      <c r="R16" s="71">
        <v>10</v>
      </c>
      <c r="S16" s="71">
        <v>17</v>
      </c>
      <c r="T16" s="110">
        <f>SUM(N16:S16)</f>
        <v>1040</v>
      </c>
      <c r="U16" s="121"/>
    </row>
    <row r="17" spans="1:21" s="45" customFormat="1" ht="21" customHeight="1">
      <c r="A17" s="190"/>
      <c r="B17" s="118" t="s">
        <v>180</v>
      </c>
      <c r="C17" s="71">
        <v>9513</v>
      </c>
      <c r="D17" s="71">
        <v>61</v>
      </c>
      <c r="E17" s="71">
        <v>68</v>
      </c>
      <c r="F17" s="110">
        <f t="shared" ref="F17:F20" si="6">SUM(C17:E17)</f>
        <v>9642</v>
      </c>
      <c r="G17" s="114"/>
      <c r="H17" s="71">
        <v>6</v>
      </c>
      <c r="I17" s="71">
        <v>0</v>
      </c>
      <c r="J17" s="71">
        <v>1</v>
      </c>
      <c r="K17" s="71">
        <v>8</v>
      </c>
      <c r="L17" s="110">
        <f t="shared" ref="L17:L20" si="7">SUM(H17:K17)</f>
        <v>15</v>
      </c>
      <c r="M17" s="114"/>
      <c r="N17" s="71">
        <v>41</v>
      </c>
      <c r="O17" s="71">
        <v>10</v>
      </c>
      <c r="P17" s="71">
        <v>17</v>
      </c>
      <c r="Q17" s="71">
        <v>961</v>
      </c>
      <c r="R17" s="71">
        <v>10</v>
      </c>
      <c r="S17" s="71">
        <v>13</v>
      </c>
      <c r="T17" s="110">
        <f t="shared" ref="T17:T20" si="8">SUM(N17:S17)</f>
        <v>1052</v>
      </c>
      <c r="U17" s="121"/>
    </row>
    <row r="18" spans="1:21" s="45" customFormat="1" ht="21" customHeight="1">
      <c r="A18" s="190"/>
      <c r="B18" s="118" t="s">
        <v>378</v>
      </c>
      <c r="C18" s="71">
        <v>9869</v>
      </c>
      <c r="D18" s="71">
        <v>61</v>
      </c>
      <c r="E18" s="71">
        <v>68</v>
      </c>
      <c r="F18" s="110">
        <f t="shared" si="6"/>
        <v>9998</v>
      </c>
      <c r="G18" s="114"/>
      <c r="H18" s="71">
        <v>6</v>
      </c>
      <c r="I18" s="71">
        <v>0</v>
      </c>
      <c r="J18" s="71">
        <v>1</v>
      </c>
      <c r="K18" s="71">
        <v>8</v>
      </c>
      <c r="L18" s="110">
        <f t="shared" si="7"/>
        <v>15</v>
      </c>
      <c r="M18" s="114"/>
      <c r="N18" s="71">
        <v>40</v>
      </c>
      <c r="O18" s="71">
        <v>11</v>
      </c>
      <c r="P18" s="71">
        <v>15</v>
      </c>
      <c r="Q18" s="71">
        <v>944</v>
      </c>
      <c r="R18" s="71">
        <v>8</v>
      </c>
      <c r="S18" s="71">
        <v>20</v>
      </c>
      <c r="T18" s="110">
        <f t="shared" si="8"/>
        <v>1038</v>
      </c>
      <c r="U18" s="121"/>
    </row>
    <row r="19" spans="1:21" s="45" customFormat="1" ht="21" customHeight="1">
      <c r="A19" s="190"/>
      <c r="B19" s="118" t="s">
        <v>181</v>
      </c>
      <c r="C19" s="71">
        <v>5909</v>
      </c>
      <c r="D19" s="71">
        <v>8</v>
      </c>
      <c r="E19" s="71">
        <v>9</v>
      </c>
      <c r="F19" s="110">
        <f t="shared" si="6"/>
        <v>5926</v>
      </c>
      <c r="G19" s="114"/>
      <c r="H19" s="71">
        <v>8</v>
      </c>
      <c r="I19" s="71">
        <v>0</v>
      </c>
      <c r="J19" s="71">
        <v>0</v>
      </c>
      <c r="K19" s="71">
        <v>3</v>
      </c>
      <c r="L19" s="110">
        <f t="shared" si="7"/>
        <v>11</v>
      </c>
      <c r="M19" s="114"/>
      <c r="N19" s="71">
        <v>3</v>
      </c>
      <c r="O19" s="71">
        <v>1</v>
      </c>
      <c r="P19" s="71">
        <v>24</v>
      </c>
      <c r="Q19" s="71">
        <v>1</v>
      </c>
      <c r="R19" s="71">
        <v>1</v>
      </c>
      <c r="S19" s="71">
        <v>28</v>
      </c>
      <c r="T19" s="110">
        <f t="shared" si="8"/>
        <v>58</v>
      </c>
      <c r="U19" s="121"/>
    </row>
    <row r="20" spans="1:21" s="45" customFormat="1" ht="21" customHeight="1">
      <c r="A20" s="190"/>
      <c r="B20" s="118" t="s">
        <v>379</v>
      </c>
      <c r="C20" s="71">
        <v>7424</v>
      </c>
      <c r="D20" s="71">
        <v>8</v>
      </c>
      <c r="E20" s="71">
        <v>9</v>
      </c>
      <c r="F20" s="110">
        <f t="shared" si="6"/>
        <v>7441</v>
      </c>
      <c r="G20" s="114"/>
      <c r="H20" s="71">
        <v>8</v>
      </c>
      <c r="I20" s="71">
        <v>0</v>
      </c>
      <c r="J20" s="71">
        <v>0</v>
      </c>
      <c r="K20" s="71">
        <v>3</v>
      </c>
      <c r="L20" s="110">
        <f t="shared" si="7"/>
        <v>11</v>
      </c>
      <c r="M20" s="114"/>
      <c r="N20" s="71">
        <v>5</v>
      </c>
      <c r="O20" s="71">
        <v>1</v>
      </c>
      <c r="P20" s="71">
        <v>30</v>
      </c>
      <c r="Q20" s="71">
        <v>30</v>
      </c>
      <c r="R20" s="71">
        <v>3</v>
      </c>
      <c r="S20" s="71">
        <v>32</v>
      </c>
      <c r="T20" s="110">
        <f t="shared" si="8"/>
        <v>101</v>
      </c>
      <c r="U20" s="121"/>
    </row>
    <row r="21" spans="1:21" ht="2.65" customHeight="1">
      <c r="A21" s="190"/>
      <c r="B21" s="51"/>
      <c r="C21" s="116"/>
      <c r="D21" s="116"/>
      <c r="E21" s="116"/>
      <c r="F21" s="116"/>
      <c r="G21" s="116"/>
      <c r="H21" s="116"/>
      <c r="I21" s="116"/>
      <c r="J21" s="116"/>
      <c r="K21" s="116"/>
      <c r="L21" s="116"/>
      <c r="M21" s="116"/>
      <c r="N21" s="114"/>
      <c r="O21" s="114"/>
      <c r="P21" s="114"/>
      <c r="Q21" s="114"/>
      <c r="R21" s="114"/>
      <c r="S21" s="114"/>
      <c r="T21" s="114"/>
      <c r="U21" s="61"/>
    </row>
    <row r="22" spans="1:21" s="45" customFormat="1" ht="21" customHeight="1">
      <c r="A22" s="190" t="s">
        <v>4</v>
      </c>
      <c r="B22" s="118" t="s">
        <v>179</v>
      </c>
      <c r="C22" s="71">
        <v>12720</v>
      </c>
      <c r="D22" s="71">
        <v>92</v>
      </c>
      <c r="E22" s="71">
        <v>24</v>
      </c>
      <c r="F22" s="110">
        <f>SUM(C22:E22)</f>
        <v>12836</v>
      </c>
      <c r="G22" s="114"/>
      <c r="H22" s="71">
        <v>2</v>
      </c>
      <c r="I22" s="71">
        <v>0</v>
      </c>
      <c r="J22" s="71">
        <v>33</v>
      </c>
      <c r="K22" s="71">
        <v>6</v>
      </c>
      <c r="L22" s="110">
        <f>SUM(H22:K22)</f>
        <v>41</v>
      </c>
      <c r="M22" s="114"/>
      <c r="N22" s="71">
        <v>50</v>
      </c>
      <c r="O22" s="71">
        <v>0</v>
      </c>
      <c r="P22" s="71">
        <v>10</v>
      </c>
      <c r="Q22" s="71">
        <v>1598</v>
      </c>
      <c r="R22" s="71">
        <v>45</v>
      </c>
      <c r="S22" s="71">
        <v>14</v>
      </c>
      <c r="T22" s="110">
        <f>SUM(N22:S22)</f>
        <v>1717</v>
      </c>
      <c r="U22" s="121"/>
    </row>
    <row r="23" spans="1:21" s="45" customFormat="1" ht="21" customHeight="1">
      <c r="A23" s="190"/>
      <c r="B23" s="118" t="s">
        <v>180</v>
      </c>
      <c r="C23" s="71">
        <v>10992</v>
      </c>
      <c r="D23" s="71">
        <v>93</v>
      </c>
      <c r="E23" s="71">
        <v>22</v>
      </c>
      <c r="F23" s="110">
        <f t="shared" ref="F23:F26" si="9">SUM(C23:E23)</f>
        <v>11107</v>
      </c>
      <c r="G23" s="114"/>
      <c r="H23" s="71">
        <v>59</v>
      </c>
      <c r="I23" s="71">
        <v>0</v>
      </c>
      <c r="J23" s="71">
        <v>35</v>
      </c>
      <c r="K23" s="71">
        <v>8</v>
      </c>
      <c r="L23" s="110">
        <f t="shared" ref="L23:L26" si="10">SUM(H23:K23)</f>
        <v>102</v>
      </c>
      <c r="M23" s="114"/>
      <c r="N23" s="71">
        <v>59</v>
      </c>
      <c r="O23" s="71">
        <v>0</v>
      </c>
      <c r="P23" s="71">
        <v>18</v>
      </c>
      <c r="Q23" s="71">
        <v>1503</v>
      </c>
      <c r="R23" s="71">
        <v>47</v>
      </c>
      <c r="S23" s="71">
        <v>9</v>
      </c>
      <c r="T23" s="110">
        <f t="shared" ref="T23:T26" si="11">SUM(N23:S23)</f>
        <v>1636</v>
      </c>
      <c r="U23" s="121"/>
    </row>
    <row r="24" spans="1:21" s="45" customFormat="1" ht="21" customHeight="1">
      <c r="A24" s="190"/>
      <c r="B24" s="118" t="s">
        <v>378</v>
      </c>
      <c r="C24" s="71">
        <v>11065</v>
      </c>
      <c r="D24" s="71">
        <v>93</v>
      </c>
      <c r="E24" s="71">
        <v>22</v>
      </c>
      <c r="F24" s="110">
        <f t="shared" si="9"/>
        <v>11180</v>
      </c>
      <c r="G24" s="114"/>
      <c r="H24" s="71">
        <v>59</v>
      </c>
      <c r="I24" s="71">
        <v>0</v>
      </c>
      <c r="J24" s="71">
        <v>35</v>
      </c>
      <c r="K24" s="71">
        <v>8</v>
      </c>
      <c r="L24" s="110">
        <f t="shared" si="10"/>
        <v>102</v>
      </c>
      <c r="M24" s="114"/>
      <c r="N24" s="71">
        <v>59</v>
      </c>
      <c r="O24" s="71">
        <v>0</v>
      </c>
      <c r="P24" s="71">
        <v>18</v>
      </c>
      <c r="Q24" s="71">
        <v>1521</v>
      </c>
      <c r="R24" s="71">
        <v>47</v>
      </c>
      <c r="S24" s="71">
        <v>5</v>
      </c>
      <c r="T24" s="110">
        <f t="shared" si="11"/>
        <v>1650</v>
      </c>
      <c r="U24" s="121"/>
    </row>
    <row r="25" spans="1:21" s="45" customFormat="1" ht="21" customHeight="1">
      <c r="A25" s="190"/>
      <c r="B25" s="118" t="s">
        <v>181</v>
      </c>
      <c r="C25" s="71">
        <v>7804</v>
      </c>
      <c r="D25" s="71">
        <v>3</v>
      </c>
      <c r="E25" s="71">
        <v>7</v>
      </c>
      <c r="F25" s="110">
        <f t="shared" si="9"/>
        <v>7814</v>
      </c>
      <c r="G25" s="114"/>
      <c r="H25" s="71">
        <v>22</v>
      </c>
      <c r="I25" s="71">
        <v>0</v>
      </c>
      <c r="J25" s="71">
        <v>30</v>
      </c>
      <c r="K25" s="71">
        <v>8</v>
      </c>
      <c r="L25" s="110">
        <f t="shared" si="10"/>
        <v>60</v>
      </c>
      <c r="M25" s="114"/>
      <c r="N25" s="71">
        <v>1</v>
      </c>
      <c r="O25" s="71">
        <v>0</v>
      </c>
      <c r="P25" s="71">
        <v>71</v>
      </c>
      <c r="Q25" s="71">
        <v>103</v>
      </c>
      <c r="R25" s="71">
        <v>0</v>
      </c>
      <c r="S25" s="71">
        <v>16</v>
      </c>
      <c r="T25" s="110">
        <f t="shared" si="11"/>
        <v>191</v>
      </c>
      <c r="U25" s="121"/>
    </row>
    <row r="26" spans="1:21" s="45" customFormat="1" ht="21" customHeight="1">
      <c r="A26" s="190"/>
      <c r="B26" s="118" t="s">
        <v>379</v>
      </c>
      <c r="C26" s="71">
        <v>7916</v>
      </c>
      <c r="D26" s="71">
        <v>3</v>
      </c>
      <c r="E26" s="71">
        <v>7</v>
      </c>
      <c r="F26" s="110">
        <f t="shared" si="9"/>
        <v>7926</v>
      </c>
      <c r="G26" s="114"/>
      <c r="H26" s="71">
        <v>22</v>
      </c>
      <c r="I26" s="71">
        <v>0</v>
      </c>
      <c r="J26" s="71">
        <v>30</v>
      </c>
      <c r="K26" s="71">
        <v>8</v>
      </c>
      <c r="L26" s="110">
        <f t="shared" si="10"/>
        <v>60</v>
      </c>
      <c r="M26" s="114"/>
      <c r="N26" s="71">
        <v>1</v>
      </c>
      <c r="O26" s="71">
        <v>0</v>
      </c>
      <c r="P26" s="71">
        <v>71</v>
      </c>
      <c r="Q26" s="71">
        <v>176</v>
      </c>
      <c r="R26" s="71">
        <v>0</v>
      </c>
      <c r="S26" s="71">
        <v>28</v>
      </c>
      <c r="T26" s="110">
        <f t="shared" si="11"/>
        <v>276</v>
      </c>
      <c r="U26" s="121"/>
    </row>
    <row r="27" spans="1:21" ht="2.65" customHeight="1">
      <c r="A27" s="190"/>
      <c r="B27" s="51"/>
      <c r="C27" s="116"/>
      <c r="D27" s="116"/>
      <c r="E27" s="116"/>
      <c r="F27" s="116"/>
      <c r="G27" s="116"/>
      <c r="H27" s="116"/>
      <c r="I27" s="116"/>
      <c r="J27" s="116"/>
      <c r="K27" s="116"/>
      <c r="L27" s="116"/>
      <c r="M27" s="116"/>
      <c r="N27" s="114"/>
      <c r="O27" s="114"/>
      <c r="P27" s="114"/>
      <c r="Q27" s="114"/>
      <c r="R27" s="114"/>
      <c r="S27" s="114"/>
      <c r="T27" s="114"/>
      <c r="U27" s="61"/>
    </row>
    <row r="28" spans="1:21" s="45" customFormat="1" ht="21" customHeight="1">
      <c r="A28" s="190" t="s">
        <v>5</v>
      </c>
      <c r="B28" s="118" t="s">
        <v>179</v>
      </c>
      <c r="C28" s="71">
        <v>11916</v>
      </c>
      <c r="D28" s="71">
        <v>799</v>
      </c>
      <c r="E28" s="71">
        <v>41</v>
      </c>
      <c r="F28" s="110">
        <f>SUM(C28:E28)</f>
        <v>12756</v>
      </c>
      <c r="G28" s="114"/>
      <c r="H28" s="71">
        <v>3</v>
      </c>
      <c r="I28" s="71">
        <v>0</v>
      </c>
      <c r="J28" s="71">
        <v>21</v>
      </c>
      <c r="K28" s="71">
        <v>2</v>
      </c>
      <c r="L28" s="110">
        <f>SUM(H28:K28)</f>
        <v>26</v>
      </c>
      <c r="M28" s="114"/>
      <c r="N28" s="71">
        <v>130</v>
      </c>
      <c r="O28" s="71">
        <v>1</v>
      </c>
      <c r="P28" s="71">
        <v>14</v>
      </c>
      <c r="Q28" s="71">
        <v>860</v>
      </c>
      <c r="R28" s="71">
        <v>30</v>
      </c>
      <c r="S28" s="71">
        <v>15</v>
      </c>
      <c r="T28" s="110">
        <f>SUM(N28:S28)</f>
        <v>1050</v>
      </c>
      <c r="U28" s="121"/>
    </row>
    <row r="29" spans="1:21" s="45" customFormat="1" ht="21" customHeight="1">
      <c r="A29" s="190"/>
      <c r="B29" s="118" t="s">
        <v>180</v>
      </c>
      <c r="C29" s="71">
        <v>10180</v>
      </c>
      <c r="D29" s="71">
        <v>797</v>
      </c>
      <c r="E29" s="71">
        <v>37</v>
      </c>
      <c r="F29" s="110">
        <f t="shared" ref="F29:F32" si="12">SUM(C29:E29)</f>
        <v>11014</v>
      </c>
      <c r="G29" s="114"/>
      <c r="H29" s="71">
        <v>392</v>
      </c>
      <c r="I29" s="71">
        <v>0</v>
      </c>
      <c r="J29" s="71">
        <v>20</v>
      </c>
      <c r="K29" s="71">
        <v>3</v>
      </c>
      <c r="L29" s="110">
        <f t="shared" ref="L29:L32" si="13">SUM(H29:K29)</f>
        <v>415</v>
      </c>
      <c r="M29" s="114"/>
      <c r="N29" s="71">
        <v>120</v>
      </c>
      <c r="O29" s="71">
        <v>1</v>
      </c>
      <c r="P29" s="71">
        <v>33</v>
      </c>
      <c r="Q29" s="71">
        <v>878</v>
      </c>
      <c r="R29" s="71">
        <v>32</v>
      </c>
      <c r="S29" s="71">
        <v>11</v>
      </c>
      <c r="T29" s="110">
        <f t="shared" ref="T29:T32" si="14">SUM(N29:S29)</f>
        <v>1075</v>
      </c>
      <c r="U29" s="121"/>
    </row>
    <row r="30" spans="1:21" s="45" customFormat="1" ht="21" customHeight="1">
      <c r="A30" s="190"/>
      <c r="B30" s="118" t="s">
        <v>378</v>
      </c>
      <c r="C30" s="71">
        <v>10194</v>
      </c>
      <c r="D30" s="71">
        <v>797</v>
      </c>
      <c r="E30" s="71">
        <v>37</v>
      </c>
      <c r="F30" s="110">
        <f t="shared" si="12"/>
        <v>11028</v>
      </c>
      <c r="G30" s="114"/>
      <c r="H30" s="71">
        <v>392</v>
      </c>
      <c r="I30" s="71">
        <v>0</v>
      </c>
      <c r="J30" s="71">
        <v>20</v>
      </c>
      <c r="K30" s="71">
        <v>3</v>
      </c>
      <c r="L30" s="110">
        <f t="shared" si="13"/>
        <v>415</v>
      </c>
      <c r="M30" s="114"/>
      <c r="N30" s="71">
        <v>120</v>
      </c>
      <c r="O30" s="71">
        <v>1</v>
      </c>
      <c r="P30" s="71">
        <v>33</v>
      </c>
      <c r="Q30" s="71">
        <v>866</v>
      </c>
      <c r="R30" s="71">
        <v>32</v>
      </c>
      <c r="S30" s="71">
        <v>9</v>
      </c>
      <c r="T30" s="110">
        <f t="shared" si="14"/>
        <v>1061</v>
      </c>
      <c r="U30" s="121"/>
    </row>
    <row r="31" spans="1:21" s="45" customFormat="1" ht="21" customHeight="1">
      <c r="A31" s="190"/>
      <c r="B31" s="118" t="s">
        <v>181</v>
      </c>
      <c r="C31" s="71">
        <v>9255</v>
      </c>
      <c r="D31" s="71">
        <v>62</v>
      </c>
      <c r="E31" s="71">
        <v>13</v>
      </c>
      <c r="F31" s="110">
        <f t="shared" si="12"/>
        <v>9330</v>
      </c>
      <c r="G31" s="114"/>
      <c r="H31" s="71">
        <v>1837</v>
      </c>
      <c r="I31" s="71">
        <v>0</v>
      </c>
      <c r="J31" s="71">
        <v>4</v>
      </c>
      <c r="K31" s="71">
        <v>2</v>
      </c>
      <c r="L31" s="110">
        <f t="shared" si="13"/>
        <v>1843</v>
      </c>
      <c r="M31" s="114"/>
      <c r="N31" s="71">
        <v>20</v>
      </c>
      <c r="O31" s="71">
        <v>0</v>
      </c>
      <c r="P31" s="71">
        <v>88</v>
      </c>
      <c r="Q31" s="71">
        <v>9</v>
      </c>
      <c r="R31" s="71">
        <v>0</v>
      </c>
      <c r="S31" s="71">
        <v>27</v>
      </c>
      <c r="T31" s="110">
        <f t="shared" si="14"/>
        <v>144</v>
      </c>
      <c r="U31" s="121"/>
    </row>
    <row r="32" spans="1:21" s="45" customFormat="1" ht="21" customHeight="1">
      <c r="A32" s="190"/>
      <c r="B32" s="118" t="s">
        <v>379</v>
      </c>
      <c r="C32" s="71">
        <v>9472</v>
      </c>
      <c r="D32" s="71">
        <v>62</v>
      </c>
      <c r="E32" s="71">
        <v>13</v>
      </c>
      <c r="F32" s="110">
        <f t="shared" si="12"/>
        <v>9547</v>
      </c>
      <c r="G32" s="114"/>
      <c r="H32" s="71">
        <v>1837</v>
      </c>
      <c r="I32" s="71">
        <v>0</v>
      </c>
      <c r="J32" s="71">
        <v>4</v>
      </c>
      <c r="K32" s="71">
        <v>2</v>
      </c>
      <c r="L32" s="110">
        <f t="shared" si="13"/>
        <v>1843</v>
      </c>
      <c r="M32" s="114"/>
      <c r="N32" s="71">
        <v>22</v>
      </c>
      <c r="O32" s="71">
        <v>0</v>
      </c>
      <c r="P32" s="71">
        <v>88</v>
      </c>
      <c r="Q32" s="71">
        <v>30</v>
      </c>
      <c r="R32" s="71">
        <v>0</v>
      </c>
      <c r="S32" s="71">
        <v>31</v>
      </c>
      <c r="T32" s="110">
        <f t="shared" si="14"/>
        <v>171</v>
      </c>
      <c r="U32" s="121"/>
    </row>
    <row r="33" spans="1:21" ht="2.65" customHeight="1">
      <c r="A33" s="190"/>
      <c r="B33" s="51"/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4"/>
      <c r="O33" s="114"/>
      <c r="P33" s="114"/>
      <c r="Q33" s="114"/>
      <c r="R33" s="114"/>
      <c r="S33" s="114"/>
      <c r="T33" s="114"/>
      <c r="U33" s="61"/>
    </row>
    <row r="34" spans="1:21" s="45" customFormat="1" ht="21" customHeight="1">
      <c r="A34" s="190" t="s">
        <v>6</v>
      </c>
      <c r="B34" s="118" t="s">
        <v>179</v>
      </c>
      <c r="C34" s="71">
        <v>11642</v>
      </c>
      <c r="D34" s="71">
        <v>186</v>
      </c>
      <c r="E34" s="71">
        <v>91</v>
      </c>
      <c r="F34" s="110">
        <f>SUM(C34:E34)</f>
        <v>11919</v>
      </c>
      <c r="G34" s="114"/>
      <c r="H34" s="71">
        <v>4</v>
      </c>
      <c r="I34" s="71">
        <v>288512</v>
      </c>
      <c r="J34" s="71">
        <v>1225</v>
      </c>
      <c r="K34" s="71">
        <v>4</v>
      </c>
      <c r="L34" s="110">
        <f>SUM(H34:K34)</f>
        <v>289745</v>
      </c>
      <c r="M34" s="114"/>
      <c r="N34" s="71">
        <v>50</v>
      </c>
      <c r="O34" s="71">
        <v>4</v>
      </c>
      <c r="P34" s="71">
        <v>26</v>
      </c>
      <c r="Q34" s="71">
        <v>1469</v>
      </c>
      <c r="R34" s="71">
        <v>15</v>
      </c>
      <c r="S34" s="71">
        <v>18</v>
      </c>
      <c r="T34" s="110">
        <f>SUM(N34:S34)</f>
        <v>1582</v>
      </c>
      <c r="U34" s="121"/>
    </row>
    <row r="35" spans="1:21" s="45" customFormat="1" ht="21" customHeight="1">
      <c r="A35" s="190"/>
      <c r="B35" s="118" t="s">
        <v>180</v>
      </c>
      <c r="C35" s="71">
        <v>9344</v>
      </c>
      <c r="D35" s="71">
        <v>201</v>
      </c>
      <c r="E35" s="71">
        <v>104</v>
      </c>
      <c r="F35" s="110">
        <f t="shared" ref="F35:F38" si="15">SUM(C35:E35)</f>
        <v>9649</v>
      </c>
      <c r="G35" s="114"/>
      <c r="H35" s="71">
        <v>10</v>
      </c>
      <c r="I35" s="71">
        <v>286896</v>
      </c>
      <c r="J35" s="71">
        <v>1240</v>
      </c>
      <c r="K35" s="71">
        <v>9</v>
      </c>
      <c r="L35" s="110">
        <f t="shared" ref="L35:L38" si="16">SUM(H35:K35)</f>
        <v>288155</v>
      </c>
      <c r="M35" s="114"/>
      <c r="N35" s="71">
        <v>55</v>
      </c>
      <c r="O35" s="71">
        <v>5</v>
      </c>
      <c r="P35" s="71">
        <v>51</v>
      </c>
      <c r="Q35" s="71">
        <v>1441</v>
      </c>
      <c r="R35" s="71">
        <v>16</v>
      </c>
      <c r="S35" s="71">
        <v>13</v>
      </c>
      <c r="T35" s="110">
        <f t="shared" ref="T35:T38" si="17">SUM(N35:S35)</f>
        <v>1581</v>
      </c>
      <c r="U35" s="121"/>
    </row>
    <row r="36" spans="1:21" s="45" customFormat="1" ht="21" customHeight="1">
      <c r="A36" s="190"/>
      <c r="B36" s="118" t="s">
        <v>378</v>
      </c>
      <c r="C36" s="71">
        <v>9352</v>
      </c>
      <c r="D36" s="71">
        <v>201</v>
      </c>
      <c r="E36" s="71">
        <v>104</v>
      </c>
      <c r="F36" s="110">
        <f t="shared" si="15"/>
        <v>9657</v>
      </c>
      <c r="G36" s="114"/>
      <c r="H36" s="71">
        <v>8</v>
      </c>
      <c r="I36" s="71">
        <v>286310</v>
      </c>
      <c r="J36" s="71">
        <v>1240</v>
      </c>
      <c r="K36" s="71">
        <v>9</v>
      </c>
      <c r="L36" s="110">
        <f t="shared" si="16"/>
        <v>287567</v>
      </c>
      <c r="M36" s="114"/>
      <c r="N36" s="71">
        <v>55</v>
      </c>
      <c r="O36" s="71">
        <v>5</v>
      </c>
      <c r="P36" s="71">
        <v>50</v>
      </c>
      <c r="Q36" s="71">
        <v>1431</v>
      </c>
      <c r="R36" s="71">
        <v>15</v>
      </c>
      <c r="S36" s="71">
        <v>6</v>
      </c>
      <c r="T36" s="110">
        <f t="shared" si="17"/>
        <v>1562</v>
      </c>
      <c r="U36" s="121"/>
    </row>
    <row r="37" spans="1:21" s="45" customFormat="1" ht="21" customHeight="1">
      <c r="A37" s="190"/>
      <c r="B37" s="118" t="s">
        <v>181</v>
      </c>
      <c r="C37" s="71">
        <v>7269</v>
      </c>
      <c r="D37" s="71">
        <v>10</v>
      </c>
      <c r="E37" s="71">
        <v>6</v>
      </c>
      <c r="F37" s="110">
        <f t="shared" si="15"/>
        <v>7285</v>
      </c>
      <c r="G37" s="114"/>
      <c r="H37" s="71">
        <v>6</v>
      </c>
      <c r="I37" s="71">
        <v>8610</v>
      </c>
      <c r="J37" s="71">
        <v>33</v>
      </c>
      <c r="K37" s="71">
        <v>6</v>
      </c>
      <c r="L37" s="110">
        <f t="shared" si="16"/>
        <v>8655</v>
      </c>
      <c r="M37" s="114"/>
      <c r="N37" s="71">
        <v>13</v>
      </c>
      <c r="O37" s="71">
        <v>0</v>
      </c>
      <c r="P37" s="71">
        <v>150</v>
      </c>
      <c r="Q37" s="71">
        <v>50</v>
      </c>
      <c r="R37" s="71">
        <v>0</v>
      </c>
      <c r="S37" s="71">
        <v>27</v>
      </c>
      <c r="T37" s="110">
        <f t="shared" si="17"/>
        <v>240</v>
      </c>
      <c r="U37" s="121"/>
    </row>
    <row r="38" spans="1:21" s="45" customFormat="1" ht="21" customHeight="1">
      <c r="A38" s="190"/>
      <c r="B38" s="118" t="s">
        <v>379</v>
      </c>
      <c r="C38" s="71">
        <v>7399</v>
      </c>
      <c r="D38" s="71">
        <v>10</v>
      </c>
      <c r="E38" s="71">
        <v>6</v>
      </c>
      <c r="F38" s="110">
        <f t="shared" si="15"/>
        <v>7415</v>
      </c>
      <c r="G38" s="114"/>
      <c r="H38" s="71">
        <v>17</v>
      </c>
      <c r="I38" s="71">
        <v>11761</v>
      </c>
      <c r="J38" s="71">
        <v>33</v>
      </c>
      <c r="K38" s="71">
        <v>6</v>
      </c>
      <c r="L38" s="110">
        <f t="shared" si="16"/>
        <v>11817</v>
      </c>
      <c r="M38" s="114"/>
      <c r="N38" s="71">
        <v>13</v>
      </c>
      <c r="O38" s="71">
        <v>0</v>
      </c>
      <c r="P38" s="71">
        <v>153</v>
      </c>
      <c r="Q38" s="71">
        <v>146</v>
      </c>
      <c r="R38" s="71">
        <v>1</v>
      </c>
      <c r="S38" s="71">
        <v>42</v>
      </c>
      <c r="T38" s="110">
        <f t="shared" si="17"/>
        <v>355</v>
      </c>
      <c r="U38" s="121"/>
    </row>
    <row r="39" spans="1:21" ht="2.65" customHeight="1">
      <c r="A39" s="190"/>
      <c r="B39" s="51"/>
      <c r="C39" s="116"/>
      <c r="D39" s="116"/>
      <c r="E39" s="116"/>
      <c r="F39" s="116"/>
      <c r="G39" s="116"/>
      <c r="H39" s="116"/>
      <c r="I39" s="116"/>
      <c r="J39" s="116"/>
      <c r="K39" s="116"/>
      <c r="L39" s="116"/>
      <c r="M39" s="116"/>
      <c r="N39" s="114"/>
      <c r="O39" s="114"/>
      <c r="P39" s="114"/>
      <c r="Q39" s="114"/>
      <c r="R39" s="114"/>
      <c r="S39" s="114"/>
      <c r="T39" s="114"/>
      <c r="U39" s="61"/>
    </row>
    <row r="40" spans="1:21" s="45" customFormat="1" ht="21" customHeight="1">
      <c r="A40" s="190" t="s">
        <v>7</v>
      </c>
      <c r="B40" s="118" t="s">
        <v>179</v>
      </c>
      <c r="C40" s="71">
        <v>11288</v>
      </c>
      <c r="D40" s="71">
        <v>127</v>
      </c>
      <c r="E40" s="71">
        <v>24</v>
      </c>
      <c r="F40" s="110">
        <f>SUM(C40:E40)</f>
        <v>11439</v>
      </c>
      <c r="G40" s="114"/>
      <c r="H40" s="71">
        <v>1</v>
      </c>
      <c r="I40" s="71">
        <v>0</v>
      </c>
      <c r="J40" s="71">
        <v>126</v>
      </c>
      <c r="K40" s="71">
        <v>9</v>
      </c>
      <c r="L40" s="110">
        <f>SUM(H40:K40)</f>
        <v>136</v>
      </c>
      <c r="M40" s="114"/>
      <c r="N40" s="71">
        <v>35</v>
      </c>
      <c r="O40" s="71">
        <v>2</v>
      </c>
      <c r="P40" s="71">
        <v>9</v>
      </c>
      <c r="Q40" s="71">
        <v>1312</v>
      </c>
      <c r="R40" s="71">
        <v>9</v>
      </c>
      <c r="S40" s="71">
        <v>23</v>
      </c>
      <c r="T40" s="110">
        <f>SUM(N40:S40)</f>
        <v>1390</v>
      </c>
      <c r="U40" s="121"/>
    </row>
    <row r="41" spans="1:21" s="45" customFormat="1" ht="21" customHeight="1">
      <c r="A41" s="190"/>
      <c r="B41" s="118" t="s">
        <v>180</v>
      </c>
      <c r="C41" s="71">
        <v>9892</v>
      </c>
      <c r="D41" s="71">
        <v>119</v>
      </c>
      <c r="E41" s="71">
        <v>23</v>
      </c>
      <c r="F41" s="110">
        <f t="shared" ref="F41:F44" si="18">SUM(C41:E41)</f>
        <v>10034</v>
      </c>
      <c r="G41" s="114"/>
      <c r="H41" s="71">
        <v>1846</v>
      </c>
      <c r="I41" s="71">
        <v>0</v>
      </c>
      <c r="J41" s="71">
        <v>132</v>
      </c>
      <c r="K41" s="71">
        <v>11</v>
      </c>
      <c r="L41" s="110">
        <f t="shared" ref="L41:L44" si="19">SUM(H41:K41)</f>
        <v>1989</v>
      </c>
      <c r="M41" s="114"/>
      <c r="N41" s="71">
        <v>40</v>
      </c>
      <c r="O41" s="71">
        <v>2</v>
      </c>
      <c r="P41" s="71">
        <v>31</v>
      </c>
      <c r="Q41" s="71">
        <v>1290</v>
      </c>
      <c r="R41" s="71">
        <v>6</v>
      </c>
      <c r="S41" s="71">
        <v>16</v>
      </c>
      <c r="T41" s="110">
        <f t="shared" ref="T41:T44" si="20">SUM(N41:S41)</f>
        <v>1385</v>
      </c>
      <c r="U41" s="121"/>
    </row>
    <row r="42" spans="1:21" s="45" customFormat="1" ht="21" customHeight="1">
      <c r="A42" s="190"/>
      <c r="B42" s="118" t="s">
        <v>378</v>
      </c>
      <c r="C42" s="71">
        <v>9894</v>
      </c>
      <c r="D42" s="71">
        <v>119</v>
      </c>
      <c r="E42" s="71">
        <v>23</v>
      </c>
      <c r="F42" s="110">
        <f t="shared" si="18"/>
        <v>10036</v>
      </c>
      <c r="G42" s="114"/>
      <c r="H42" s="71">
        <v>1882</v>
      </c>
      <c r="I42" s="71">
        <v>0</v>
      </c>
      <c r="J42" s="71">
        <v>132</v>
      </c>
      <c r="K42" s="71">
        <v>11</v>
      </c>
      <c r="L42" s="110">
        <f t="shared" si="19"/>
        <v>2025</v>
      </c>
      <c r="M42" s="114"/>
      <c r="N42" s="71">
        <v>46</v>
      </c>
      <c r="O42" s="71">
        <v>2</v>
      </c>
      <c r="P42" s="71">
        <v>30</v>
      </c>
      <c r="Q42" s="71">
        <v>1279</v>
      </c>
      <c r="R42" s="71">
        <v>11</v>
      </c>
      <c r="S42" s="71">
        <v>11</v>
      </c>
      <c r="T42" s="110">
        <f t="shared" si="20"/>
        <v>1379</v>
      </c>
      <c r="U42" s="121"/>
    </row>
    <row r="43" spans="1:21" s="45" customFormat="1" ht="21" customHeight="1">
      <c r="A43" s="190"/>
      <c r="B43" s="118" t="s">
        <v>181</v>
      </c>
      <c r="C43" s="71">
        <v>6428</v>
      </c>
      <c r="D43" s="71">
        <v>17</v>
      </c>
      <c r="E43" s="71">
        <v>6</v>
      </c>
      <c r="F43" s="110">
        <f t="shared" si="18"/>
        <v>6451</v>
      </c>
      <c r="G43" s="114"/>
      <c r="H43" s="71">
        <v>1428</v>
      </c>
      <c r="I43" s="71">
        <v>0</v>
      </c>
      <c r="J43" s="71">
        <v>63</v>
      </c>
      <c r="K43" s="71">
        <v>11</v>
      </c>
      <c r="L43" s="110">
        <f t="shared" si="19"/>
        <v>1502</v>
      </c>
      <c r="M43" s="114"/>
      <c r="N43" s="71">
        <v>11</v>
      </c>
      <c r="O43" s="71">
        <v>0</v>
      </c>
      <c r="P43" s="71">
        <v>89</v>
      </c>
      <c r="Q43" s="71">
        <v>62</v>
      </c>
      <c r="R43" s="71">
        <v>3</v>
      </c>
      <c r="S43" s="71">
        <v>22</v>
      </c>
      <c r="T43" s="110">
        <f t="shared" si="20"/>
        <v>187</v>
      </c>
      <c r="U43" s="121"/>
    </row>
    <row r="44" spans="1:21" s="45" customFormat="1" ht="21" customHeight="1">
      <c r="A44" s="190"/>
      <c r="B44" s="118" t="s">
        <v>379</v>
      </c>
      <c r="C44" s="71">
        <v>6587</v>
      </c>
      <c r="D44" s="71">
        <v>17</v>
      </c>
      <c r="E44" s="71">
        <v>6</v>
      </c>
      <c r="F44" s="110">
        <f t="shared" si="18"/>
        <v>6610</v>
      </c>
      <c r="G44" s="114"/>
      <c r="H44" s="71">
        <v>1450</v>
      </c>
      <c r="I44" s="71">
        <v>0</v>
      </c>
      <c r="J44" s="71">
        <v>63</v>
      </c>
      <c r="K44" s="71">
        <v>11</v>
      </c>
      <c r="L44" s="110">
        <f t="shared" si="19"/>
        <v>1524</v>
      </c>
      <c r="M44" s="114"/>
      <c r="N44" s="71">
        <v>18</v>
      </c>
      <c r="O44" s="71">
        <v>0</v>
      </c>
      <c r="P44" s="71">
        <v>96</v>
      </c>
      <c r="Q44" s="71">
        <v>98</v>
      </c>
      <c r="R44" s="71">
        <v>15</v>
      </c>
      <c r="S44" s="71">
        <v>33</v>
      </c>
      <c r="T44" s="110">
        <f t="shared" si="20"/>
        <v>260</v>
      </c>
      <c r="U44" s="121"/>
    </row>
    <row r="45" spans="1:21" ht="2.65" customHeight="1">
      <c r="A45" s="190"/>
      <c r="B45" s="51"/>
      <c r="C45" s="116"/>
      <c r="D45" s="116"/>
      <c r="E45" s="116"/>
      <c r="F45" s="116"/>
      <c r="G45" s="116"/>
      <c r="H45" s="116"/>
      <c r="I45" s="116"/>
      <c r="J45" s="116"/>
      <c r="K45" s="116"/>
      <c r="L45" s="116"/>
      <c r="M45" s="116"/>
      <c r="N45" s="114"/>
      <c r="O45" s="114"/>
      <c r="P45" s="114"/>
      <c r="Q45" s="114"/>
      <c r="R45" s="114"/>
      <c r="S45" s="114"/>
      <c r="T45" s="114"/>
      <c r="U45" s="61"/>
    </row>
    <row r="46" spans="1:21" s="45" customFormat="1" ht="21" customHeight="1">
      <c r="A46" s="190" t="s">
        <v>8</v>
      </c>
      <c r="B46" s="118" t="s">
        <v>179</v>
      </c>
      <c r="C46" s="71">
        <v>12979</v>
      </c>
      <c r="D46" s="71">
        <v>4370</v>
      </c>
      <c r="E46" s="71">
        <v>86</v>
      </c>
      <c r="F46" s="110">
        <f>SUM(C46:E46)</f>
        <v>17435</v>
      </c>
      <c r="G46" s="114"/>
      <c r="H46" s="71">
        <v>15</v>
      </c>
      <c r="I46" s="71">
        <v>0</v>
      </c>
      <c r="J46" s="71">
        <v>8</v>
      </c>
      <c r="K46" s="71">
        <v>2</v>
      </c>
      <c r="L46" s="110">
        <f>SUM(H46:K46)</f>
        <v>25</v>
      </c>
      <c r="M46" s="114"/>
      <c r="N46" s="71">
        <v>117</v>
      </c>
      <c r="O46" s="71">
        <v>3</v>
      </c>
      <c r="P46" s="71">
        <v>12</v>
      </c>
      <c r="Q46" s="71">
        <v>1214</v>
      </c>
      <c r="R46" s="71">
        <v>13</v>
      </c>
      <c r="S46" s="71">
        <v>32</v>
      </c>
      <c r="T46" s="110">
        <f>SUM(N46:S46)</f>
        <v>1391</v>
      </c>
      <c r="U46" s="121"/>
    </row>
    <row r="47" spans="1:21" s="45" customFormat="1" ht="21" customHeight="1">
      <c r="A47" s="190"/>
      <c r="B47" s="118" t="s">
        <v>180</v>
      </c>
      <c r="C47" s="71">
        <v>10497</v>
      </c>
      <c r="D47" s="71">
        <v>4273</v>
      </c>
      <c r="E47" s="71">
        <v>80</v>
      </c>
      <c r="F47" s="110">
        <f t="shared" ref="F47:F50" si="21">SUM(C47:E47)</f>
        <v>14850</v>
      </c>
      <c r="G47" s="114"/>
      <c r="H47" s="71">
        <v>84</v>
      </c>
      <c r="I47" s="71">
        <v>0</v>
      </c>
      <c r="J47" s="71">
        <v>10</v>
      </c>
      <c r="K47" s="71">
        <v>5</v>
      </c>
      <c r="L47" s="110">
        <f t="shared" ref="L47:L50" si="22">SUM(H47:K47)</f>
        <v>99</v>
      </c>
      <c r="M47" s="114"/>
      <c r="N47" s="71">
        <v>111</v>
      </c>
      <c r="O47" s="71">
        <v>3</v>
      </c>
      <c r="P47" s="71">
        <v>23</v>
      </c>
      <c r="Q47" s="71">
        <v>1184</v>
      </c>
      <c r="R47" s="71">
        <v>14</v>
      </c>
      <c r="S47" s="71">
        <v>11</v>
      </c>
      <c r="T47" s="110">
        <f t="shared" ref="T47:T50" si="23">SUM(N47:S47)</f>
        <v>1346</v>
      </c>
      <c r="U47" s="121"/>
    </row>
    <row r="48" spans="1:21" s="45" customFormat="1" ht="21" customHeight="1">
      <c r="A48" s="190"/>
      <c r="B48" s="118" t="s">
        <v>378</v>
      </c>
      <c r="C48" s="71">
        <v>10514</v>
      </c>
      <c r="D48" s="71">
        <v>4273</v>
      </c>
      <c r="E48" s="71">
        <v>80</v>
      </c>
      <c r="F48" s="110">
        <f t="shared" si="21"/>
        <v>14867</v>
      </c>
      <c r="G48" s="114"/>
      <c r="H48" s="71">
        <v>83</v>
      </c>
      <c r="I48" s="71">
        <v>0</v>
      </c>
      <c r="J48" s="71">
        <v>10</v>
      </c>
      <c r="K48" s="71">
        <v>5</v>
      </c>
      <c r="L48" s="110">
        <f t="shared" si="22"/>
        <v>98</v>
      </c>
      <c r="M48" s="114"/>
      <c r="N48" s="71">
        <v>109</v>
      </c>
      <c r="O48" s="71">
        <v>2</v>
      </c>
      <c r="P48" s="71">
        <v>19</v>
      </c>
      <c r="Q48" s="71">
        <v>1149</v>
      </c>
      <c r="R48" s="71">
        <v>9</v>
      </c>
      <c r="S48" s="71">
        <v>6</v>
      </c>
      <c r="T48" s="110">
        <f t="shared" si="23"/>
        <v>1294</v>
      </c>
      <c r="U48" s="121"/>
    </row>
    <row r="49" spans="1:21" s="45" customFormat="1" ht="21" customHeight="1">
      <c r="A49" s="190"/>
      <c r="B49" s="118" t="s">
        <v>181</v>
      </c>
      <c r="C49" s="71">
        <v>9222</v>
      </c>
      <c r="D49" s="71">
        <v>510</v>
      </c>
      <c r="E49" s="71">
        <v>23</v>
      </c>
      <c r="F49" s="110">
        <f t="shared" si="21"/>
        <v>9755</v>
      </c>
      <c r="G49" s="114"/>
      <c r="H49" s="71">
        <v>353</v>
      </c>
      <c r="I49" s="71">
        <v>0</v>
      </c>
      <c r="J49" s="71">
        <v>1</v>
      </c>
      <c r="K49" s="71">
        <v>2</v>
      </c>
      <c r="L49" s="110">
        <f t="shared" si="22"/>
        <v>356</v>
      </c>
      <c r="M49" s="114"/>
      <c r="N49" s="71">
        <v>27</v>
      </c>
      <c r="O49" s="71">
        <v>0</v>
      </c>
      <c r="P49" s="71">
        <v>57</v>
      </c>
      <c r="Q49" s="71">
        <v>54</v>
      </c>
      <c r="R49" s="71">
        <v>9</v>
      </c>
      <c r="S49" s="71">
        <v>50</v>
      </c>
      <c r="T49" s="110">
        <f t="shared" si="23"/>
        <v>197</v>
      </c>
      <c r="U49" s="121"/>
    </row>
    <row r="50" spans="1:21" s="45" customFormat="1" ht="21" customHeight="1">
      <c r="A50" s="190"/>
      <c r="B50" s="118" t="s">
        <v>379</v>
      </c>
      <c r="C50" s="71">
        <v>9300</v>
      </c>
      <c r="D50" s="71">
        <v>510</v>
      </c>
      <c r="E50" s="71">
        <v>23</v>
      </c>
      <c r="F50" s="110">
        <f t="shared" si="21"/>
        <v>9833</v>
      </c>
      <c r="G50" s="114"/>
      <c r="H50" s="71">
        <v>492</v>
      </c>
      <c r="I50" s="71">
        <v>0</v>
      </c>
      <c r="J50" s="71">
        <v>1</v>
      </c>
      <c r="K50" s="71">
        <v>2</v>
      </c>
      <c r="L50" s="110">
        <f t="shared" si="22"/>
        <v>495</v>
      </c>
      <c r="M50" s="114"/>
      <c r="N50" s="71">
        <v>42</v>
      </c>
      <c r="O50" s="71">
        <v>1</v>
      </c>
      <c r="P50" s="71">
        <v>70</v>
      </c>
      <c r="Q50" s="71">
        <v>198</v>
      </c>
      <c r="R50" s="71">
        <v>14</v>
      </c>
      <c r="S50" s="71">
        <v>62</v>
      </c>
      <c r="T50" s="110">
        <f t="shared" si="23"/>
        <v>387</v>
      </c>
      <c r="U50" s="121"/>
    </row>
    <row r="51" spans="1:21" ht="2.65" customHeight="1">
      <c r="A51" s="190"/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</row>
    <row r="52" spans="1:21"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>
      <c r="F57" s="3"/>
      <c r="L57" s="3"/>
      <c r="T57" s="3"/>
    </row>
  </sheetData>
  <mergeCells count="14">
    <mergeCell ref="U1:U3"/>
    <mergeCell ref="N2:T2"/>
    <mergeCell ref="A1:T1"/>
    <mergeCell ref="A2:B3"/>
    <mergeCell ref="A22:A27"/>
    <mergeCell ref="A28:A33"/>
    <mergeCell ref="A40:A45"/>
    <mergeCell ref="A46:A51"/>
    <mergeCell ref="C2:G2"/>
    <mergeCell ref="H2:L2"/>
    <mergeCell ref="A4:A9"/>
    <mergeCell ref="A10:A15"/>
    <mergeCell ref="A16:A21"/>
    <mergeCell ref="A34:A3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2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V57"/>
  <sheetViews>
    <sheetView zoomScale="70" zoomScaleNormal="70" zoomScaleSheetLayoutView="82" zoomScalePageLayoutView="30" workbookViewId="0">
      <selection sqref="A1:U1"/>
    </sheetView>
  </sheetViews>
  <sheetFormatPr defaultRowHeight="12.5"/>
  <cols>
    <col min="1" max="1" width="7.7265625" customWidth="1"/>
    <col min="2" max="2" width="20.7265625" customWidth="1"/>
    <col min="3" max="8" width="12.26953125" customWidth="1"/>
    <col min="9" max="9" width="11.26953125" customWidth="1"/>
    <col min="10" max="10" width="0.453125" customWidth="1"/>
    <col min="11" max="12" width="12.26953125" customWidth="1"/>
    <col min="13" max="13" width="11.26953125" customWidth="1"/>
    <col min="14" max="14" width="0.453125" customWidth="1"/>
    <col min="15" max="20" width="12.26953125" customWidth="1"/>
    <col min="21" max="21" width="11.26953125" customWidth="1"/>
    <col min="22" max="22" width="0.7265625" customWidth="1"/>
  </cols>
  <sheetData>
    <row r="1" spans="1:22" ht="30" customHeight="1">
      <c r="A1" s="215" t="s">
        <v>464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  <c r="R1" s="216"/>
      <c r="S1" s="216"/>
      <c r="T1" s="216"/>
      <c r="U1" s="216"/>
      <c r="V1" s="204"/>
    </row>
    <row r="2" spans="1:22" ht="20.149999999999999" customHeight="1">
      <c r="A2" s="194" t="s">
        <v>393</v>
      </c>
      <c r="B2" s="195"/>
      <c r="C2" s="192" t="s">
        <v>386</v>
      </c>
      <c r="D2" s="192"/>
      <c r="E2" s="192"/>
      <c r="F2" s="192"/>
      <c r="G2" s="192"/>
      <c r="H2" s="192"/>
      <c r="I2" s="192"/>
      <c r="J2" s="52"/>
      <c r="K2" s="214" t="s">
        <v>389</v>
      </c>
      <c r="L2" s="214"/>
      <c r="M2" s="214"/>
      <c r="N2" s="214"/>
      <c r="O2" s="214" t="s">
        <v>247</v>
      </c>
      <c r="P2" s="214"/>
      <c r="Q2" s="214"/>
      <c r="R2" s="214"/>
      <c r="S2" s="214"/>
      <c r="T2" s="214"/>
      <c r="U2" s="214"/>
      <c r="V2" s="204"/>
    </row>
    <row r="3" spans="1:22" ht="20.149999999999999" customHeight="1">
      <c r="A3" s="196"/>
      <c r="B3" s="197"/>
      <c r="C3" s="52" t="s">
        <v>223</v>
      </c>
      <c r="D3" s="52" t="s">
        <v>220</v>
      </c>
      <c r="E3" s="52" t="s">
        <v>219</v>
      </c>
      <c r="F3" s="52" t="s">
        <v>221</v>
      </c>
      <c r="G3" s="52" t="s">
        <v>222</v>
      </c>
      <c r="H3" s="52" t="s">
        <v>224</v>
      </c>
      <c r="I3" s="63" t="s">
        <v>17</v>
      </c>
      <c r="J3" s="66"/>
      <c r="K3" s="64" t="s">
        <v>14</v>
      </c>
      <c r="L3" s="64" t="s">
        <v>237</v>
      </c>
      <c r="M3" s="65" t="s">
        <v>17</v>
      </c>
      <c r="N3" s="66"/>
      <c r="O3" s="64" t="s">
        <v>21</v>
      </c>
      <c r="P3" s="64" t="s">
        <v>22</v>
      </c>
      <c r="Q3" s="64" t="s">
        <v>248</v>
      </c>
      <c r="R3" s="64" t="s">
        <v>249</v>
      </c>
      <c r="S3" s="64" t="s">
        <v>250</v>
      </c>
      <c r="T3" s="167" t="s">
        <v>520</v>
      </c>
      <c r="U3" s="65" t="s">
        <v>17</v>
      </c>
      <c r="V3" s="204"/>
    </row>
    <row r="4" spans="1:22" ht="18" customHeight="1">
      <c r="A4" s="190" t="s">
        <v>1</v>
      </c>
      <c r="B4" s="49" t="s">
        <v>179</v>
      </c>
      <c r="C4" s="71">
        <v>47806</v>
      </c>
      <c r="D4" s="71">
        <v>3608</v>
      </c>
      <c r="E4" s="71">
        <v>1902</v>
      </c>
      <c r="F4" s="71">
        <v>511</v>
      </c>
      <c r="G4" s="71">
        <v>32</v>
      </c>
      <c r="H4" s="71">
        <v>625</v>
      </c>
      <c r="I4" s="110">
        <f>SUM(C4:H4)</f>
        <v>54484</v>
      </c>
      <c r="J4" s="114"/>
      <c r="K4" s="71">
        <v>9</v>
      </c>
      <c r="L4" s="71">
        <v>0</v>
      </c>
      <c r="M4" s="110">
        <f>SUM(K4:L4)</f>
        <v>9</v>
      </c>
      <c r="N4" s="114"/>
      <c r="O4" s="71">
        <v>0</v>
      </c>
      <c r="P4" s="71">
        <v>0</v>
      </c>
      <c r="Q4" s="71">
        <v>31</v>
      </c>
      <c r="R4" s="71">
        <v>3</v>
      </c>
      <c r="S4" s="71">
        <v>0</v>
      </c>
      <c r="T4" s="112">
        <v>19</v>
      </c>
      <c r="U4" s="110">
        <f>SUM(O4:T4)</f>
        <v>53</v>
      </c>
      <c r="V4" s="61"/>
    </row>
    <row r="5" spans="1:22" ht="18" customHeight="1">
      <c r="A5" s="190"/>
      <c r="B5" s="49" t="s">
        <v>180</v>
      </c>
      <c r="C5" s="71">
        <v>49248</v>
      </c>
      <c r="D5" s="71">
        <v>3931</v>
      </c>
      <c r="E5" s="71">
        <v>1930</v>
      </c>
      <c r="F5" s="71">
        <v>518</v>
      </c>
      <c r="G5" s="71">
        <v>18</v>
      </c>
      <c r="H5" s="71">
        <v>718</v>
      </c>
      <c r="I5" s="110">
        <f t="shared" ref="I5:I8" si="0">SUM(C5:H5)</f>
        <v>56363</v>
      </c>
      <c r="J5" s="114"/>
      <c r="K5" s="71">
        <v>23</v>
      </c>
      <c r="L5" s="71">
        <v>0</v>
      </c>
      <c r="M5" s="110">
        <f t="shared" ref="M5:M8" si="1">SUM(K5:L5)</f>
        <v>23</v>
      </c>
      <c r="N5" s="114"/>
      <c r="O5" s="71">
        <v>0</v>
      </c>
      <c r="P5" s="71">
        <v>0</v>
      </c>
      <c r="Q5" s="71">
        <v>113</v>
      </c>
      <c r="R5" s="71">
        <v>4</v>
      </c>
      <c r="S5" s="71">
        <v>0</v>
      </c>
      <c r="T5" s="112">
        <v>3</v>
      </c>
      <c r="U5" s="110">
        <f t="shared" ref="U5:U7" si="2">SUM(O5:T5)</f>
        <v>120</v>
      </c>
      <c r="V5" s="61"/>
    </row>
    <row r="6" spans="1:22" ht="18" customHeight="1">
      <c r="A6" s="190"/>
      <c r="B6" s="49" t="s">
        <v>378</v>
      </c>
      <c r="C6" s="71">
        <v>49248</v>
      </c>
      <c r="D6" s="71">
        <v>3931</v>
      </c>
      <c r="E6" s="71">
        <v>1930</v>
      </c>
      <c r="F6" s="71">
        <v>518</v>
      </c>
      <c r="G6" s="71">
        <v>18</v>
      </c>
      <c r="H6" s="71">
        <v>718</v>
      </c>
      <c r="I6" s="110">
        <f t="shared" si="0"/>
        <v>56363</v>
      </c>
      <c r="J6" s="114"/>
      <c r="K6" s="71">
        <v>25</v>
      </c>
      <c r="L6" s="71">
        <v>0</v>
      </c>
      <c r="M6" s="110">
        <f t="shared" si="1"/>
        <v>25</v>
      </c>
      <c r="N6" s="114"/>
      <c r="O6" s="71">
        <v>1</v>
      </c>
      <c r="P6" s="71">
        <v>0</v>
      </c>
      <c r="Q6" s="71">
        <v>137</v>
      </c>
      <c r="R6" s="71">
        <v>4</v>
      </c>
      <c r="S6" s="71">
        <v>0</v>
      </c>
      <c r="T6" s="112">
        <v>2</v>
      </c>
      <c r="U6" s="110">
        <f t="shared" si="2"/>
        <v>144</v>
      </c>
      <c r="V6" s="61"/>
    </row>
    <row r="7" spans="1:22" ht="18" customHeight="1">
      <c r="A7" s="190"/>
      <c r="B7" s="49" t="s">
        <v>181</v>
      </c>
      <c r="C7" s="71">
        <v>1613</v>
      </c>
      <c r="D7" s="71">
        <v>84</v>
      </c>
      <c r="E7" s="71">
        <v>1734</v>
      </c>
      <c r="F7" s="71">
        <v>29</v>
      </c>
      <c r="G7" s="71">
        <v>49</v>
      </c>
      <c r="H7" s="71">
        <v>40</v>
      </c>
      <c r="I7" s="110">
        <f t="shared" si="0"/>
        <v>3549</v>
      </c>
      <c r="J7" s="114"/>
      <c r="K7" s="71">
        <v>8</v>
      </c>
      <c r="L7" s="71">
        <v>0</v>
      </c>
      <c r="M7" s="110">
        <f t="shared" si="1"/>
        <v>8</v>
      </c>
      <c r="N7" s="114"/>
      <c r="O7" s="71">
        <v>0</v>
      </c>
      <c r="P7" s="71">
        <v>0</v>
      </c>
      <c r="Q7" s="71">
        <v>495</v>
      </c>
      <c r="R7" s="71">
        <v>11</v>
      </c>
      <c r="S7" s="71">
        <v>0</v>
      </c>
      <c r="T7" s="112">
        <v>16</v>
      </c>
      <c r="U7" s="110">
        <f t="shared" si="2"/>
        <v>522</v>
      </c>
      <c r="V7" s="61"/>
    </row>
    <row r="8" spans="1:22" ht="18" customHeight="1">
      <c r="A8" s="190"/>
      <c r="B8" s="49" t="s">
        <v>379</v>
      </c>
      <c r="C8" s="71">
        <v>1613</v>
      </c>
      <c r="D8" s="71">
        <v>84</v>
      </c>
      <c r="E8" s="71">
        <v>1734</v>
      </c>
      <c r="F8" s="71">
        <v>29</v>
      </c>
      <c r="G8" s="71">
        <v>49</v>
      </c>
      <c r="H8" s="71">
        <v>40</v>
      </c>
      <c r="I8" s="110">
        <f t="shared" si="0"/>
        <v>3549</v>
      </c>
      <c r="J8" s="114"/>
      <c r="K8" s="71">
        <v>15</v>
      </c>
      <c r="L8" s="71">
        <v>0</v>
      </c>
      <c r="M8" s="110">
        <f t="shared" si="1"/>
        <v>15</v>
      </c>
      <c r="N8" s="114"/>
      <c r="O8" s="71">
        <v>1</v>
      </c>
      <c r="P8" s="71">
        <v>1</v>
      </c>
      <c r="Q8" s="71">
        <v>724</v>
      </c>
      <c r="R8" s="71">
        <v>11</v>
      </c>
      <c r="S8" s="71">
        <v>0</v>
      </c>
      <c r="T8" s="112">
        <v>17</v>
      </c>
      <c r="U8" s="110">
        <f>SUM(O8:T8)</f>
        <v>754</v>
      </c>
      <c r="V8" s="61"/>
    </row>
    <row r="9" spans="1:22" ht="2.65" customHeight="1">
      <c r="A9" s="190"/>
      <c r="B9" s="50"/>
      <c r="C9" s="117"/>
      <c r="D9" s="117"/>
      <c r="E9" s="117"/>
      <c r="F9" s="117"/>
      <c r="G9" s="117"/>
      <c r="H9" s="117"/>
      <c r="I9" s="117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4"/>
      <c r="U9" s="114"/>
      <c r="V9" s="61"/>
    </row>
    <row r="10" spans="1:22" ht="18" customHeight="1">
      <c r="A10" s="190" t="s">
        <v>2</v>
      </c>
      <c r="B10" s="49" t="s">
        <v>179</v>
      </c>
      <c r="C10" s="71">
        <v>8600</v>
      </c>
      <c r="D10" s="71">
        <v>956</v>
      </c>
      <c r="E10" s="71">
        <v>529</v>
      </c>
      <c r="F10" s="71">
        <v>62</v>
      </c>
      <c r="G10" s="71">
        <v>0</v>
      </c>
      <c r="H10" s="71">
        <v>303</v>
      </c>
      <c r="I10" s="110">
        <f>SUM(C10:H10)</f>
        <v>10450</v>
      </c>
      <c r="J10" s="114"/>
      <c r="K10" s="71">
        <v>1</v>
      </c>
      <c r="L10" s="71">
        <v>0</v>
      </c>
      <c r="M10" s="110">
        <f>SUM(K10:L10)</f>
        <v>1</v>
      </c>
      <c r="N10" s="114"/>
      <c r="O10" s="71">
        <v>0</v>
      </c>
      <c r="P10" s="71"/>
      <c r="Q10" s="71">
        <v>17</v>
      </c>
      <c r="R10" s="71">
        <v>1</v>
      </c>
      <c r="S10" s="71">
        <v>0</v>
      </c>
      <c r="T10" s="112">
        <v>18</v>
      </c>
      <c r="U10" s="110">
        <f>SUM(O10:T10)</f>
        <v>36</v>
      </c>
      <c r="V10" s="61"/>
    </row>
    <row r="11" spans="1:22" ht="18" customHeight="1">
      <c r="A11" s="190"/>
      <c r="B11" s="49" t="s">
        <v>180</v>
      </c>
      <c r="C11" s="71">
        <v>9615</v>
      </c>
      <c r="D11" s="71">
        <v>954</v>
      </c>
      <c r="E11" s="71">
        <v>559</v>
      </c>
      <c r="F11" s="71">
        <v>66</v>
      </c>
      <c r="G11" s="71">
        <v>0</v>
      </c>
      <c r="H11" s="71">
        <v>300</v>
      </c>
      <c r="I11" s="110">
        <f t="shared" ref="I11:I14" si="3">SUM(C11:H11)</f>
        <v>11494</v>
      </c>
      <c r="J11" s="114"/>
      <c r="K11" s="71">
        <v>1</v>
      </c>
      <c r="L11" s="71">
        <v>0</v>
      </c>
      <c r="M11" s="110">
        <f t="shared" ref="M11:M14" si="4">SUM(K11:L11)</f>
        <v>1</v>
      </c>
      <c r="N11" s="114"/>
      <c r="O11" s="71">
        <v>1</v>
      </c>
      <c r="P11" s="71">
        <v>1</v>
      </c>
      <c r="Q11" s="71">
        <v>107</v>
      </c>
      <c r="R11" s="71">
        <v>4</v>
      </c>
      <c r="S11" s="71">
        <v>0</v>
      </c>
      <c r="T11" s="112">
        <v>2</v>
      </c>
      <c r="U11" s="110">
        <f t="shared" ref="U11:U13" si="5">SUM(O11:T11)</f>
        <v>115</v>
      </c>
      <c r="V11" s="61"/>
    </row>
    <row r="12" spans="1:22" ht="18" customHeight="1">
      <c r="A12" s="190"/>
      <c r="B12" s="49" t="s">
        <v>378</v>
      </c>
      <c r="C12" s="71">
        <v>9615</v>
      </c>
      <c r="D12" s="71">
        <v>954</v>
      </c>
      <c r="E12" s="71">
        <v>559</v>
      </c>
      <c r="F12" s="71">
        <v>66</v>
      </c>
      <c r="G12" s="71">
        <v>0</v>
      </c>
      <c r="H12" s="71">
        <v>300</v>
      </c>
      <c r="I12" s="110">
        <f t="shared" si="3"/>
        <v>11494</v>
      </c>
      <c r="J12" s="114"/>
      <c r="K12" s="71">
        <v>1</v>
      </c>
      <c r="L12" s="71">
        <v>0</v>
      </c>
      <c r="M12" s="110">
        <f t="shared" si="4"/>
        <v>1</v>
      </c>
      <c r="N12" s="114"/>
      <c r="O12" s="71">
        <v>0</v>
      </c>
      <c r="P12" s="71">
        <v>2</v>
      </c>
      <c r="Q12" s="71">
        <v>97</v>
      </c>
      <c r="R12" s="71">
        <v>4</v>
      </c>
      <c r="S12" s="71">
        <v>0</v>
      </c>
      <c r="T12" s="112">
        <v>1</v>
      </c>
      <c r="U12" s="110">
        <f t="shared" si="5"/>
        <v>104</v>
      </c>
      <c r="V12" s="61"/>
    </row>
    <row r="13" spans="1:22" ht="18" customHeight="1">
      <c r="A13" s="190"/>
      <c r="B13" s="49" t="s">
        <v>181</v>
      </c>
      <c r="C13" s="71">
        <v>110</v>
      </c>
      <c r="D13" s="71">
        <v>10</v>
      </c>
      <c r="E13" s="71">
        <v>705</v>
      </c>
      <c r="F13" s="71">
        <v>0</v>
      </c>
      <c r="G13" s="71">
        <v>5</v>
      </c>
      <c r="H13" s="71">
        <v>31</v>
      </c>
      <c r="I13" s="110">
        <f t="shared" si="3"/>
        <v>861</v>
      </c>
      <c r="J13" s="114"/>
      <c r="K13" s="71">
        <v>0</v>
      </c>
      <c r="L13" s="71">
        <v>0</v>
      </c>
      <c r="M13" s="110">
        <f t="shared" si="4"/>
        <v>0</v>
      </c>
      <c r="N13" s="114"/>
      <c r="O13" s="71">
        <v>5</v>
      </c>
      <c r="P13" s="71">
        <v>0</v>
      </c>
      <c r="Q13" s="71">
        <v>149</v>
      </c>
      <c r="R13" s="71">
        <v>6</v>
      </c>
      <c r="S13" s="71">
        <v>0</v>
      </c>
      <c r="T13" s="112">
        <v>16</v>
      </c>
      <c r="U13" s="110">
        <f t="shared" si="5"/>
        <v>176</v>
      </c>
      <c r="V13" s="61"/>
    </row>
    <row r="14" spans="1:22" ht="18" customHeight="1">
      <c r="A14" s="190"/>
      <c r="B14" s="49" t="s">
        <v>379</v>
      </c>
      <c r="C14" s="71">
        <v>110</v>
      </c>
      <c r="D14" s="71">
        <v>10</v>
      </c>
      <c r="E14" s="71">
        <v>705</v>
      </c>
      <c r="F14" s="71">
        <v>0</v>
      </c>
      <c r="G14" s="71">
        <v>5</v>
      </c>
      <c r="H14" s="71">
        <v>31</v>
      </c>
      <c r="I14" s="110">
        <f t="shared" si="3"/>
        <v>861</v>
      </c>
      <c r="J14" s="114"/>
      <c r="K14" s="71">
        <v>0</v>
      </c>
      <c r="L14" s="71">
        <v>0</v>
      </c>
      <c r="M14" s="110">
        <f t="shared" si="4"/>
        <v>0</v>
      </c>
      <c r="N14" s="114"/>
      <c r="O14" s="71">
        <v>7</v>
      </c>
      <c r="P14" s="71">
        <v>0</v>
      </c>
      <c r="Q14" s="71">
        <v>189</v>
      </c>
      <c r="R14" s="71">
        <v>6</v>
      </c>
      <c r="S14" s="71">
        <v>0</v>
      </c>
      <c r="T14" s="112">
        <v>17</v>
      </c>
      <c r="U14" s="110">
        <f>SUM(O14:T14)</f>
        <v>219</v>
      </c>
      <c r="V14" s="61"/>
    </row>
    <row r="15" spans="1:22" ht="2.65" customHeight="1">
      <c r="A15" s="190"/>
      <c r="B15" s="50"/>
      <c r="C15" s="117"/>
      <c r="D15" s="117"/>
      <c r="E15" s="117"/>
      <c r="F15" s="117"/>
      <c r="G15" s="117"/>
      <c r="H15" s="117"/>
      <c r="I15" s="117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4"/>
      <c r="V15" s="61"/>
    </row>
    <row r="16" spans="1:22" ht="18" customHeight="1">
      <c r="A16" s="190" t="s">
        <v>3</v>
      </c>
      <c r="B16" s="49" t="s">
        <v>179</v>
      </c>
      <c r="C16" s="71">
        <v>6932</v>
      </c>
      <c r="D16" s="71">
        <v>1348</v>
      </c>
      <c r="E16" s="71">
        <v>601</v>
      </c>
      <c r="F16" s="71">
        <v>108</v>
      </c>
      <c r="G16" s="71">
        <v>10</v>
      </c>
      <c r="H16" s="71">
        <v>111</v>
      </c>
      <c r="I16" s="110">
        <f>SUM(C16:H16)</f>
        <v>9110</v>
      </c>
      <c r="J16" s="114"/>
      <c r="K16" s="71">
        <v>5</v>
      </c>
      <c r="L16" s="71">
        <v>1</v>
      </c>
      <c r="M16" s="110">
        <f>SUM(K16:L16)</f>
        <v>6</v>
      </c>
      <c r="N16" s="114"/>
      <c r="O16" s="71">
        <v>0</v>
      </c>
      <c r="P16" s="71">
        <v>0</v>
      </c>
      <c r="Q16" s="71">
        <v>18</v>
      </c>
      <c r="R16" s="71">
        <v>1</v>
      </c>
      <c r="S16" s="71">
        <v>0</v>
      </c>
      <c r="T16" s="112">
        <v>26</v>
      </c>
      <c r="U16" s="110">
        <f>SUM(O16:T16)</f>
        <v>45</v>
      </c>
      <c r="V16" s="61"/>
    </row>
    <row r="17" spans="1:22" ht="18" customHeight="1">
      <c r="A17" s="190"/>
      <c r="B17" s="49" t="s">
        <v>180</v>
      </c>
      <c r="C17" s="71">
        <v>12224</v>
      </c>
      <c r="D17" s="71">
        <v>1351</v>
      </c>
      <c r="E17" s="71">
        <v>527</v>
      </c>
      <c r="F17" s="71">
        <v>108</v>
      </c>
      <c r="G17" s="71">
        <v>3</v>
      </c>
      <c r="H17" s="71">
        <v>166</v>
      </c>
      <c r="I17" s="110">
        <f t="shared" ref="I17:I20" si="6">SUM(C17:H17)</f>
        <v>14379</v>
      </c>
      <c r="J17" s="114"/>
      <c r="K17" s="71">
        <v>6</v>
      </c>
      <c r="L17" s="71">
        <v>1</v>
      </c>
      <c r="M17" s="110">
        <f t="shared" ref="M17:M20" si="7">SUM(K17:L17)</f>
        <v>7</v>
      </c>
      <c r="N17" s="114"/>
      <c r="O17" s="71">
        <v>2</v>
      </c>
      <c r="P17" s="71">
        <v>1</v>
      </c>
      <c r="Q17" s="71">
        <v>56</v>
      </c>
      <c r="R17" s="71">
        <v>0</v>
      </c>
      <c r="S17" s="71">
        <v>0</v>
      </c>
      <c r="T17" s="112">
        <v>5</v>
      </c>
      <c r="U17" s="110">
        <f t="shared" ref="U17:U19" si="8">SUM(O17:T17)</f>
        <v>64</v>
      </c>
      <c r="V17" s="61"/>
    </row>
    <row r="18" spans="1:22" ht="18" customHeight="1">
      <c r="A18" s="190"/>
      <c r="B18" s="49" t="s">
        <v>378</v>
      </c>
      <c r="C18" s="71">
        <v>12224</v>
      </c>
      <c r="D18" s="71">
        <v>1351</v>
      </c>
      <c r="E18" s="71">
        <v>527</v>
      </c>
      <c r="F18" s="71">
        <v>108</v>
      </c>
      <c r="G18" s="71">
        <v>3</v>
      </c>
      <c r="H18" s="71">
        <v>166</v>
      </c>
      <c r="I18" s="110">
        <f t="shared" si="6"/>
        <v>14379</v>
      </c>
      <c r="J18" s="114"/>
      <c r="K18" s="71">
        <v>7</v>
      </c>
      <c r="L18" s="71">
        <v>1</v>
      </c>
      <c r="M18" s="110">
        <f t="shared" si="7"/>
        <v>8</v>
      </c>
      <c r="N18" s="114"/>
      <c r="O18" s="71">
        <v>3</v>
      </c>
      <c r="P18" s="71">
        <v>13</v>
      </c>
      <c r="Q18" s="71">
        <v>55</v>
      </c>
      <c r="R18" s="71">
        <v>0</v>
      </c>
      <c r="S18" s="71">
        <v>0</v>
      </c>
      <c r="T18" s="112">
        <v>2</v>
      </c>
      <c r="U18" s="110">
        <f t="shared" si="8"/>
        <v>73</v>
      </c>
      <c r="V18" s="61"/>
    </row>
    <row r="19" spans="1:22" ht="18" customHeight="1">
      <c r="A19" s="190"/>
      <c r="B19" s="49" t="s">
        <v>181</v>
      </c>
      <c r="C19" s="71">
        <v>495</v>
      </c>
      <c r="D19" s="71">
        <v>31</v>
      </c>
      <c r="E19" s="71">
        <v>306</v>
      </c>
      <c r="F19" s="71">
        <v>0</v>
      </c>
      <c r="G19" s="71">
        <v>24</v>
      </c>
      <c r="H19" s="71">
        <v>80</v>
      </c>
      <c r="I19" s="110">
        <f t="shared" si="6"/>
        <v>936</v>
      </c>
      <c r="J19" s="114"/>
      <c r="K19" s="71">
        <v>2</v>
      </c>
      <c r="L19" s="71">
        <v>0</v>
      </c>
      <c r="M19" s="110">
        <f t="shared" si="7"/>
        <v>2</v>
      </c>
      <c r="N19" s="114"/>
      <c r="O19" s="71">
        <v>0</v>
      </c>
      <c r="P19" s="71">
        <v>0</v>
      </c>
      <c r="Q19" s="71">
        <v>210</v>
      </c>
      <c r="R19" s="71">
        <v>1</v>
      </c>
      <c r="S19" s="71">
        <v>0</v>
      </c>
      <c r="T19" s="112">
        <v>21</v>
      </c>
      <c r="U19" s="110">
        <f t="shared" si="8"/>
        <v>232</v>
      </c>
      <c r="V19" s="61"/>
    </row>
    <row r="20" spans="1:22" ht="18" customHeight="1">
      <c r="A20" s="190"/>
      <c r="B20" s="49" t="s">
        <v>379</v>
      </c>
      <c r="C20" s="71">
        <v>495</v>
      </c>
      <c r="D20" s="71">
        <v>31</v>
      </c>
      <c r="E20" s="71">
        <v>306</v>
      </c>
      <c r="F20" s="71">
        <v>0</v>
      </c>
      <c r="G20" s="71">
        <v>24</v>
      </c>
      <c r="H20" s="71">
        <v>80</v>
      </c>
      <c r="I20" s="110">
        <f t="shared" si="6"/>
        <v>936</v>
      </c>
      <c r="J20" s="114"/>
      <c r="K20" s="71">
        <v>2</v>
      </c>
      <c r="L20" s="71">
        <v>0</v>
      </c>
      <c r="M20" s="110">
        <f t="shared" si="7"/>
        <v>2</v>
      </c>
      <c r="N20" s="114"/>
      <c r="O20" s="71">
        <v>2</v>
      </c>
      <c r="P20" s="71">
        <v>4</v>
      </c>
      <c r="Q20" s="71">
        <v>215</v>
      </c>
      <c r="R20" s="71">
        <v>1</v>
      </c>
      <c r="S20" s="71">
        <v>0</v>
      </c>
      <c r="T20" s="112">
        <v>24</v>
      </c>
      <c r="U20" s="110">
        <f>SUM(O20:T20)</f>
        <v>246</v>
      </c>
      <c r="V20" s="61"/>
    </row>
    <row r="21" spans="1:22" ht="2.65" customHeight="1">
      <c r="A21" s="190"/>
      <c r="B21" s="50"/>
      <c r="C21" s="117"/>
      <c r="D21" s="117"/>
      <c r="E21" s="117"/>
      <c r="F21" s="117"/>
      <c r="G21" s="117"/>
      <c r="H21" s="117"/>
      <c r="I21" s="117"/>
      <c r="J21" s="114"/>
      <c r="K21" s="114"/>
      <c r="L21" s="114"/>
      <c r="M21" s="114"/>
      <c r="N21" s="114"/>
      <c r="O21" s="114"/>
      <c r="P21" s="114"/>
      <c r="Q21" s="114"/>
      <c r="R21" s="114"/>
      <c r="S21" s="114"/>
      <c r="T21" s="114"/>
      <c r="U21" s="114"/>
      <c r="V21" s="61"/>
    </row>
    <row r="22" spans="1:22" ht="18" customHeight="1">
      <c r="A22" s="190" t="s">
        <v>4</v>
      </c>
      <c r="B22" s="49" t="s">
        <v>179</v>
      </c>
      <c r="C22" s="71">
        <v>9736</v>
      </c>
      <c r="D22" s="71">
        <v>1123</v>
      </c>
      <c r="E22" s="71">
        <v>2695</v>
      </c>
      <c r="F22" s="71">
        <v>91</v>
      </c>
      <c r="G22" s="71">
        <v>0</v>
      </c>
      <c r="H22" s="71">
        <v>82</v>
      </c>
      <c r="I22" s="110">
        <f>SUM(C22:H22)</f>
        <v>13727</v>
      </c>
      <c r="J22" s="114"/>
      <c r="K22" s="71">
        <v>1</v>
      </c>
      <c r="L22" s="71">
        <v>0</v>
      </c>
      <c r="M22" s="110">
        <f>SUM(K22:L22)</f>
        <v>1</v>
      </c>
      <c r="N22" s="114"/>
      <c r="O22" s="71">
        <v>0</v>
      </c>
      <c r="P22" s="71">
        <v>0</v>
      </c>
      <c r="Q22" s="71">
        <v>11</v>
      </c>
      <c r="R22" s="71">
        <v>1</v>
      </c>
      <c r="S22" s="71">
        <v>0</v>
      </c>
      <c r="T22" s="112">
        <v>33</v>
      </c>
      <c r="U22" s="110">
        <f>SUM(O22:T22)</f>
        <v>45</v>
      </c>
      <c r="V22" s="61"/>
    </row>
    <row r="23" spans="1:22" ht="18" customHeight="1">
      <c r="A23" s="190"/>
      <c r="B23" s="49" t="s">
        <v>180</v>
      </c>
      <c r="C23" s="71">
        <v>9771</v>
      </c>
      <c r="D23" s="71">
        <v>1133</v>
      </c>
      <c r="E23" s="71">
        <v>2618</v>
      </c>
      <c r="F23" s="71">
        <v>91</v>
      </c>
      <c r="G23" s="71">
        <v>0</v>
      </c>
      <c r="H23" s="71">
        <v>81</v>
      </c>
      <c r="I23" s="110">
        <f t="shared" ref="I23:I26" si="9">SUM(C23:H23)</f>
        <v>13694</v>
      </c>
      <c r="J23" s="114"/>
      <c r="K23" s="71">
        <v>1</v>
      </c>
      <c r="L23" s="71">
        <v>0</v>
      </c>
      <c r="M23" s="110">
        <f t="shared" ref="M23:M26" si="10">SUM(K23:L23)</f>
        <v>1</v>
      </c>
      <c r="N23" s="114"/>
      <c r="O23" s="71">
        <v>0</v>
      </c>
      <c r="P23" s="71">
        <v>12</v>
      </c>
      <c r="Q23" s="71">
        <v>12</v>
      </c>
      <c r="R23" s="71">
        <v>1</v>
      </c>
      <c r="S23" s="71">
        <v>0</v>
      </c>
      <c r="T23" s="112">
        <v>9</v>
      </c>
      <c r="U23" s="110">
        <f t="shared" ref="U23:U25" si="11">SUM(O23:T23)</f>
        <v>34</v>
      </c>
      <c r="V23" s="61"/>
    </row>
    <row r="24" spans="1:22" ht="18" customHeight="1">
      <c r="A24" s="190"/>
      <c r="B24" s="49" t="s">
        <v>378</v>
      </c>
      <c r="C24" s="71">
        <v>9771</v>
      </c>
      <c r="D24" s="71">
        <v>1133</v>
      </c>
      <c r="E24" s="71">
        <v>2485</v>
      </c>
      <c r="F24" s="71">
        <v>92</v>
      </c>
      <c r="G24" s="71">
        <v>0</v>
      </c>
      <c r="H24" s="71">
        <v>81</v>
      </c>
      <c r="I24" s="110">
        <f t="shared" si="9"/>
        <v>13562</v>
      </c>
      <c r="J24" s="114"/>
      <c r="K24" s="71">
        <v>1</v>
      </c>
      <c r="L24" s="71">
        <v>0</v>
      </c>
      <c r="M24" s="110">
        <f t="shared" si="10"/>
        <v>1</v>
      </c>
      <c r="N24" s="114"/>
      <c r="O24" s="71">
        <v>7</v>
      </c>
      <c r="P24" s="71">
        <v>15</v>
      </c>
      <c r="Q24" s="71">
        <v>11</v>
      </c>
      <c r="R24" s="71">
        <v>1</v>
      </c>
      <c r="S24" s="71">
        <v>0</v>
      </c>
      <c r="T24" s="112">
        <v>7</v>
      </c>
      <c r="U24" s="110">
        <f t="shared" si="11"/>
        <v>41</v>
      </c>
      <c r="V24" s="61"/>
    </row>
    <row r="25" spans="1:22" ht="18" customHeight="1">
      <c r="A25" s="190"/>
      <c r="B25" s="49" t="s">
        <v>181</v>
      </c>
      <c r="C25" s="71">
        <v>42</v>
      </c>
      <c r="D25" s="71">
        <v>7</v>
      </c>
      <c r="E25" s="71">
        <v>192</v>
      </c>
      <c r="F25" s="71">
        <v>3</v>
      </c>
      <c r="G25" s="71">
        <v>0</v>
      </c>
      <c r="H25" s="71">
        <v>6</v>
      </c>
      <c r="I25" s="110">
        <f t="shared" si="9"/>
        <v>250</v>
      </c>
      <c r="J25" s="114"/>
      <c r="K25" s="71">
        <v>1</v>
      </c>
      <c r="L25" s="71">
        <v>0</v>
      </c>
      <c r="M25" s="110">
        <f t="shared" si="10"/>
        <v>1</v>
      </c>
      <c r="N25" s="114"/>
      <c r="O25" s="71">
        <v>0</v>
      </c>
      <c r="P25" s="71">
        <v>0</v>
      </c>
      <c r="Q25" s="71">
        <v>8</v>
      </c>
      <c r="R25" s="71">
        <v>2</v>
      </c>
      <c r="S25" s="71">
        <v>0</v>
      </c>
      <c r="T25" s="112">
        <v>24</v>
      </c>
      <c r="U25" s="110">
        <f t="shared" si="11"/>
        <v>34</v>
      </c>
      <c r="V25" s="61"/>
    </row>
    <row r="26" spans="1:22" ht="18" customHeight="1">
      <c r="A26" s="190"/>
      <c r="B26" s="49" t="s">
        <v>379</v>
      </c>
      <c r="C26" s="71">
        <v>42</v>
      </c>
      <c r="D26" s="71">
        <v>7</v>
      </c>
      <c r="E26" s="71">
        <v>415</v>
      </c>
      <c r="F26" s="71">
        <v>9</v>
      </c>
      <c r="G26" s="71">
        <v>0</v>
      </c>
      <c r="H26" s="71">
        <v>6</v>
      </c>
      <c r="I26" s="110">
        <f t="shared" si="9"/>
        <v>479</v>
      </c>
      <c r="J26" s="114"/>
      <c r="K26" s="71">
        <v>1</v>
      </c>
      <c r="L26" s="71">
        <v>0</v>
      </c>
      <c r="M26" s="110">
        <f t="shared" si="10"/>
        <v>1</v>
      </c>
      <c r="N26" s="114"/>
      <c r="O26" s="71">
        <v>5</v>
      </c>
      <c r="P26" s="71">
        <v>1</v>
      </c>
      <c r="Q26" s="71">
        <v>18</v>
      </c>
      <c r="R26" s="71">
        <v>2</v>
      </c>
      <c r="S26" s="71">
        <v>0</v>
      </c>
      <c r="T26" s="112">
        <v>26</v>
      </c>
      <c r="U26" s="110">
        <f>SUM(O26:T26)</f>
        <v>52</v>
      </c>
      <c r="V26" s="61"/>
    </row>
    <row r="27" spans="1:22" ht="2.65" customHeight="1">
      <c r="A27" s="190"/>
      <c r="B27" s="50"/>
      <c r="C27" s="117"/>
      <c r="D27" s="117"/>
      <c r="E27" s="117"/>
      <c r="F27" s="117"/>
      <c r="G27" s="117"/>
      <c r="H27" s="117"/>
      <c r="I27" s="117"/>
      <c r="J27" s="114"/>
      <c r="K27" s="114"/>
      <c r="L27" s="114"/>
      <c r="M27" s="114"/>
      <c r="N27" s="114"/>
      <c r="O27" s="114"/>
      <c r="P27" s="114"/>
      <c r="Q27" s="114"/>
      <c r="R27" s="114"/>
      <c r="S27" s="114"/>
      <c r="T27" s="114"/>
      <c r="U27" s="114"/>
      <c r="V27" s="61"/>
    </row>
    <row r="28" spans="1:22" ht="18" customHeight="1">
      <c r="A28" s="190" t="s">
        <v>5</v>
      </c>
      <c r="B28" s="49" t="s">
        <v>179</v>
      </c>
      <c r="C28" s="71">
        <v>11079</v>
      </c>
      <c r="D28" s="71">
        <v>1857</v>
      </c>
      <c r="E28" s="71">
        <v>750</v>
      </c>
      <c r="F28" s="71">
        <v>202</v>
      </c>
      <c r="G28" s="71">
        <v>0</v>
      </c>
      <c r="H28" s="71">
        <v>66</v>
      </c>
      <c r="I28" s="110">
        <f>SUM(C28:H28)</f>
        <v>13954</v>
      </c>
      <c r="J28" s="114"/>
      <c r="K28" s="71">
        <v>3</v>
      </c>
      <c r="L28" s="71">
        <v>0</v>
      </c>
      <c r="M28" s="110">
        <f>SUM(K28:L28)</f>
        <v>3</v>
      </c>
      <c r="N28" s="114"/>
      <c r="O28" s="71">
        <v>0</v>
      </c>
      <c r="P28" s="71">
        <v>0</v>
      </c>
      <c r="Q28" s="71">
        <v>17</v>
      </c>
      <c r="R28" s="71">
        <v>3</v>
      </c>
      <c r="S28" s="71">
        <v>0</v>
      </c>
      <c r="T28" s="112">
        <v>50</v>
      </c>
      <c r="U28" s="110">
        <f>SUM(O28:T28)</f>
        <v>70</v>
      </c>
      <c r="V28" s="61"/>
    </row>
    <row r="29" spans="1:22" ht="18" customHeight="1">
      <c r="A29" s="190"/>
      <c r="B29" s="49" t="s">
        <v>180</v>
      </c>
      <c r="C29" s="71">
        <v>11183</v>
      </c>
      <c r="D29" s="71">
        <v>1884</v>
      </c>
      <c r="E29" s="71">
        <v>749</v>
      </c>
      <c r="F29" s="71">
        <v>207</v>
      </c>
      <c r="G29" s="71">
        <v>0</v>
      </c>
      <c r="H29" s="71">
        <v>77</v>
      </c>
      <c r="I29" s="110">
        <f t="shared" ref="I29:I32" si="12">SUM(C29:H29)</f>
        <v>14100</v>
      </c>
      <c r="J29" s="114"/>
      <c r="K29" s="71">
        <v>3</v>
      </c>
      <c r="L29" s="71">
        <v>0</v>
      </c>
      <c r="M29" s="110">
        <f t="shared" ref="M29:M32" si="13">SUM(K29:L29)</f>
        <v>3</v>
      </c>
      <c r="N29" s="114"/>
      <c r="O29" s="71">
        <v>0</v>
      </c>
      <c r="P29" s="71">
        <v>4</v>
      </c>
      <c r="Q29" s="71">
        <v>22</v>
      </c>
      <c r="R29" s="71">
        <v>1</v>
      </c>
      <c r="S29" s="71">
        <v>0</v>
      </c>
      <c r="T29" s="112">
        <v>14</v>
      </c>
      <c r="U29" s="110">
        <f t="shared" ref="U29:U31" si="14">SUM(O29:T29)</f>
        <v>41</v>
      </c>
      <c r="V29" s="61"/>
    </row>
    <row r="30" spans="1:22" ht="18" customHeight="1">
      <c r="A30" s="190"/>
      <c r="B30" s="49" t="s">
        <v>378</v>
      </c>
      <c r="C30" s="71">
        <v>11183</v>
      </c>
      <c r="D30" s="71">
        <v>1884</v>
      </c>
      <c r="E30" s="71">
        <v>749</v>
      </c>
      <c r="F30" s="71">
        <v>233</v>
      </c>
      <c r="G30" s="71">
        <v>0</v>
      </c>
      <c r="H30" s="71">
        <v>77</v>
      </c>
      <c r="I30" s="110">
        <f t="shared" si="12"/>
        <v>14126</v>
      </c>
      <c r="J30" s="114"/>
      <c r="K30" s="71">
        <v>4</v>
      </c>
      <c r="L30" s="71">
        <v>0</v>
      </c>
      <c r="M30" s="110">
        <f t="shared" si="13"/>
        <v>4</v>
      </c>
      <c r="N30" s="114"/>
      <c r="O30" s="71">
        <v>0</v>
      </c>
      <c r="P30" s="71">
        <v>6</v>
      </c>
      <c r="Q30" s="71">
        <v>37</v>
      </c>
      <c r="R30" s="71">
        <v>1</v>
      </c>
      <c r="S30" s="71">
        <v>0</v>
      </c>
      <c r="T30" s="112">
        <v>8</v>
      </c>
      <c r="U30" s="110">
        <f t="shared" si="14"/>
        <v>52</v>
      </c>
      <c r="V30" s="61"/>
    </row>
    <row r="31" spans="1:22" ht="18" customHeight="1">
      <c r="A31" s="190"/>
      <c r="B31" s="49" t="s">
        <v>181</v>
      </c>
      <c r="C31" s="71">
        <v>102</v>
      </c>
      <c r="D31" s="71">
        <v>11</v>
      </c>
      <c r="E31" s="71">
        <v>97</v>
      </c>
      <c r="F31" s="71">
        <v>2</v>
      </c>
      <c r="G31" s="71">
        <v>0</v>
      </c>
      <c r="H31" s="71">
        <v>2</v>
      </c>
      <c r="I31" s="110">
        <f t="shared" si="12"/>
        <v>214</v>
      </c>
      <c r="J31" s="114"/>
      <c r="K31" s="71">
        <v>0</v>
      </c>
      <c r="L31" s="71">
        <v>0</v>
      </c>
      <c r="M31" s="110">
        <f t="shared" si="13"/>
        <v>0</v>
      </c>
      <c r="N31" s="114"/>
      <c r="O31" s="71">
        <v>0</v>
      </c>
      <c r="P31" s="71">
        <v>1</v>
      </c>
      <c r="Q31" s="71">
        <v>142</v>
      </c>
      <c r="R31" s="71">
        <v>8</v>
      </c>
      <c r="S31" s="71">
        <v>0</v>
      </c>
      <c r="T31" s="112">
        <v>36</v>
      </c>
      <c r="U31" s="110">
        <f t="shared" si="14"/>
        <v>187</v>
      </c>
      <c r="V31" s="61"/>
    </row>
    <row r="32" spans="1:22" ht="18" customHeight="1">
      <c r="A32" s="190"/>
      <c r="B32" s="49" t="s">
        <v>379</v>
      </c>
      <c r="C32" s="71">
        <v>102</v>
      </c>
      <c r="D32" s="71">
        <v>11</v>
      </c>
      <c r="E32" s="71">
        <v>98</v>
      </c>
      <c r="F32" s="71">
        <v>20</v>
      </c>
      <c r="G32" s="71">
        <v>0</v>
      </c>
      <c r="H32" s="71">
        <v>2</v>
      </c>
      <c r="I32" s="110">
        <f t="shared" si="12"/>
        <v>233</v>
      </c>
      <c r="J32" s="114"/>
      <c r="K32" s="71">
        <v>0</v>
      </c>
      <c r="L32" s="71">
        <v>0</v>
      </c>
      <c r="M32" s="110">
        <f t="shared" si="13"/>
        <v>0</v>
      </c>
      <c r="N32" s="114"/>
      <c r="O32" s="71">
        <v>0</v>
      </c>
      <c r="P32" s="71">
        <v>1</v>
      </c>
      <c r="Q32" s="71">
        <v>162</v>
      </c>
      <c r="R32" s="71">
        <v>8</v>
      </c>
      <c r="S32" s="71">
        <v>0</v>
      </c>
      <c r="T32" s="112">
        <v>42</v>
      </c>
      <c r="U32" s="110">
        <f>SUM(O32:T32)</f>
        <v>213</v>
      </c>
      <c r="V32" s="61"/>
    </row>
    <row r="33" spans="1:22" ht="3.65" customHeight="1">
      <c r="A33" s="190"/>
      <c r="B33" s="50"/>
      <c r="C33" s="117"/>
      <c r="D33" s="117"/>
      <c r="E33" s="117"/>
      <c r="F33" s="117"/>
      <c r="G33" s="117"/>
      <c r="H33" s="117"/>
      <c r="I33" s="117"/>
      <c r="J33" s="114"/>
      <c r="K33" s="114"/>
      <c r="L33" s="114"/>
      <c r="M33" s="114"/>
      <c r="N33" s="114"/>
      <c r="O33" s="114"/>
      <c r="P33" s="114"/>
      <c r="Q33" s="114"/>
      <c r="R33" s="114"/>
      <c r="S33" s="114"/>
      <c r="T33" s="114"/>
      <c r="U33" s="114"/>
      <c r="V33" s="61"/>
    </row>
    <row r="34" spans="1:22" ht="18" customHeight="1">
      <c r="A34" s="190" t="s">
        <v>6</v>
      </c>
      <c r="B34" s="49" t="s">
        <v>179</v>
      </c>
      <c r="C34" s="71">
        <v>10733</v>
      </c>
      <c r="D34" s="71">
        <v>1197</v>
      </c>
      <c r="E34" s="71">
        <v>284</v>
      </c>
      <c r="F34" s="71">
        <v>85</v>
      </c>
      <c r="G34" s="71">
        <v>2</v>
      </c>
      <c r="H34" s="71">
        <v>262</v>
      </c>
      <c r="I34" s="110">
        <f>SUM(C34:H34)</f>
        <v>12563</v>
      </c>
      <c r="J34" s="114"/>
      <c r="K34" s="71">
        <v>9</v>
      </c>
      <c r="L34" s="71">
        <v>0</v>
      </c>
      <c r="M34" s="110">
        <f>SUM(K34:L34)</f>
        <v>9</v>
      </c>
      <c r="N34" s="114"/>
      <c r="O34" s="71">
        <v>0</v>
      </c>
      <c r="P34" s="71">
        <v>0</v>
      </c>
      <c r="Q34" s="71">
        <v>5</v>
      </c>
      <c r="R34" s="71">
        <v>3</v>
      </c>
      <c r="S34" s="71">
        <v>80249</v>
      </c>
      <c r="T34" s="112">
        <v>26</v>
      </c>
      <c r="U34" s="110">
        <f>SUM(O34:T34)</f>
        <v>80283</v>
      </c>
      <c r="V34" s="61"/>
    </row>
    <row r="35" spans="1:22" ht="18" customHeight="1">
      <c r="A35" s="190"/>
      <c r="B35" s="49" t="s">
        <v>180</v>
      </c>
      <c r="C35" s="71">
        <v>10690</v>
      </c>
      <c r="D35" s="71">
        <v>1197</v>
      </c>
      <c r="E35" s="71">
        <v>342</v>
      </c>
      <c r="F35" s="71">
        <v>86</v>
      </c>
      <c r="G35" s="71">
        <v>3</v>
      </c>
      <c r="H35" s="71">
        <v>270</v>
      </c>
      <c r="I35" s="110">
        <f t="shared" ref="I35:I38" si="15">SUM(C35:H35)</f>
        <v>12588</v>
      </c>
      <c r="J35" s="114"/>
      <c r="K35" s="71">
        <v>10</v>
      </c>
      <c r="L35" s="71">
        <v>0</v>
      </c>
      <c r="M35" s="110">
        <f t="shared" ref="M35:M38" si="16">SUM(K35:L35)</f>
        <v>10</v>
      </c>
      <c r="N35" s="114"/>
      <c r="O35" s="71">
        <v>0</v>
      </c>
      <c r="P35" s="71">
        <v>4</v>
      </c>
      <c r="Q35" s="71">
        <v>0</v>
      </c>
      <c r="R35" s="71">
        <v>5</v>
      </c>
      <c r="S35" s="71">
        <v>80618</v>
      </c>
      <c r="T35" s="112">
        <v>11</v>
      </c>
      <c r="U35" s="110">
        <f t="shared" ref="U35:U37" si="17">SUM(O35:T35)</f>
        <v>80638</v>
      </c>
      <c r="V35" s="61"/>
    </row>
    <row r="36" spans="1:22" ht="18" customHeight="1">
      <c r="A36" s="190"/>
      <c r="B36" s="49" t="s">
        <v>378</v>
      </c>
      <c r="C36" s="71">
        <v>10690</v>
      </c>
      <c r="D36" s="71">
        <v>1197</v>
      </c>
      <c r="E36" s="71">
        <v>342</v>
      </c>
      <c r="F36" s="71">
        <v>81</v>
      </c>
      <c r="G36" s="71">
        <v>3</v>
      </c>
      <c r="H36" s="71">
        <v>270</v>
      </c>
      <c r="I36" s="110">
        <f t="shared" si="15"/>
        <v>12583</v>
      </c>
      <c r="J36" s="114"/>
      <c r="K36" s="71">
        <v>9</v>
      </c>
      <c r="L36" s="71">
        <v>0</v>
      </c>
      <c r="M36" s="110">
        <f t="shared" si="16"/>
        <v>9</v>
      </c>
      <c r="N36" s="114"/>
      <c r="O36" s="71">
        <v>0</v>
      </c>
      <c r="P36" s="71">
        <v>5</v>
      </c>
      <c r="Q36" s="71">
        <v>0</v>
      </c>
      <c r="R36" s="71">
        <v>6</v>
      </c>
      <c r="S36" s="71">
        <v>102409</v>
      </c>
      <c r="T36" s="112">
        <v>6</v>
      </c>
      <c r="U36" s="110">
        <f t="shared" si="17"/>
        <v>102426</v>
      </c>
      <c r="V36" s="61"/>
    </row>
    <row r="37" spans="1:22" ht="18" customHeight="1">
      <c r="A37" s="190"/>
      <c r="B37" s="49" t="s">
        <v>181</v>
      </c>
      <c r="C37" s="71">
        <v>45</v>
      </c>
      <c r="D37" s="71">
        <v>17</v>
      </c>
      <c r="E37" s="71">
        <v>146</v>
      </c>
      <c r="F37" s="71">
        <v>8</v>
      </c>
      <c r="G37" s="71">
        <v>14</v>
      </c>
      <c r="H37" s="71">
        <v>30</v>
      </c>
      <c r="I37" s="110">
        <f t="shared" si="15"/>
        <v>260</v>
      </c>
      <c r="J37" s="114"/>
      <c r="K37" s="71">
        <v>0</v>
      </c>
      <c r="L37" s="71">
        <v>0</v>
      </c>
      <c r="M37" s="110">
        <f t="shared" si="16"/>
        <v>0</v>
      </c>
      <c r="N37" s="114"/>
      <c r="O37" s="71">
        <v>0</v>
      </c>
      <c r="P37" s="71">
        <v>2</v>
      </c>
      <c r="Q37" s="71">
        <v>23</v>
      </c>
      <c r="R37" s="71">
        <v>11</v>
      </c>
      <c r="S37" s="71">
        <v>3528</v>
      </c>
      <c r="T37" s="112">
        <v>15</v>
      </c>
      <c r="U37" s="110">
        <f t="shared" si="17"/>
        <v>3579</v>
      </c>
      <c r="V37" s="61"/>
    </row>
    <row r="38" spans="1:22" ht="18" customHeight="1">
      <c r="A38" s="190"/>
      <c r="B38" s="49" t="s">
        <v>379</v>
      </c>
      <c r="C38" s="71">
        <v>45</v>
      </c>
      <c r="D38" s="71">
        <v>17</v>
      </c>
      <c r="E38" s="71">
        <v>146</v>
      </c>
      <c r="F38" s="71">
        <v>13</v>
      </c>
      <c r="G38" s="71">
        <v>14</v>
      </c>
      <c r="H38" s="71">
        <v>30</v>
      </c>
      <c r="I38" s="110">
        <f t="shared" si="15"/>
        <v>265</v>
      </c>
      <c r="J38" s="114"/>
      <c r="K38" s="71">
        <v>1</v>
      </c>
      <c r="L38" s="71">
        <v>0</v>
      </c>
      <c r="M38" s="110">
        <f t="shared" si="16"/>
        <v>1</v>
      </c>
      <c r="N38" s="114"/>
      <c r="O38" s="71">
        <v>0</v>
      </c>
      <c r="P38" s="71">
        <v>11</v>
      </c>
      <c r="Q38" s="71">
        <v>35</v>
      </c>
      <c r="R38" s="71">
        <v>11</v>
      </c>
      <c r="S38" s="71">
        <v>16625</v>
      </c>
      <c r="T38" s="112">
        <v>20</v>
      </c>
      <c r="U38" s="110">
        <f>SUM(O38:T38)</f>
        <v>16702</v>
      </c>
      <c r="V38" s="61"/>
    </row>
    <row r="39" spans="1:22" ht="2.65" customHeight="1">
      <c r="A39" s="190"/>
      <c r="B39" s="50"/>
      <c r="C39" s="117"/>
      <c r="D39" s="117"/>
      <c r="E39" s="117"/>
      <c r="F39" s="117"/>
      <c r="G39" s="117"/>
      <c r="H39" s="117"/>
      <c r="I39" s="117"/>
      <c r="J39" s="114"/>
      <c r="K39" s="114"/>
      <c r="L39" s="114"/>
      <c r="M39" s="114"/>
      <c r="N39" s="114"/>
      <c r="O39" s="114"/>
      <c r="P39" s="114"/>
      <c r="Q39" s="114"/>
      <c r="R39" s="114"/>
      <c r="S39" s="114"/>
      <c r="T39" s="114"/>
      <c r="U39" s="114"/>
      <c r="V39" s="61"/>
    </row>
    <row r="40" spans="1:22" ht="18" customHeight="1">
      <c r="A40" s="190" t="s">
        <v>7</v>
      </c>
      <c r="B40" s="49" t="s">
        <v>179</v>
      </c>
      <c r="C40" s="71">
        <v>9784</v>
      </c>
      <c r="D40" s="71">
        <v>1124</v>
      </c>
      <c r="E40" s="71">
        <v>569</v>
      </c>
      <c r="F40" s="71">
        <v>160</v>
      </c>
      <c r="G40" s="71">
        <v>8</v>
      </c>
      <c r="H40" s="71">
        <v>197</v>
      </c>
      <c r="I40" s="110">
        <f>SUM(C40:H40)</f>
        <v>11842</v>
      </c>
      <c r="J40" s="114"/>
      <c r="K40" s="71">
        <v>8</v>
      </c>
      <c r="L40" s="71">
        <v>0</v>
      </c>
      <c r="M40" s="110">
        <f>SUM(K40:L40)</f>
        <v>8</v>
      </c>
      <c r="N40" s="114"/>
      <c r="O40" s="71">
        <v>0</v>
      </c>
      <c r="P40" s="71">
        <v>0</v>
      </c>
      <c r="Q40" s="71">
        <v>4</v>
      </c>
      <c r="R40" s="71">
        <v>0</v>
      </c>
      <c r="S40" s="71">
        <v>0</v>
      </c>
      <c r="T40" s="112">
        <v>19</v>
      </c>
      <c r="U40" s="110">
        <f>SUM(O40:T40)</f>
        <v>23</v>
      </c>
      <c r="V40" s="61"/>
    </row>
    <row r="41" spans="1:22" ht="18" customHeight="1">
      <c r="A41" s="190"/>
      <c r="B41" s="49" t="s">
        <v>180</v>
      </c>
      <c r="C41" s="71">
        <v>9737</v>
      </c>
      <c r="D41" s="71">
        <v>1108</v>
      </c>
      <c r="E41" s="71">
        <v>588</v>
      </c>
      <c r="F41" s="71">
        <v>165</v>
      </c>
      <c r="G41" s="71">
        <v>41</v>
      </c>
      <c r="H41" s="71">
        <v>148</v>
      </c>
      <c r="I41" s="110">
        <f t="shared" ref="I41:I44" si="18">SUM(C41:H41)</f>
        <v>11787</v>
      </c>
      <c r="J41" s="114"/>
      <c r="K41" s="71">
        <v>7</v>
      </c>
      <c r="L41" s="71">
        <v>0</v>
      </c>
      <c r="M41" s="110">
        <f t="shared" ref="M41:M44" si="19">SUM(K41:L41)</f>
        <v>7</v>
      </c>
      <c r="N41" s="114"/>
      <c r="O41" s="71">
        <v>0</v>
      </c>
      <c r="P41" s="71">
        <v>0</v>
      </c>
      <c r="Q41" s="71">
        <v>45</v>
      </c>
      <c r="R41" s="71">
        <v>0</v>
      </c>
      <c r="S41" s="71">
        <v>0</v>
      </c>
      <c r="T41" s="112">
        <v>8</v>
      </c>
      <c r="U41" s="110">
        <f t="shared" ref="U41:U43" si="20">SUM(O41:T41)</f>
        <v>53</v>
      </c>
      <c r="V41" s="61"/>
    </row>
    <row r="42" spans="1:22" ht="18" customHeight="1">
      <c r="A42" s="190"/>
      <c r="B42" s="49" t="s">
        <v>378</v>
      </c>
      <c r="C42" s="71">
        <v>9737</v>
      </c>
      <c r="D42" s="71">
        <v>1108</v>
      </c>
      <c r="E42" s="71">
        <v>588</v>
      </c>
      <c r="F42" s="71">
        <v>165</v>
      </c>
      <c r="G42" s="71">
        <v>41</v>
      </c>
      <c r="H42" s="71">
        <v>148</v>
      </c>
      <c r="I42" s="110">
        <f t="shared" si="18"/>
        <v>11787</v>
      </c>
      <c r="J42" s="114"/>
      <c r="K42" s="71">
        <v>6</v>
      </c>
      <c r="L42" s="71">
        <v>0</v>
      </c>
      <c r="M42" s="110">
        <f t="shared" si="19"/>
        <v>6</v>
      </c>
      <c r="N42" s="114"/>
      <c r="O42" s="71">
        <v>0</v>
      </c>
      <c r="P42" s="71">
        <v>0</v>
      </c>
      <c r="Q42" s="71">
        <v>46</v>
      </c>
      <c r="R42" s="71">
        <v>0</v>
      </c>
      <c r="S42" s="71">
        <v>0</v>
      </c>
      <c r="T42" s="112">
        <v>2</v>
      </c>
      <c r="U42" s="110">
        <f t="shared" si="20"/>
        <v>48</v>
      </c>
      <c r="V42" s="61"/>
    </row>
    <row r="43" spans="1:22" ht="18" customHeight="1">
      <c r="A43" s="190"/>
      <c r="B43" s="49" t="s">
        <v>181</v>
      </c>
      <c r="C43" s="71">
        <v>133</v>
      </c>
      <c r="D43" s="71">
        <v>23</v>
      </c>
      <c r="E43" s="71">
        <v>457</v>
      </c>
      <c r="F43" s="71">
        <v>5</v>
      </c>
      <c r="G43" s="71">
        <v>17</v>
      </c>
      <c r="H43" s="71">
        <v>102</v>
      </c>
      <c r="I43" s="110">
        <f t="shared" si="18"/>
        <v>737</v>
      </c>
      <c r="J43" s="114"/>
      <c r="K43" s="71">
        <v>7</v>
      </c>
      <c r="L43" s="71">
        <v>0</v>
      </c>
      <c r="M43" s="110">
        <f t="shared" si="19"/>
        <v>7</v>
      </c>
      <c r="N43" s="114"/>
      <c r="O43" s="71">
        <v>0</v>
      </c>
      <c r="P43" s="71">
        <v>0</v>
      </c>
      <c r="Q43" s="71">
        <v>75</v>
      </c>
      <c r="R43" s="71">
        <v>0</v>
      </c>
      <c r="S43" s="71">
        <v>0</v>
      </c>
      <c r="T43" s="112">
        <v>11</v>
      </c>
      <c r="U43" s="110">
        <f t="shared" si="20"/>
        <v>86</v>
      </c>
      <c r="V43" s="61"/>
    </row>
    <row r="44" spans="1:22" ht="18" customHeight="1">
      <c r="A44" s="190"/>
      <c r="B44" s="49" t="s">
        <v>379</v>
      </c>
      <c r="C44" s="71">
        <v>133</v>
      </c>
      <c r="D44" s="71">
        <v>23</v>
      </c>
      <c r="E44" s="71">
        <v>457</v>
      </c>
      <c r="F44" s="71">
        <v>5</v>
      </c>
      <c r="G44" s="71">
        <v>17</v>
      </c>
      <c r="H44" s="71">
        <v>102</v>
      </c>
      <c r="I44" s="110">
        <f t="shared" si="18"/>
        <v>737</v>
      </c>
      <c r="J44" s="114"/>
      <c r="K44" s="71">
        <v>9</v>
      </c>
      <c r="L44" s="71">
        <v>0</v>
      </c>
      <c r="M44" s="110">
        <f t="shared" si="19"/>
        <v>9</v>
      </c>
      <c r="N44" s="114"/>
      <c r="O44" s="71">
        <v>1</v>
      </c>
      <c r="P44" s="71">
        <v>0</v>
      </c>
      <c r="Q44" s="71">
        <v>87</v>
      </c>
      <c r="R44" s="71">
        <v>0</v>
      </c>
      <c r="S44" s="71">
        <v>0</v>
      </c>
      <c r="T44" s="112">
        <v>17</v>
      </c>
      <c r="U44" s="110">
        <f>SUM(O44:T44)</f>
        <v>105</v>
      </c>
      <c r="V44" s="61"/>
    </row>
    <row r="45" spans="1:22" ht="2.65" customHeight="1">
      <c r="A45" s="190"/>
      <c r="B45" s="50"/>
      <c r="C45" s="117"/>
      <c r="D45" s="117"/>
      <c r="E45" s="117"/>
      <c r="F45" s="117"/>
      <c r="G45" s="117"/>
      <c r="H45" s="117"/>
      <c r="I45" s="117"/>
      <c r="J45" s="114"/>
      <c r="K45" s="114"/>
      <c r="L45" s="114"/>
      <c r="M45" s="114"/>
      <c r="N45" s="114"/>
      <c r="O45" s="114"/>
      <c r="P45" s="114"/>
      <c r="Q45" s="114"/>
      <c r="R45" s="114"/>
      <c r="S45" s="114"/>
      <c r="T45" s="114"/>
      <c r="U45" s="114"/>
      <c r="V45" s="61"/>
    </row>
    <row r="46" spans="1:22" ht="18" customHeight="1">
      <c r="A46" s="190" t="s">
        <v>8</v>
      </c>
      <c r="B46" s="49" t="s">
        <v>179</v>
      </c>
      <c r="C46" s="71">
        <v>13178</v>
      </c>
      <c r="D46" s="71">
        <v>1209</v>
      </c>
      <c r="E46" s="71">
        <v>793</v>
      </c>
      <c r="F46" s="71">
        <v>79</v>
      </c>
      <c r="G46" s="71">
        <v>0</v>
      </c>
      <c r="H46" s="71">
        <v>260</v>
      </c>
      <c r="I46" s="110">
        <f>SUM(C46:H46)</f>
        <v>15519</v>
      </c>
      <c r="J46" s="114"/>
      <c r="K46" s="71">
        <v>3</v>
      </c>
      <c r="L46" s="71">
        <v>0</v>
      </c>
      <c r="M46" s="110">
        <f>SUM(K46:L46)</f>
        <v>3</v>
      </c>
      <c r="N46" s="114"/>
      <c r="O46" s="71">
        <v>0</v>
      </c>
      <c r="P46" s="71">
        <v>0</v>
      </c>
      <c r="Q46" s="71">
        <v>49</v>
      </c>
      <c r="R46" s="71">
        <v>1</v>
      </c>
      <c r="S46" s="71">
        <v>0</v>
      </c>
      <c r="T46" s="112">
        <v>21</v>
      </c>
      <c r="U46" s="110">
        <f>SUM(O46:T46)</f>
        <v>71</v>
      </c>
      <c r="V46" s="61"/>
    </row>
    <row r="47" spans="1:22" ht="18" customHeight="1">
      <c r="A47" s="190"/>
      <c r="B47" s="49" t="s">
        <v>180</v>
      </c>
      <c r="C47" s="71">
        <v>13159</v>
      </c>
      <c r="D47" s="71">
        <v>1182</v>
      </c>
      <c r="E47" s="71">
        <v>1002</v>
      </c>
      <c r="F47" s="71">
        <v>82</v>
      </c>
      <c r="G47" s="71">
        <v>0</v>
      </c>
      <c r="H47" s="71">
        <v>264</v>
      </c>
      <c r="I47" s="110">
        <f t="shared" ref="I47:I50" si="21">SUM(C47:H47)</f>
        <v>15689</v>
      </c>
      <c r="J47" s="114"/>
      <c r="K47" s="71">
        <v>6</v>
      </c>
      <c r="L47" s="71">
        <v>0</v>
      </c>
      <c r="M47" s="110">
        <f t="shared" ref="M47:M50" si="22">SUM(K47:L47)</f>
        <v>6</v>
      </c>
      <c r="N47" s="114"/>
      <c r="O47" s="71">
        <v>2</v>
      </c>
      <c r="P47" s="71">
        <v>1</v>
      </c>
      <c r="Q47" s="71">
        <v>270</v>
      </c>
      <c r="R47" s="71">
        <v>2</v>
      </c>
      <c r="S47" s="71">
        <v>0</v>
      </c>
      <c r="T47" s="112">
        <v>6</v>
      </c>
      <c r="U47" s="110">
        <f t="shared" ref="U47:U49" si="23">SUM(O47:T47)</f>
        <v>281</v>
      </c>
      <c r="V47" s="61"/>
    </row>
    <row r="48" spans="1:22" ht="18" customHeight="1">
      <c r="A48" s="190"/>
      <c r="B48" s="49" t="s">
        <v>378</v>
      </c>
      <c r="C48" s="71">
        <v>13159</v>
      </c>
      <c r="D48" s="71">
        <v>1182</v>
      </c>
      <c r="E48" s="71">
        <v>1002</v>
      </c>
      <c r="F48" s="71">
        <v>82</v>
      </c>
      <c r="G48" s="71">
        <v>0</v>
      </c>
      <c r="H48" s="71">
        <v>264</v>
      </c>
      <c r="I48" s="110">
        <f t="shared" si="21"/>
        <v>15689</v>
      </c>
      <c r="J48" s="114"/>
      <c r="K48" s="71">
        <v>7</v>
      </c>
      <c r="L48" s="71">
        <v>0</v>
      </c>
      <c r="M48" s="110">
        <f t="shared" si="22"/>
        <v>7</v>
      </c>
      <c r="N48" s="114"/>
      <c r="O48" s="71">
        <v>1</v>
      </c>
      <c r="P48" s="71">
        <v>4</v>
      </c>
      <c r="Q48" s="71">
        <v>286</v>
      </c>
      <c r="R48" s="71">
        <v>1</v>
      </c>
      <c r="S48" s="71">
        <v>0</v>
      </c>
      <c r="T48" s="112">
        <v>2</v>
      </c>
      <c r="U48" s="110">
        <f t="shared" si="23"/>
        <v>294</v>
      </c>
      <c r="V48" s="61"/>
    </row>
    <row r="49" spans="1:22" ht="18" customHeight="1">
      <c r="A49" s="190"/>
      <c r="B49" s="49" t="s">
        <v>181</v>
      </c>
      <c r="C49" s="71">
        <v>1040</v>
      </c>
      <c r="D49" s="71">
        <v>156</v>
      </c>
      <c r="E49" s="71">
        <v>349</v>
      </c>
      <c r="F49" s="71">
        <v>0</v>
      </c>
      <c r="G49" s="71">
        <v>0</v>
      </c>
      <c r="H49" s="71">
        <v>77</v>
      </c>
      <c r="I49" s="110">
        <f t="shared" si="21"/>
        <v>1622</v>
      </c>
      <c r="J49" s="114"/>
      <c r="K49" s="71">
        <v>0</v>
      </c>
      <c r="L49" s="71">
        <v>0</v>
      </c>
      <c r="M49" s="110">
        <f t="shared" si="22"/>
        <v>0</v>
      </c>
      <c r="N49" s="114"/>
      <c r="O49" s="71">
        <v>1</v>
      </c>
      <c r="P49" s="71">
        <v>2</v>
      </c>
      <c r="Q49" s="71">
        <v>344</v>
      </c>
      <c r="R49" s="71">
        <v>5</v>
      </c>
      <c r="S49" s="71">
        <v>0</v>
      </c>
      <c r="T49" s="112">
        <v>15</v>
      </c>
      <c r="U49" s="110">
        <f t="shared" si="23"/>
        <v>367</v>
      </c>
      <c r="V49" s="61"/>
    </row>
    <row r="50" spans="1:22" ht="18" customHeight="1">
      <c r="A50" s="190"/>
      <c r="B50" s="49" t="s">
        <v>379</v>
      </c>
      <c r="C50" s="71">
        <v>1040</v>
      </c>
      <c r="D50" s="71">
        <v>156</v>
      </c>
      <c r="E50" s="71">
        <v>349</v>
      </c>
      <c r="F50" s="71">
        <v>0</v>
      </c>
      <c r="G50" s="71">
        <v>0</v>
      </c>
      <c r="H50" s="71">
        <v>77</v>
      </c>
      <c r="I50" s="110">
        <f t="shared" si="21"/>
        <v>1622</v>
      </c>
      <c r="J50" s="114"/>
      <c r="K50" s="71">
        <v>0</v>
      </c>
      <c r="L50" s="71">
        <v>0</v>
      </c>
      <c r="M50" s="110">
        <f t="shared" si="22"/>
        <v>0</v>
      </c>
      <c r="N50" s="114"/>
      <c r="O50" s="71">
        <v>62</v>
      </c>
      <c r="P50" s="71">
        <v>8</v>
      </c>
      <c r="Q50" s="71">
        <v>380</v>
      </c>
      <c r="R50" s="71">
        <v>6</v>
      </c>
      <c r="S50" s="71">
        <v>0</v>
      </c>
      <c r="T50" s="112">
        <v>19</v>
      </c>
      <c r="U50" s="110">
        <f>SUM(O50:T50)</f>
        <v>475</v>
      </c>
      <c r="V50" s="61"/>
    </row>
    <row r="51" spans="1:22" ht="2.65" customHeight="1">
      <c r="A51" s="190"/>
      <c r="B51" s="50"/>
      <c r="C51" s="22"/>
      <c r="D51" s="22"/>
      <c r="E51" s="22"/>
      <c r="F51" s="22"/>
      <c r="G51" s="22"/>
      <c r="H51" s="22"/>
      <c r="I51" s="22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51"/>
    </row>
    <row r="52" spans="1:22"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R52" s="3"/>
      <c r="S52" s="3"/>
      <c r="T52" s="3"/>
      <c r="U52" s="3"/>
      <c r="V52" s="3"/>
    </row>
    <row r="53" spans="1:22"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R53" s="3"/>
      <c r="S53" s="3"/>
      <c r="T53" s="3"/>
      <c r="U53" s="3"/>
      <c r="V53" s="3"/>
    </row>
    <row r="54" spans="1:22"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R54" s="3"/>
      <c r="S54" s="3"/>
      <c r="T54" s="3"/>
      <c r="U54" s="3"/>
      <c r="V54" s="3"/>
    </row>
    <row r="55" spans="1:22"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R55" s="3"/>
      <c r="S55" s="3"/>
      <c r="T55" s="3"/>
      <c r="U55" s="3"/>
      <c r="V55" s="3"/>
    </row>
    <row r="56" spans="1:22"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R56" s="3"/>
      <c r="S56" s="3"/>
      <c r="T56" s="3"/>
      <c r="U56" s="3"/>
      <c r="V56" s="3"/>
    </row>
    <row r="57" spans="1:22">
      <c r="I57" s="3"/>
      <c r="M57" s="3"/>
      <c r="U57" s="3"/>
    </row>
  </sheetData>
  <mergeCells count="14">
    <mergeCell ref="V1:V3"/>
    <mergeCell ref="K2:N2"/>
    <mergeCell ref="O2:U2"/>
    <mergeCell ref="A1:U1"/>
    <mergeCell ref="A2:B3"/>
    <mergeCell ref="C2:I2"/>
    <mergeCell ref="A46:A51"/>
    <mergeCell ref="A34:A39"/>
    <mergeCell ref="A4:A9"/>
    <mergeCell ref="A10:A15"/>
    <mergeCell ref="A16:A21"/>
    <mergeCell ref="A22:A27"/>
    <mergeCell ref="A28:A33"/>
    <mergeCell ref="A40:A4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W62"/>
  <sheetViews>
    <sheetView zoomScale="55" zoomScaleNormal="55" zoomScalePageLayoutView="40" workbookViewId="0">
      <selection sqref="A1:L1"/>
    </sheetView>
  </sheetViews>
  <sheetFormatPr defaultColWidth="8.7265625" defaultRowHeight="15.5"/>
  <cols>
    <col min="1" max="1" width="21.26953125" style="68" customWidth="1"/>
    <col min="2" max="2" width="27.26953125" style="68" customWidth="1"/>
    <col min="3" max="11" width="17.54296875" style="68" customWidth="1"/>
    <col min="12" max="12" width="16.54296875" style="68" customWidth="1"/>
    <col min="13" max="13" width="0.7265625" style="68" customWidth="1"/>
    <col min="14" max="16384" width="8.7265625" style="68"/>
  </cols>
  <sheetData>
    <row r="1" spans="1:23" ht="30" customHeight="1">
      <c r="A1" s="222" t="s">
        <v>443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03"/>
    </row>
    <row r="2" spans="1:23" ht="20.149999999999999" customHeight="1">
      <c r="A2" s="218" t="s">
        <v>395</v>
      </c>
      <c r="B2" s="219"/>
      <c r="C2" s="202" t="s">
        <v>390</v>
      </c>
      <c r="D2" s="202"/>
      <c r="E2" s="202" t="s">
        <v>380</v>
      </c>
      <c r="F2" s="202"/>
      <c r="G2" s="202" t="s">
        <v>381</v>
      </c>
      <c r="H2" s="202"/>
      <c r="I2" s="223" t="s">
        <v>385</v>
      </c>
      <c r="J2" s="225" t="s">
        <v>389</v>
      </c>
      <c r="K2" s="227" t="s">
        <v>404</v>
      </c>
      <c r="L2" s="229" t="s">
        <v>17</v>
      </c>
      <c r="M2" s="203"/>
    </row>
    <row r="3" spans="1:23" ht="20.149999999999999" customHeight="1">
      <c r="A3" s="220"/>
      <c r="B3" s="221"/>
      <c r="C3" s="137" t="s">
        <v>459</v>
      </c>
      <c r="D3" s="137" t="s">
        <v>460</v>
      </c>
      <c r="E3" s="137" t="s">
        <v>459</v>
      </c>
      <c r="F3" s="137" t="s">
        <v>460</v>
      </c>
      <c r="G3" s="137" t="s">
        <v>459</v>
      </c>
      <c r="H3" s="137" t="s">
        <v>460</v>
      </c>
      <c r="I3" s="224"/>
      <c r="J3" s="226"/>
      <c r="K3" s="228"/>
      <c r="L3" s="229"/>
      <c r="M3" s="203"/>
    </row>
    <row r="4" spans="1:23" ht="19.149999999999999" customHeight="1">
      <c r="A4" s="202" t="s">
        <v>397</v>
      </c>
      <c r="B4" s="137" t="s">
        <v>179</v>
      </c>
      <c r="C4" s="138">
        <v>1420</v>
      </c>
      <c r="D4" s="138">
        <v>1135</v>
      </c>
      <c r="E4" s="138">
        <v>163</v>
      </c>
      <c r="F4" s="138">
        <v>3209</v>
      </c>
      <c r="G4" s="138">
        <v>15</v>
      </c>
      <c r="H4" s="138">
        <v>966</v>
      </c>
      <c r="I4" s="138">
        <v>0</v>
      </c>
      <c r="J4" s="138">
        <v>1757</v>
      </c>
      <c r="K4" s="138">
        <v>647</v>
      </c>
      <c r="L4" s="139">
        <f>SUM(C4:K4)</f>
        <v>9312</v>
      </c>
      <c r="M4" s="140"/>
      <c r="N4" s="141"/>
      <c r="O4" s="164"/>
      <c r="P4" s="164"/>
      <c r="Q4" s="164"/>
      <c r="R4" s="164"/>
      <c r="S4" s="164"/>
      <c r="T4" s="164"/>
      <c r="U4" s="164"/>
      <c r="V4" s="164"/>
      <c r="W4" s="164"/>
    </row>
    <row r="5" spans="1:23" ht="19.149999999999999" customHeight="1">
      <c r="A5" s="202"/>
      <c r="B5" s="137" t="s">
        <v>180</v>
      </c>
      <c r="C5" s="138">
        <v>1423</v>
      </c>
      <c r="D5" s="138">
        <v>1160</v>
      </c>
      <c r="E5" s="138">
        <v>174</v>
      </c>
      <c r="F5" s="138">
        <v>3662</v>
      </c>
      <c r="G5" s="138">
        <v>9</v>
      </c>
      <c r="H5" s="138">
        <v>862</v>
      </c>
      <c r="I5" s="138">
        <v>0</v>
      </c>
      <c r="J5" s="138">
        <v>1192</v>
      </c>
      <c r="K5" s="138">
        <v>647</v>
      </c>
      <c r="L5" s="139">
        <f t="shared" ref="L5:L8" si="0">SUM(C5:K5)</f>
        <v>9129</v>
      </c>
      <c r="M5" s="140"/>
      <c r="N5" s="141"/>
      <c r="O5" s="164"/>
      <c r="P5" s="164"/>
      <c r="Q5" s="164"/>
      <c r="R5" s="164"/>
      <c r="S5" s="164"/>
      <c r="T5" s="164"/>
      <c r="U5" s="164"/>
      <c r="V5" s="164"/>
      <c r="W5" s="164"/>
    </row>
    <row r="6" spans="1:23" ht="19.149999999999999" customHeight="1">
      <c r="A6" s="202"/>
      <c r="B6" s="137" t="s">
        <v>378</v>
      </c>
      <c r="C6" s="138">
        <v>1437</v>
      </c>
      <c r="D6" s="138">
        <v>1160</v>
      </c>
      <c r="E6" s="138">
        <v>160</v>
      </c>
      <c r="F6" s="138">
        <v>3662</v>
      </c>
      <c r="G6" s="138">
        <v>24</v>
      </c>
      <c r="H6" s="138">
        <v>862</v>
      </c>
      <c r="I6" s="138">
        <v>10</v>
      </c>
      <c r="J6" s="138">
        <v>1072</v>
      </c>
      <c r="K6" s="138">
        <v>647</v>
      </c>
      <c r="L6" s="139">
        <f t="shared" si="0"/>
        <v>9034</v>
      </c>
      <c r="M6" s="140"/>
      <c r="N6" s="141"/>
      <c r="O6" s="164"/>
      <c r="P6" s="164"/>
      <c r="Q6" s="164"/>
      <c r="R6" s="164"/>
      <c r="S6" s="164"/>
      <c r="T6" s="164"/>
      <c r="U6" s="164"/>
      <c r="V6" s="164"/>
      <c r="W6" s="164"/>
    </row>
    <row r="7" spans="1:23" ht="19.149999999999999" customHeight="1">
      <c r="A7" s="202"/>
      <c r="B7" s="137" t="s">
        <v>181</v>
      </c>
      <c r="C7" s="138">
        <v>8</v>
      </c>
      <c r="D7" s="138">
        <v>157</v>
      </c>
      <c r="E7" s="138">
        <v>76</v>
      </c>
      <c r="F7" s="138">
        <v>2421</v>
      </c>
      <c r="G7" s="138">
        <v>48</v>
      </c>
      <c r="H7" s="138">
        <v>866</v>
      </c>
      <c r="I7" s="138">
        <v>0</v>
      </c>
      <c r="J7" s="138">
        <v>3467</v>
      </c>
      <c r="K7" s="138">
        <v>0</v>
      </c>
      <c r="L7" s="139">
        <f t="shared" si="0"/>
        <v>7043</v>
      </c>
      <c r="M7" s="140"/>
      <c r="N7" s="141"/>
      <c r="O7" s="164"/>
      <c r="P7" s="164"/>
      <c r="Q7" s="164"/>
      <c r="R7" s="164"/>
      <c r="S7" s="164"/>
      <c r="T7" s="164"/>
      <c r="U7" s="164"/>
      <c r="V7" s="164"/>
      <c r="W7" s="164"/>
    </row>
    <row r="8" spans="1:23" ht="19.149999999999999" customHeight="1">
      <c r="A8" s="202"/>
      <c r="B8" s="137" t="s">
        <v>379</v>
      </c>
      <c r="C8" s="138">
        <v>19</v>
      </c>
      <c r="D8" s="138">
        <v>157</v>
      </c>
      <c r="E8" s="138">
        <v>107</v>
      </c>
      <c r="F8" s="138">
        <v>2421</v>
      </c>
      <c r="G8" s="138">
        <v>64</v>
      </c>
      <c r="H8" s="138">
        <v>866</v>
      </c>
      <c r="I8" s="138">
        <v>88</v>
      </c>
      <c r="J8" s="138">
        <v>3871</v>
      </c>
      <c r="K8" s="138">
        <v>0</v>
      </c>
      <c r="L8" s="139">
        <f t="shared" si="0"/>
        <v>7593</v>
      </c>
      <c r="M8" s="140"/>
      <c r="N8" s="141"/>
      <c r="O8" s="164"/>
      <c r="P8" s="164"/>
      <c r="Q8" s="164"/>
      <c r="R8" s="164"/>
      <c r="S8" s="164"/>
      <c r="T8" s="164"/>
      <c r="U8" s="164"/>
      <c r="V8" s="164"/>
      <c r="W8" s="164"/>
    </row>
    <row r="9" spans="1:23" ht="2.65" customHeight="1">
      <c r="A9" s="142"/>
      <c r="B9" s="142"/>
      <c r="C9" s="143"/>
      <c r="D9" s="143"/>
      <c r="E9" s="143"/>
      <c r="F9" s="143"/>
      <c r="G9" s="143"/>
      <c r="H9" s="143"/>
      <c r="I9" s="143"/>
      <c r="J9" s="143"/>
      <c r="K9" s="143"/>
      <c r="L9" s="144"/>
      <c r="M9" s="140"/>
      <c r="O9" s="164"/>
      <c r="P9" s="164"/>
      <c r="Q9" s="164"/>
      <c r="R9" s="164"/>
      <c r="S9" s="164"/>
      <c r="T9" s="164"/>
      <c r="U9" s="164"/>
      <c r="V9" s="164"/>
      <c r="W9" s="165"/>
    </row>
    <row r="10" spans="1:23" ht="19.149999999999999" customHeight="1">
      <c r="A10" s="202" t="s">
        <v>402</v>
      </c>
      <c r="B10" s="137" t="s">
        <v>179</v>
      </c>
      <c r="C10" s="138">
        <v>156</v>
      </c>
      <c r="D10" s="138">
        <v>1135</v>
      </c>
      <c r="E10" s="138">
        <v>3</v>
      </c>
      <c r="F10" s="138">
        <v>1778</v>
      </c>
      <c r="G10" s="138">
        <v>1</v>
      </c>
      <c r="H10" s="138">
        <v>160</v>
      </c>
      <c r="I10" s="138">
        <v>0</v>
      </c>
      <c r="J10" s="138">
        <v>391</v>
      </c>
      <c r="K10" s="138" t="s">
        <v>521</v>
      </c>
      <c r="L10" s="139">
        <f>SUM(C10:K10)</f>
        <v>3624</v>
      </c>
      <c r="M10" s="140"/>
      <c r="O10" s="164"/>
      <c r="P10" s="164"/>
      <c r="Q10" s="164"/>
      <c r="R10" s="164"/>
      <c r="S10" s="164"/>
      <c r="T10" s="164"/>
      <c r="U10" s="164"/>
      <c r="V10" s="164"/>
      <c r="W10" s="164"/>
    </row>
    <row r="11" spans="1:23" ht="19.149999999999999" customHeight="1">
      <c r="A11" s="202"/>
      <c r="B11" s="137" t="s">
        <v>180</v>
      </c>
      <c r="C11" s="138">
        <v>162</v>
      </c>
      <c r="D11" s="138">
        <v>1148</v>
      </c>
      <c r="E11" s="138">
        <v>4</v>
      </c>
      <c r="F11" s="138">
        <v>1904</v>
      </c>
      <c r="G11" s="138">
        <v>1</v>
      </c>
      <c r="H11" s="138">
        <v>244</v>
      </c>
      <c r="I11" s="138">
        <v>0</v>
      </c>
      <c r="J11" s="138">
        <v>323</v>
      </c>
      <c r="K11" s="138" t="s">
        <v>521</v>
      </c>
      <c r="L11" s="139">
        <f t="shared" ref="L11:L14" si="1">SUM(C11:K11)</f>
        <v>3786</v>
      </c>
      <c r="M11" s="140"/>
      <c r="O11" s="164"/>
      <c r="P11" s="164"/>
      <c r="Q11" s="164"/>
      <c r="R11" s="164"/>
      <c r="S11" s="164"/>
      <c r="T11" s="164"/>
      <c r="U11" s="164"/>
      <c r="V11" s="164"/>
      <c r="W11" s="164"/>
    </row>
    <row r="12" spans="1:23" ht="19.149999999999999" customHeight="1">
      <c r="A12" s="202"/>
      <c r="B12" s="137" t="s">
        <v>378</v>
      </c>
      <c r="C12" s="138">
        <v>164</v>
      </c>
      <c r="D12" s="138">
        <v>1148</v>
      </c>
      <c r="E12" s="138">
        <v>4</v>
      </c>
      <c r="F12" s="138">
        <v>1904</v>
      </c>
      <c r="G12" s="138">
        <v>1</v>
      </c>
      <c r="H12" s="138">
        <v>244</v>
      </c>
      <c r="I12" s="138">
        <v>0</v>
      </c>
      <c r="J12" s="138">
        <v>329</v>
      </c>
      <c r="K12" s="138" t="s">
        <v>521</v>
      </c>
      <c r="L12" s="139">
        <f t="shared" si="1"/>
        <v>3794</v>
      </c>
      <c r="M12" s="140"/>
      <c r="O12" s="164"/>
      <c r="P12" s="164"/>
      <c r="Q12" s="164"/>
      <c r="R12" s="164"/>
      <c r="S12" s="164"/>
      <c r="T12" s="164"/>
      <c r="U12" s="164"/>
      <c r="V12" s="164"/>
      <c r="W12" s="164"/>
    </row>
    <row r="13" spans="1:23" ht="19.149999999999999" customHeight="1">
      <c r="A13" s="202"/>
      <c r="B13" s="137" t="s">
        <v>181</v>
      </c>
      <c r="C13" s="138">
        <v>17</v>
      </c>
      <c r="D13" s="138">
        <v>169</v>
      </c>
      <c r="E13" s="138">
        <v>1</v>
      </c>
      <c r="F13" s="138">
        <v>705</v>
      </c>
      <c r="G13" s="138">
        <v>4</v>
      </c>
      <c r="H13" s="138">
        <v>129</v>
      </c>
      <c r="I13" s="138">
        <v>0</v>
      </c>
      <c r="J13" s="138">
        <v>410</v>
      </c>
      <c r="K13" s="138" t="s">
        <v>521</v>
      </c>
      <c r="L13" s="139">
        <f t="shared" si="1"/>
        <v>1435</v>
      </c>
      <c r="M13" s="140"/>
      <c r="O13" s="164"/>
      <c r="P13" s="164"/>
      <c r="Q13" s="164"/>
      <c r="R13" s="164"/>
      <c r="S13" s="164"/>
      <c r="T13" s="164"/>
      <c r="U13" s="164"/>
      <c r="V13" s="164"/>
      <c r="W13" s="164"/>
    </row>
    <row r="14" spans="1:23" ht="19.149999999999999" customHeight="1">
      <c r="A14" s="202"/>
      <c r="B14" s="137" t="s">
        <v>379</v>
      </c>
      <c r="C14" s="138">
        <v>26</v>
      </c>
      <c r="D14" s="138">
        <v>169</v>
      </c>
      <c r="E14" s="138">
        <v>1</v>
      </c>
      <c r="F14" s="138">
        <v>705</v>
      </c>
      <c r="G14" s="138">
        <v>4</v>
      </c>
      <c r="H14" s="138">
        <v>129</v>
      </c>
      <c r="I14" s="138">
        <v>0</v>
      </c>
      <c r="J14" s="138">
        <v>481</v>
      </c>
      <c r="K14" s="138" t="s">
        <v>521</v>
      </c>
      <c r="L14" s="139">
        <f t="shared" si="1"/>
        <v>1515</v>
      </c>
      <c r="M14" s="140"/>
      <c r="O14" s="164"/>
      <c r="P14" s="164"/>
      <c r="Q14" s="164"/>
      <c r="R14" s="164"/>
      <c r="S14" s="164"/>
      <c r="T14" s="164"/>
      <c r="U14" s="164"/>
      <c r="V14" s="164"/>
      <c r="W14" s="164"/>
    </row>
    <row r="15" spans="1:23" ht="2.65" customHeight="1">
      <c r="A15" s="142"/>
      <c r="B15" s="142"/>
      <c r="C15" s="143"/>
      <c r="D15" s="143"/>
      <c r="E15" s="143"/>
      <c r="F15" s="143"/>
      <c r="G15" s="143"/>
      <c r="H15" s="143"/>
      <c r="I15" s="143"/>
      <c r="J15" s="143"/>
      <c r="K15" s="143"/>
      <c r="L15" s="144"/>
      <c r="M15" s="140"/>
      <c r="O15" s="164"/>
      <c r="P15" s="164"/>
      <c r="Q15" s="164"/>
      <c r="R15" s="164"/>
      <c r="S15" s="164"/>
      <c r="T15" s="164"/>
      <c r="U15" s="164"/>
      <c r="V15" s="164"/>
      <c r="W15" s="165"/>
    </row>
    <row r="16" spans="1:23" ht="19.149999999999999" customHeight="1">
      <c r="A16" s="202" t="s">
        <v>401</v>
      </c>
      <c r="B16" s="137" t="s">
        <v>179</v>
      </c>
      <c r="C16" s="138">
        <v>33</v>
      </c>
      <c r="D16" s="138">
        <v>1150</v>
      </c>
      <c r="E16" s="138">
        <v>1</v>
      </c>
      <c r="F16" s="138">
        <v>1340</v>
      </c>
      <c r="G16" s="138">
        <v>3</v>
      </c>
      <c r="H16" s="138">
        <v>174</v>
      </c>
      <c r="I16" s="138">
        <v>0</v>
      </c>
      <c r="J16" s="138">
        <v>434</v>
      </c>
      <c r="K16" s="138" t="s">
        <v>521</v>
      </c>
      <c r="L16" s="139">
        <f>SUM(C16:K16)</f>
        <v>3135</v>
      </c>
      <c r="M16" s="140"/>
      <c r="O16" s="164"/>
      <c r="P16" s="164"/>
      <c r="Q16" s="164"/>
      <c r="R16" s="164"/>
      <c r="S16" s="164"/>
      <c r="T16" s="164"/>
      <c r="U16" s="164"/>
      <c r="V16" s="164"/>
      <c r="W16" s="164"/>
    </row>
    <row r="17" spans="1:23" ht="19.149999999999999" customHeight="1">
      <c r="A17" s="202"/>
      <c r="B17" s="137" t="s">
        <v>180</v>
      </c>
      <c r="C17" s="138">
        <v>36</v>
      </c>
      <c r="D17" s="138">
        <v>1163</v>
      </c>
      <c r="E17" s="138">
        <v>1</v>
      </c>
      <c r="F17" s="138">
        <v>1458</v>
      </c>
      <c r="G17" s="138">
        <v>3</v>
      </c>
      <c r="H17" s="138">
        <v>203</v>
      </c>
      <c r="I17" s="138">
        <v>0</v>
      </c>
      <c r="J17" s="138">
        <v>488</v>
      </c>
      <c r="K17" s="138" t="s">
        <v>521</v>
      </c>
      <c r="L17" s="139">
        <f t="shared" ref="L17:L20" si="2">SUM(C17:K17)</f>
        <v>3352</v>
      </c>
      <c r="M17" s="140"/>
      <c r="O17" s="164"/>
      <c r="P17" s="164"/>
      <c r="Q17" s="164"/>
      <c r="R17" s="164"/>
      <c r="S17" s="164"/>
      <c r="T17" s="164"/>
      <c r="U17" s="164"/>
      <c r="V17" s="164"/>
      <c r="W17" s="164"/>
    </row>
    <row r="18" spans="1:23" ht="19.149999999999999" customHeight="1">
      <c r="A18" s="202"/>
      <c r="B18" s="137" t="s">
        <v>378</v>
      </c>
      <c r="C18" s="138">
        <v>40</v>
      </c>
      <c r="D18" s="138">
        <v>1163</v>
      </c>
      <c r="E18" s="138">
        <v>1</v>
      </c>
      <c r="F18" s="138">
        <v>1458</v>
      </c>
      <c r="G18" s="138">
        <v>4</v>
      </c>
      <c r="H18" s="138">
        <v>203</v>
      </c>
      <c r="I18" s="138">
        <v>0</v>
      </c>
      <c r="J18" s="138">
        <v>481</v>
      </c>
      <c r="K18" s="138" t="s">
        <v>521</v>
      </c>
      <c r="L18" s="139">
        <f t="shared" si="2"/>
        <v>3350</v>
      </c>
      <c r="M18" s="140"/>
      <c r="O18" s="164"/>
      <c r="P18" s="164"/>
      <c r="Q18" s="164"/>
      <c r="R18" s="164"/>
      <c r="S18" s="164"/>
      <c r="T18" s="164"/>
      <c r="U18" s="164"/>
      <c r="V18" s="164"/>
      <c r="W18" s="164"/>
    </row>
    <row r="19" spans="1:23" ht="19.149999999999999" customHeight="1">
      <c r="A19" s="202"/>
      <c r="B19" s="137" t="s">
        <v>181</v>
      </c>
      <c r="C19" s="138">
        <v>4</v>
      </c>
      <c r="D19" s="138">
        <v>173</v>
      </c>
      <c r="E19" s="138">
        <v>0</v>
      </c>
      <c r="F19" s="138">
        <v>255</v>
      </c>
      <c r="G19" s="138">
        <v>3</v>
      </c>
      <c r="H19" s="138">
        <v>77</v>
      </c>
      <c r="I19" s="138">
        <v>0</v>
      </c>
      <c r="J19" s="138">
        <v>238</v>
      </c>
      <c r="K19" s="138" t="s">
        <v>521</v>
      </c>
      <c r="L19" s="139">
        <f t="shared" si="2"/>
        <v>750</v>
      </c>
      <c r="M19" s="140"/>
      <c r="O19" s="164"/>
      <c r="P19" s="164"/>
      <c r="Q19" s="164"/>
      <c r="R19" s="164"/>
      <c r="S19" s="164"/>
      <c r="T19" s="164"/>
      <c r="U19" s="164"/>
      <c r="V19" s="164"/>
      <c r="W19" s="164"/>
    </row>
    <row r="20" spans="1:23" ht="19.149999999999999" customHeight="1">
      <c r="A20" s="202"/>
      <c r="B20" s="137" t="s">
        <v>379</v>
      </c>
      <c r="C20" s="138">
        <v>6</v>
      </c>
      <c r="D20" s="138">
        <v>173</v>
      </c>
      <c r="E20" s="138">
        <v>0</v>
      </c>
      <c r="F20" s="138">
        <v>255</v>
      </c>
      <c r="G20" s="138">
        <v>6</v>
      </c>
      <c r="H20" s="138">
        <v>77</v>
      </c>
      <c r="I20" s="138">
        <v>0</v>
      </c>
      <c r="J20" s="138">
        <v>332</v>
      </c>
      <c r="K20" s="138" t="s">
        <v>521</v>
      </c>
      <c r="L20" s="139">
        <f t="shared" si="2"/>
        <v>849</v>
      </c>
      <c r="M20" s="140"/>
      <c r="O20" s="164"/>
      <c r="P20" s="164"/>
      <c r="Q20" s="164"/>
      <c r="R20" s="164"/>
      <c r="S20" s="164"/>
      <c r="T20" s="164"/>
      <c r="U20" s="164"/>
      <c r="V20" s="164"/>
      <c r="W20" s="164"/>
    </row>
    <row r="21" spans="1:23" ht="2.65" customHeight="1">
      <c r="A21" s="142"/>
      <c r="B21" s="142"/>
      <c r="C21" s="143"/>
      <c r="D21" s="143"/>
      <c r="E21" s="143"/>
      <c r="F21" s="143"/>
      <c r="G21" s="143"/>
      <c r="H21" s="143"/>
      <c r="I21" s="143"/>
      <c r="J21" s="143"/>
      <c r="K21" s="143"/>
      <c r="L21" s="144"/>
      <c r="M21" s="140"/>
      <c r="O21" s="164"/>
      <c r="P21" s="164"/>
      <c r="Q21" s="164"/>
      <c r="R21" s="164"/>
      <c r="S21" s="164"/>
      <c r="T21" s="164"/>
      <c r="U21" s="164"/>
      <c r="V21" s="164"/>
      <c r="W21" s="165"/>
    </row>
    <row r="22" spans="1:23" ht="19.149999999999999" customHeight="1">
      <c r="A22" s="202" t="s">
        <v>399</v>
      </c>
      <c r="B22" s="137" t="s">
        <v>179</v>
      </c>
      <c r="C22" s="138">
        <v>269</v>
      </c>
      <c r="D22" s="138">
        <v>895</v>
      </c>
      <c r="E22" s="138">
        <v>5</v>
      </c>
      <c r="F22" s="138">
        <v>2363</v>
      </c>
      <c r="G22" s="138">
        <v>0</v>
      </c>
      <c r="H22" s="138">
        <v>231</v>
      </c>
      <c r="I22" s="138">
        <v>0</v>
      </c>
      <c r="J22" s="138">
        <v>655</v>
      </c>
      <c r="K22" s="138" t="s">
        <v>521</v>
      </c>
      <c r="L22" s="139">
        <f>SUM(C22:K22)</f>
        <v>4418</v>
      </c>
      <c r="M22" s="140"/>
      <c r="O22" s="164"/>
      <c r="P22" s="164"/>
      <c r="Q22" s="164"/>
      <c r="R22" s="164"/>
      <c r="S22" s="164"/>
      <c r="T22" s="164"/>
      <c r="U22" s="164"/>
      <c r="V22" s="164"/>
      <c r="W22" s="164"/>
    </row>
    <row r="23" spans="1:23" ht="19.149999999999999" customHeight="1">
      <c r="A23" s="202"/>
      <c r="B23" s="137" t="s">
        <v>180</v>
      </c>
      <c r="C23" s="138">
        <v>274</v>
      </c>
      <c r="D23" s="138">
        <v>925</v>
      </c>
      <c r="E23" s="138">
        <v>4</v>
      </c>
      <c r="F23" s="138">
        <v>2515</v>
      </c>
      <c r="G23" s="138">
        <v>1</v>
      </c>
      <c r="H23" s="138">
        <v>224</v>
      </c>
      <c r="I23" s="138">
        <v>0</v>
      </c>
      <c r="J23" s="138">
        <v>415</v>
      </c>
      <c r="K23" s="138" t="s">
        <v>521</v>
      </c>
      <c r="L23" s="139">
        <f t="shared" ref="L23:L26" si="3">SUM(C23:K23)</f>
        <v>4358</v>
      </c>
      <c r="M23" s="140"/>
      <c r="O23" s="164"/>
      <c r="P23" s="164"/>
      <c r="Q23" s="164"/>
      <c r="R23" s="164"/>
      <c r="S23" s="164"/>
      <c r="T23" s="164"/>
      <c r="U23" s="164"/>
      <c r="V23" s="164"/>
      <c r="W23" s="164"/>
    </row>
    <row r="24" spans="1:23" ht="19.149999999999999" customHeight="1">
      <c r="A24" s="202"/>
      <c r="B24" s="137" t="s">
        <v>378</v>
      </c>
      <c r="C24" s="138">
        <v>269</v>
      </c>
      <c r="D24" s="138">
        <v>925</v>
      </c>
      <c r="E24" s="138">
        <v>4</v>
      </c>
      <c r="F24" s="138">
        <v>2515</v>
      </c>
      <c r="G24" s="138">
        <v>1</v>
      </c>
      <c r="H24" s="138">
        <v>224</v>
      </c>
      <c r="I24" s="138">
        <v>0</v>
      </c>
      <c r="J24" s="138">
        <v>386</v>
      </c>
      <c r="K24" s="138" t="s">
        <v>521</v>
      </c>
      <c r="L24" s="139">
        <f t="shared" si="3"/>
        <v>4324</v>
      </c>
      <c r="M24" s="140"/>
      <c r="O24" s="164"/>
      <c r="P24" s="164"/>
      <c r="Q24" s="164"/>
      <c r="R24" s="164"/>
      <c r="S24" s="164"/>
      <c r="T24" s="164"/>
      <c r="U24" s="164"/>
      <c r="V24" s="164"/>
      <c r="W24" s="164"/>
    </row>
    <row r="25" spans="1:23" ht="19.149999999999999" customHeight="1">
      <c r="A25" s="202"/>
      <c r="B25" s="137" t="s">
        <v>181</v>
      </c>
      <c r="C25" s="138">
        <v>8</v>
      </c>
      <c r="D25" s="138">
        <v>38</v>
      </c>
      <c r="E25" s="138">
        <v>1</v>
      </c>
      <c r="F25" s="138">
        <v>696</v>
      </c>
      <c r="G25" s="138">
        <v>1</v>
      </c>
      <c r="H25" s="138">
        <v>115</v>
      </c>
      <c r="I25" s="138">
        <v>0</v>
      </c>
      <c r="J25" s="138">
        <v>910</v>
      </c>
      <c r="K25" s="138" t="s">
        <v>521</v>
      </c>
      <c r="L25" s="139">
        <f t="shared" si="3"/>
        <v>1769</v>
      </c>
      <c r="M25" s="140"/>
      <c r="O25" s="164"/>
      <c r="P25" s="164"/>
      <c r="Q25" s="164"/>
      <c r="R25" s="164"/>
      <c r="S25" s="164"/>
      <c r="T25" s="164"/>
      <c r="U25" s="164"/>
      <c r="V25" s="164"/>
      <c r="W25" s="164"/>
    </row>
    <row r="26" spans="1:23" ht="19.149999999999999" customHeight="1">
      <c r="A26" s="202"/>
      <c r="B26" s="137" t="s">
        <v>379</v>
      </c>
      <c r="C26" s="138">
        <v>15</v>
      </c>
      <c r="D26" s="138">
        <v>38</v>
      </c>
      <c r="E26" s="138">
        <v>1</v>
      </c>
      <c r="F26" s="138">
        <v>696</v>
      </c>
      <c r="G26" s="138">
        <v>4</v>
      </c>
      <c r="H26" s="138">
        <v>115</v>
      </c>
      <c r="I26" s="138">
        <v>0</v>
      </c>
      <c r="J26" s="138">
        <v>992</v>
      </c>
      <c r="K26" s="138" t="s">
        <v>521</v>
      </c>
      <c r="L26" s="139">
        <f t="shared" si="3"/>
        <v>1861</v>
      </c>
      <c r="M26" s="140"/>
      <c r="O26" s="164"/>
      <c r="P26" s="164"/>
      <c r="Q26" s="164"/>
      <c r="R26" s="164"/>
      <c r="S26" s="164"/>
      <c r="T26" s="164"/>
      <c r="U26" s="164"/>
      <c r="V26" s="164"/>
      <c r="W26" s="164"/>
    </row>
    <row r="27" spans="1:23" ht="2.65" customHeight="1">
      <c r="A27" s="142"/>
      <c r="B27" s="142"/>
      <c r="C27" s="143"/>
      <c r="D27" s="143"/>
      <c r="E27" s="143"/>
      <c r="F27" s="143"/>
      <c r="G27" s="143"/>
      <c r="H27" s="143"/>
      <c r="I27" s="143"/>
      <c r="J27" s="143"/>
      <c r="K27" s="143"/>
      <c r="L27" s="144"/>
      <c r="M27" s="140"/>
      <c r="O27" s="164"/>
      <c r="P27" s="164"/>
      <c r="Q27" s="164"/>
      <c r="R27" s="164"/>
      <c r="S27" s="164"/>
      <c r="T27" s="164"/>
      <c r="U27" s="164"/>
      <c r="V27" s="164"/>
      <c r="W27" s="165"/>
    </row>
    <row r="28" spans="1:23" ht="19.149999999999999" customHeight="1">
      <c r="A28" s="202" t="s">
        <v>403</v>
      </c>
      <c r="B28" s="137" t="s">
        <v>179</v>
      </c>
      <c r="C28" s="138">
        <v>59</v>
      </c>
      <c r="D28" s="138">
        <v>688</v>
      </c>
      <c r="E28" s="138">
        <v>0</v>
      </c>
      <c r="F28" s="138">
        <v>2142</v>
      </c>
      <c r="G28" s="138">
        <v>5</v>
      </c>
      <c r="H28" s="138">
        <v>359</v>
      </c>
      <c r="I28" s="138">
        <v>0</v>
      </c>
      <c r="J28" s="138">
        <v>628</v>
      </c>
      <c r="K28" s="138" t="s">
        <v>521</v>
      </c>
      <c r="L28" s="139">
        <f>SUM(C28:K28)</f>
        <v>3881</v>
      </c>
      <c r="M28" s="140"/>
      <c r="O28" s="164"/>
      <c r="P28" s="164"/>
      <c r="Q28" s="164"/>
      <c r="R28" s="164"/>
      <c r="S28" s="164"/>
      <c r="T28" s="164"/>
      <c r="U28" s="164"/>
      <c r="V28" s="164"/>
      <c r="W28" s="164"/>
    </row>
    <row r="29" spans="1:23" ht="19.149999999999999" customHeight="1">
      <c r="A29" s="202"/>
      <c r="B29" s="137" t="s">
        <v>180</v>
      </c>
      <c r="C29" s="138">
        <v>62</v>
      </c>
      <c r="D29" s="138">
        <v>656</v>
      </c>
      <c r="E29" s="138">
        <v>0</v>
      </c>
      <c r="F29" s="138">
        <v>2245</v>
      </c>
      <c r="G29" s="138">
        <v>7</v>
      </c>
      <c r="H29" s="138">
        <v>372</v>
      </c>
      <c r="I29" s="138">
        <v>0</v>
      </c>
      <c r="J29" s="138">
        <v>440</v>
      </c>
      <c r="K29" s="138" t="s">
        <v>521</v>
      </c>
      <c r="L29" s="139">
        <f t="shared" ref="L29:L32" si="4">SUM(C29:K29)</f>
        <v>3782</v>
      </c>
      <c r="M29" s="140"/>
      <c r="O29" s="164"/>
      <c r="P29" s="164"/>
      <c r="Q29" s="164"/>
      <c r="R29" s="164"/>
      <c r="S29" s="164"/>
      <c r="T29" s="164"/>
      <c r="U29" s="164"/>
      <c r="V29" s="164"/>
      <c r="W29" s="164"/>
    </row>
    <row r="30" spans="1:23" ht="19.149999999999999" customHeight="1">
      <c r="A30" s="202"/>
      <c r="B30" s="137" t="s">
        <v>378</v>
      </c>
      <c r="C30" s="138">
        <v>63</v>
      </c>
      <c r="D30" s="138">
        <v>656</v>
      </c>
      <c r="E30" s="138">
        <v>0</v>
      </c>
      <c r="F30" s="138">
        <v>2245</v>
      </c>
      <c r="G30" s="138">
        <v>7</v>
      </c>
      <c r="H30" s="138">
        <v>372</v>
      </c>
      <c r="I30" s="138">
        <v>0</v>
      </c>
      <c r="J30" s="138">
        <v>414</v>
      </c>
      <c r="K30" s="138" t="s">
        <v>521</v>
      </c>
      <c r="L30" s="139">
        <f t="shared" si="4"/>
        <v>3757</v>
      </c>
      <c r="M30" s="140"/>
      <c r="O30" s="164"/>
      <c r="P30" s="164"/>
      <c r="Q30" s="164"/>
      <c r="R30" s="164"/>
      <c r="S30" s="164"/>
      <c r="T30" s="164"/>
      <c r="U30" s="164"/>
      <c r="V30" s="164"/>
      <c r="W30" s="164"/>
    </row>
    <row r="31" spans="1:23" ht="19.149999999999999" customHeight="1">
      <c r="A31" s="202"/>
      <c r="B31" s="137" t="s">
        <v>181</v>
      </c>
      <c r="C31" s="138">
        <v>7</v>
      </c>
      <c r="D31" s="138">
        <v>97</v>
      </c>
      <c r="E31" s="138">
        <v>0</v>
      </c>
      <c r="F31" s="138">
        <v>592</v>
      </c>
      <c r="G31" s="138">
        <v>1</v>
      </c>
      <c r="H31" s="138">
        <v>120</v>
      </c>
      <c r="I31" s="138">
        <v>0</v>
      </c>
      <c r="J31" s="138">
        <v>735</v>
      </c>
      <c r="K31" s="138" t="s">
        <v>521</v>
      </c>
      <c r="L31" s="139">
        <f t="shared" si="4"/>
        <v>1552</v>
      </c>
      <c r="M31" s="140"/>
      <c r="O31" s="164"/>
      <c r="P31" s="164"/>
      <c r="Q31" s="164"/>
      <c r="R31" s="164"/>
      <c r="S31" s="164"/>
      <c r="T31" s="164"/>
      <c r="U31" s="164"/>
      <c r="V31" s="164"/>
      <c r="W31" s="164"/>
    </row>
    <row r="32" spans="1:23" ht="19.149999999999999" customHeight="1">
      <c r="A32" s="202"/>
      <c r="B32" s="137" t="s">
        <v>379</v>
      </c>
      <c r="C32" s="138">
        <v>10</v>
      </c>
      <c r="D32" s="138">
        <v>97</v>
      </c>
      <c r="E32" s="138">
        <v>0</v>
      </c>
      <c r="F32" s="138">
        <v>592</v>
      </c>
      <c r="G32" s="138">
        <v>3</v>
      </c>
      <c r="H32" s="138">
        <v>120</v>
      </c>
      <c r="I32" s="138">
        <v>0</v>
      </c>
      <c r="J32" s="138">
        <v>827</v>
      </c>
      <c r="K32" s="138" t="s">
        <v>521</v>
      </c>
      <c r="L32" s="139">
        <f t="shared" si="4"/>
        <v>1649</v>
      </c>
      <c r="M32" s="140"/>
      <c r="O32" s="164"/>
      <c r="P32" s="164"/>
      <c r="Q32" s="164"/>
      <c r="R32" s="164"/>
      <c r="S32" s="164"/>
      <c r="T32" s="164"/>
      <c r="U32" s="164"/>
      <c r="V32" s="164"/>
      <c r="W32" s="164"/>
    </row>
    <row r="33" spans="1:23" ht="2.65" customHeight="1">
      <c r="A33" s="142"/>
      <c r="B33" s="142"/>
      <c r="C33" s="143"/>
      <c r="D33" s="143"/>
      <c r="E33" s="143"/>
      <c r="F33" s="143"/>
      <c r="G33" s="143"/>
      <c r="H33" s="143"/>
      <c r="I33" s="143"/>
      <c r="J33" s="143"/>
      <c r="K33" s="143"/>
      <c r="L33" s="144"/>
      <c r="M33" s="140"/>
      <c r="O33" s="164"/>
      <c r="P33" s="164"/>
      <c r="Q33" s="164"/>
      <c r="R33" s="164"/>
      <c r="S33" s="164"/>
      <c r="T33" s="164"/>
      <c r="U33" s="164"/>
      <c r="V33" s="164"/>
      <c r="W33" s="165"/>
    </row>
    <row r="34" spans="1:23" ht="19.149999999999999" customHeight="1">
      <c r="A34" s="217" t="s">
        <v>396</v>
      </c>
      <c r="B34" s="137" t="s">
        <v>179</v>
      </c>
      <c r="C34" s="138">
        <v>250</v>
      </c>
      <c r="D34" s="138">
        <v>1081</v>
      </c>
      <c r="E34" s="138">
        <v>10</v>
      </c>
      <c r="F34" s="138">
        <v>2351</v>
      </c>
      <c r="G34" s="138">
        <v>3</v>
      </c>
      <c r="H34" s="138">
        <v>260</v>
      </c>
      <c r="I34" s="138">
        <v>0</v>
      </c>
      <c r="J34" s="138">
        <v>500</v>
      </c>
      <c r="K34" s="138" t="s">
        <v>521</v>
      </c>
      <c r="L34" s="139">
        <f>SUM(C34:K34)</f>
        <v>4455</v>
      </c>
      <c r="M34" s="140"/>
      <c r="O34" s="164"/>
      <c r="P34" s="164"/>
      <c r="Q34" s="164"/>
      <c r="R34" s="164"/>
      <c r="S34" s="164"/>
      <c r="T34" s="164"/>
      <c r="U34" s="164"/>
      <c r="V34" s="164"/>
      <c r="W34" s="164"/>
    </row>
    <row r="35" spans="1:23" ht="19.149999999999999" customHeight="1">
      <c r="A35" s="217"/>
      <c r="B35" s="137" t="s">
        <v>180</v>
      </c>
      <c r="C35" s="138">
        <v>245</v>
      </c>
      <c r="D35" s="138">
        <v>1062</v>
      </c>
      <c r="E35" s="138">
        <v>9</v>
      </c>
      <c r="F35" s="138">
        <v>2536</v>
      </c>
      <c r="G35" s="138">
        <v>6</v>
      </c>
      <c r="H35" s="138">
        <v>266</v>
      </c>
      <c r="I35" s="138">
        <v>5</v>
      </c>
      <c r="J35" s="138">
        <v>432</v>
      </c>
      <c r="K35" s="138" t="s">
        <v>521</v>
      </c>
      <c r="L35" s="139">
        <f t="shared" ref="L35:L38" si="5">SUM(C35:K35)</f>
        <v>4561</v>
      </c>
      <c r="M35" s="140"/>
      <c r="O35" s="164"/>
      <c r="P35" s="164"/>
      <c r="Q35" s="164"/>
      <c r="R35" s="164"/>
      <c r="S35" s="164"/>
      <c r="T35" s="164"/>
      <c r="U35" s="164"/>
      <c r="V35" s="164"/>
      <c r="W35" s="164"/>
    </row>
    <row r="36" spans="1:23" ht="19.149999999999999" customHeight="1">
      <c r="A36" s="217"/>
      <c r="B36" s="137" t="s">
        <v>378</v>
      </c>
      <c r="C36" s="138">
        <v>246</v>
      </c>
      <c r="D36" s="138">
        <v>1062</v>
      </c>
      <c r="E36" s="138">
        <v>5</v>
      </c>
      <c r="F36" s="138">
        <v>2536</v>
      </c>
      <c r="G36" s="138">
        <v>16</v>
      </c>
      <c r="H36" s="138">
        <v>266</v>
      </c>
      <c r="I36" s="138">
        <v>5</v>
      </c>
      <c r="J36" s="138">
        <v>342</v>
      </c>
      <c r="K36" s="138" t="s">
        <v>521</v>
      </c>
      <c r="L36" s="139">
        <f t="shared" si="5"/>
        <v>4478</v>
      </c>
      <c r="M36" s="140"/>
      <c r="O36" s="164"/>
      <c r="P36" s="164"/>
      <c r="Q36" s="164"/>
      <c r="R36" s="164"/>
      <c r="S36" s="164"/>
      <c r="T36" s="164"/>
      <c r="U36" s="164"/>
      <c r="V36" s="164"/>
      <c r="W36" s="164"/>
    </row>
    <row r="37" spans="1:23" ht="19.149999999999999" customHeight="1">
      <c r="A37" s="217"/>
      <c r="B37" s="137" t="s">
        <v>181</v>
      </c>
      <c r="C37" s="138">
        <v>17</v>
      </c>
      <c r="D37" s="138">
        <v>152</v>
      </c>
      <c r="E37" s="138">
        <v>5</v>
      </c>
      <c r="F37" s="138">
        <v>457</v>
      </c>
      <c r="G37" s="138">
        <v>5</v>
      </c>
      <c r="H37" s="138">
        <v>62</v>
      </c>
      <c r="I37" s="138">
        <v>43</v>
      </c>
      <c r="J37" s="138">
        <v>426</v>
      </c>
      <c r="K37" s="138" t="s">
        <v>521</v>
      </c>
      <c r="L37" s="139">
        <f t="shared" si="5"/>
        <v>1167</v>
      </c>
      <c r="M37" s="140"/>
      <c r="O37" s="164"/>
      <c r="P37" s="164"/>
      <c r="Q37" s="164"/>
      <c r="R37" s="164"/>
      <c r="S37" s="164"/>
      <c r="T37" s="164"/>
      <c r="U37" s="164"/>
      <c r="V37" s="164"/>
      <c r="W37" s="164"/>
    </row>
    <row r="38" spans="1:23" ht="19.149999999999999" customHeight="1">
      <c r="A38" s="217"/>
      <c r="B38" s="137" t="s">
        <v>379</v>
      </c>
      <c r="C38" s="138">
        <v>22</v>
      </c>
      <c r="D38" s="138">
        <v>152</v>
      </c>
      <c r="E38" s="138">
        <v>9</v>
      </c>
      <c r="F38" s="138">
        <v>457</v>
      </c>
      <c r="G38" s="138">
        <v>16</v>
      </c>
      <c r="H38" s="138">
        <v>62</v>
      </c>
      <c r="I38" s="138">
        <v>43</v>
      </c>
      <c r="J38" s="138">
        <v>1062</v>
      </c>
      <c r="K38" s="138" t="s">
        <v>521</v>
      </c>
      <c r="L38" s="139">
        <f t="shared" si="5"/>
        <v>1823</v>
      </c>
      <c r="M38" s="140"/>
      <c r="O38" s="164"/>
      <c r="P38" s="164"/>
      <c r="Q38" s="164"/>
      <c r="R38" s="164"/>
      <c r="S38" s="164"/>
      <c r="T38" s="164"/>
      <c r="U38" s="164"/>
      <c r="V38" s="164"/>
      <c r="W38" s="164"/>
    </row>
    <row r="39" spans="1:23" ht="2.65" customHeight="1">
      <c r="A39" s="142"/>
      <c r="B39" s="142"/>
      <c r="C39" s="143"/>
      <c r="D39" s="143"/>
      <c r="E39" s="143"/>
      <c r="F39" s="143"/>
      <c r="G39" s="143"/>
      <c r="H39" s="143"/>
      <c r="I39" s="143"/>
      <c r="J39" s="143"/>
      <c r="K39" s="143"/>
      <c r="L39" s="144"/>
      <c r="M39" s="140"/>
      <c r="O39" s="164"/>
      <c r="P39" s="164"/>
      <c r="Q39" s="164"/>
      <c r="R39" s="164"/>
      <c r="S39" s="164"/>
      <c r="T39" s="164"/>
      <c r="U39" s="164"/>
      <c r="V39" s="164"/>
      <c r="W39" s="165"/>
    </row>
    <row r="40" spans="1:23" ht="19.149999999999999" customHeight="1">
      <c r="A40" s="202" t="s">
        <v>400</v>
      </c>
      <c r="B40" s="137" t="s">
        <v>179</v>
      </c>
      <c r="C40" s="138">
        <v>70</v>
      </c>
      <c r="D40" s="138">
        <v>1022</v>
      </c>
      <c r="E40" s="138">
        <v>0</v>
      </c>
      <c r="F40" s="138">
        <v>3702</v>
      </c>
      <c r="G40" s="138">
        <v>1</v>
      </c>
      <c r="H40" s="138">
        <v>303</v>
      </c>
      <c r="I40" s="138">
        <v>0</v>
      </c>
      <c r="J40" s="138">
        <v>427</v>
      </c>
      <c r="K40" s="138" t="s">
        <v>521</v>
      </c>
      <c r="L40" s="139">
        <f>SUM(C40:K40)</f>
        <v>5525</v>
      </c>
      <c r="M40" s="140"/>
      <c r="O40" s="164"/>
      <c r="P40" s="164"/>
      <c r="Q40" s="164"/>
      <c r="R40" s="164"/>
      <c r="S40" s="164"/>
      <c r="T40" s="164"/>
      <c r="U40" s="164"/>
      <c r="V40" s="164"/>
      <c r="W40" s="164"/>
    </row>
    <row r="41" spans="1:23" ht="19.149999999999999" customHeight="1">
      <c r="A41" s="202"/>
      <c r="B41" s="137" t="s">
        <v>180</v>
      </c>
      <c r="C41" s="138">
        <v>77</v>
      </c>
      <c r="D41" s="138">
        <v>1019</v>
      </c>
      <c r="E41" s="138">
        <v>0</v>
      </c>
      <c r="F41" s="138">
        <v>4163</v>
      </c>
      <c r="G41" s="138">
        <v>2</v>
      </c>
      <c r="H41" s="138">
        <v>317</v>
      </c>
      <c r="I41" s="138">
        <v>0</v>
      </c>
      <c r="J41" s="138">
        <v>386</v>
      </c>
      <c r="K41" s="138" t="s">
        <v>521</v>
      </c>
      <c r="L41" s="139">
        <f t="shared" ref="L41:L44" si="6">SUM(C41:K41)</f>
        <v>5964</v>
      </c>
      <c r="M41" s="140"/>
      <c r="O41" s="164"/>
      <c r="P41" s="164"/>
      <c r="Q41" s="164"/>
      <c r="R41" s="164"/>
      <c r="S41" s="164"/>
      <c r="T41" s="164"/>
      <c r="U41" s="164"/>
      <c r="V41" s="164"/>
      <c r="W41" s="164"/>
    </row>
    <row r="42" spans="1:23" ht="19.149999999999999" customHeight="1">
      <c r="A42" s="202"/>
      <c r="B42" s="137" t="s">
        <v>378</v>
      </c>
      <c r="C42" s="138">
        <v>81</v>
      </c>
      <c r="D42" s="138">
        <v>1019</v>
      </c>
      <c r="E42" s="138">
        <v>0</v>
      </c>
      <c r="F42" s="138">
        <v>4163</v>
      </c>
      <c r="G42" s="138">
        <v>3</v>
      </c>
      <c r="H42" s="138">
        <v>317</v>
      </c>
      <c r="I42" s="138">
        <v>0</v>
      </c>
      <c r="J42" s="138">
        <v>377</v>
      </c>
      <c r="K42" s="138" t="s">
        <v>521</v>
      </c>
      <c r="L42" s="139">
        <f t="shared" si="6"/>
        <v>5960</v>
      </c>
      <c r="M42" s="140"/>
      <c r="O42" s="164"/>
      <c r="P42" s="164"/>
      <c r="Q42" s="164"/>
      <c r="R42" s="164"/>
      <c r="S42" s="164"/>
      <c r="T42" s="164"/>
      <c r="U42" s="164"/>
      <c r="V42" s="164"/>
      <c r="W42" s="164"/>
    </row>
    <row r="43" spans="1:23" ht="19.149999999999999" customHeight="1">
      <c r="A43" s="202"/>
      <c r="B43" s="137" t="s">
        <v>181</v>
      </c>
      <c r="C43" s="138">
        <v>10</v>
      </c>
      <c r="D43" s="138">
        <v>162</v>
      </c>
      <c r="E43" s="138">
        <v>0</v>
      </c>
      <c r="F43" s="138">
        <v>1053</v>
      </c>
      <c r="G43" s="138">
        <v>0</v>
      </c>
      <c r="H43" s="138">
        <v>80</v>
      </c>
      <c r="I43" s="138">
        <v>0</v>
      </c>
      <c r="J43" s="138">
        <v>846</v>
      </c>
      <c r="K43" s="138" t="s">
        <v>521</v>
      </c>
      <c r="L43" s="139">
        <f t="shared" si="6"/>
        <v>2151</v>
      </c>
      <c r="M43" s="140"/>
      <c r="O43" s="164"/>
      <c r="P43" s="164"/>
      <c r="Q43" s="164"/>
      <c r="R43" s="164"/>
      <c r="S43" s="164"/>
      <c r="T43" s="164"/>
      <c r="U43" s="164"/>
      <c r="V43" s="164"/>
      <c r="W43" s="164"/>
    </row>
    <row r="44" spans="1:23" ht="19.149999999999999" customHeight="1">
      <c r="A44" s="202"/>
      <c r="B44" s="137" t="s">
        <v>379</v>
      </c>
      <c r="C44" s="138">
        <v>15</v>
      </c>
      <c r="D44" s="138">
        <v>162</v>
      </c>
      <c r="E44" s="138">
        <v>0</v>
      </c>
      <c r="F44" s="138">
        <v>1053</v>
      </c>
      <c r="G44" s="138">
        <v>0</v>
      </c>
      <c r="H44" s="138">
        <v>80</v>
      </c>
      <c r="I44" s="138">
        <v>0</v>
      </c>
      <c r="J44" s="138">
        <v>915</v>
      </c>
      <c r="K44" s="138" t="s">
        <v>521</v>
      </c>
      <c r="L44" s="139">
        <f t="shared" si="6"/>
        <v>2225</v>
      </c>
      <c r="M44" s="140"/>
      <c r="O44" s="164"/>
      <c r="P44" s="164"/>
      <c r="Q44" s="164"/>
      <c r="R44" s="164"/>
      <c r="S44" s="164"/>
      <c r="T44" s="164"/>
      <c r="U44" s="164"/>
      <c r="V44" s="164"/>
      <c r="W44" s="164"/>
    </row>
    <row r="45" spans="1:23" ht="2.65" customHeight="1">
      <c r="A45" s="142"/>
      <c r="B45" s="142"/>
      <c r="C45" s="143"/>
      <c r="D45" s="143"/>
      <c r="E45" s="143"/>
      <c r="F45" s="143"/>
      <c r="G45" s="143"/>
      <c r="H45" s="143"/>
      <c r="I45" s="143"/>
      <c r="J45" s="143"/>
      <c r="K45" s="143"/>
      <c r="L45" s="144"/>
      <c r="M45" s="140"/>
      <c r="O45" s="164"/>
      <c r="P45" s="164"/>
      <c r="Q45" s="164"/>
      <c r="R45" s="164"/>
      <c r="S45" s="164"/>
      <c r="T45" s="164"/>
      <c r="U45" s="164"/>
      <c r="V45" s="164"/>
      <c r="W45" s="165"/>
    </row>
    <row r="46" spans="1:23" ht="19.149999999999999" customHeight="1">
      <c r="A46" s="202" t="s">
        <v>398</v>
      </c>
      <c r="B46" s="137" t="s">
        <v>179</v>
      </c>
      <c r="C46" s="138">
        <v>167</v>
      </c>
      <c r="D46" s="138">
        <v>1189</v>
      </c>
      <c r="E46" s="138">
        <v>5</v>
      </c>
      <c r="F46" s="138">
        <v>3656</v>
      </c>
      <c r="G46" s="138">
        <v>1</v>
      </c>
      <c r="H46" s="138">
        <v>486</v>
      </c>
      <c r="I46" s="138">
        <v>0</v>
      </c>
      <c r="J46" s="138">
        <v>638</v>
      </c>
      <c r="K46" s="138" t="s">
        <v>521</v>
      </c>
      <c r="L46" s="139">
        <f>SUM(C46:K46)</f>
        <v>6142</v>
      </c>
      <c r="M46" s="140"/>
      <c r="O46" s="164"/>
      <c r="P46" s="164"/>
      <c r="Q46" s="164"/>
      <c r="R46" s="164"/>
      <c r="S46" s="164"/>
      <c r="T46" s="164"/>
      <c r="U46" s="164"/>
      <c r="V46" s="164"/>
      <c r="W46" s="164"/>
    </row>
    <row r="47" spans="1:23" ht="19.149999999999999" customHeight="1">
      <c r="A47" s="202"/>
      <c r="B47" s="137" t="s">
        <v>180</v>
      </c>
      <c r="C47" s="138">
        <v>168</v>
      </c>
      <c r="D47" s="138">
        <v>1134</v>
      </c>
      <c r="E47" s="138">
        <v>3</v>
      </c>
      <c r="F47" s="138">
        <v>3888</v>
      </c>
      <c r="G47" s="138">
        <v>5</v>
      </c>
      <c r="H47" s="138">
        <v>474</v>
      </c>
      <c r="I47" s="138">
        <v>11</v>
      </c>
      <c r="J47" s="138">
        <v>645</v>
      </c>
      <c r="K47" s="138" t="s">
        <v>521</v>
      </c>
      <c r="L47" s="139">
        <f t="shared" ref="L47:L50" si="7">SUM(C47:K47)</f>
        <v>6328</v>
      </c>
      <c r="M47" s="140"/>
      <c r="O47" s="164"/>
      <c r="P47" s="164"/>
      <c r="Q47" s="164"/>
      <c r="R47" s="164"/>
      <c r="S47" s="164"/>
      <c r="T47" s="164"/>
      <c r="U47" s="164"/>
      <c r="V47" s="164"/>
      <c r="W47" s="164"/>
    </row>
    <row r="48" spans="1:23" ht="19.149999999999999" customHeight="1">
      <c r="A48" s="202"/>
      <c r="B48" s="137" t="s">
        <v>378</v>
      </c>
      <c r="C48" s="138">
        <v>172</v>
      </c>
      <c r="D48" s="138">
        <v>1134</v>
      </c>
      <c r="E48" s="138">
        <v>2</v>
      </c>
      <c r="F48" s="138">
        <v>3888</v>
      </c>
      <c r="G48" s="138">
        <v>8</v>
      </c>
      <c r="H48" s="138">
        <v>474</v>
      </c>
      <c r="I48" s="138">
        <v>8</v>
      </c>
      <c r="J48" s="138">
        <v>622</v>
      </c>
      <c r="K48" s="138" t="s">
        <v>521</v>
      </c>
      <c r="L48" s="139">
        <f t="shared" si="7"/>
        <v>6308</v>
      </c>
      <c r="M48" s="140"/>
      <c r="O48" s="164"/>
      <c r="P48" s="164"/>
      <c r="Q48" s="164"/>
      <c r="R48" s="164"/>
      <c r="S48" s="164"/>
      <c r="T48" s="164"/>
      <c r="U48" s="164"/>
      <c r="V48" s="164"/>
      <c r="W48" s="164"/>
    </row>
    <row r="49" spans="1:23" ht="19.149999999999999" customHeight="1">
      <c r="A49" s="202"/>
      <c r="B49" s="137" t="s">
        <v>181</v>
      </c>
      <c r="C49" s="138">
        <v>30</v>
      </c>
      <c r="D49" s="138">
        <v>191</v>
      </c>
      <c r="E49" s="138">
        <v>2</v>
      </c>
      <c r="F49" s="138">
        <v>1866</v>
      </c>
      <c r="G49" s="138">
        <v>32</v>
      </c>
      <c r="H49" s="138">
        <v>203</v>
      </c>
      <c r="I49" s="138">
        <v>128</v>
      </c>
      <c r="J49" s="138">
        <v>1093</v>
      </c>
      <c r="K49" s="138" t="s">
        <v>521</v>
      </c>
      <c r="L49" s="139">
        <f t="shared" si="7"/>
        <v>3545</v>
      </c>
      <c r="M49" s="140"/>
      <c r="O49" s="164"/>
      <c r="P49" s="164"/>
      <c r="Q49" s="164"/>
      <c r="R49" s="164"/>
      <c r="S49" s="164"/>
      <c r="T49" s="164"/>
      <c r="U49" s="164"/>
      <c r="V49" s="164"/>
      <c r="W49" s="164"/>
    </row>
    <row r="50" spans="1:23" ht="19.149999999999999" customHeight="1">
      <c r="A50" s="202"/>
      <c r="B50" s="137" t="s">
        <v>379</v>
      </c>
      <c r="C50" s="138">
        <v>38</v>
      </c>
      <c r="D50" s="138">
        <v>191</v>
      </c>
      <c r="E50" s="138">
        <v>4</v>
      </c>
      <c r="F50" s="138">
        <v>1866</v>
      </c>
      <c r="G50" s="138">
        <v>63</v>
      </c>
      <c r="H50" s="138">
        <v>203</v>
      </c>
      <c r="I50" s="138">
        <v>137</v>
      </c>
      <c r="J50" s="138">
        <v>1209</v>
      </c>
      <c r="K50" s="138" t="s">
        <v>521</v>
      </c>
      <c r="L50" s="139">
        <f t="shared" si="7"/>
        <v>3711</v>
      </c>
      <c r="M50" s="140"/>
      <c r="O50" s="164"/>
      <c r="P50" s="164"/>
      <c r="Q50" s="164"/>
      <c r="R50" s="164"/>
      <c r="S50" s="164"/>
      <c r="T50" s="164"/>
      <c r="U50" s="164"/>
      <c r="V50" s="164"/>
      <c r="W50" s="164"/>
    </row>
    <row r="51" spans="1:23" ht="2.65" customHeight="1">
      <c r="A51" s="145"/>
      <c r="B51" s="146"/>
      <c r="C51" s="147"/>
      <c r="D51" s="147"/>
      <c r="E51" s="147"/>
      <c r="F51" s="147"/>
      <c r="G51" s="147"/>
      <c r="H51" s="147"/>
      <c r="I51" s="147"/>
      <c r="J51" s="140"/>
      <c r="K51" s="140"/>
      <c r="L51" s="140"/>
      <c r="M51" s="147"/>
    </row>
    <row r="52" spans="1:23"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4"/>
    </row>
    <row r="53" spans="1:23"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</row>
    <row r="54" spans="1:23"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</row>
    <row r="55" spans="1:23">
      <c r="C55" s="84"/>
      <c r="D55" s="84"/>
      <c r="E55" s="84"/>
      <c r="F55" s="84"/>
      <c r="G55" s="84"/>
      <c r="H55" s="84"/>
      <c r="I55" s="84"/>
      <c r="J55" s="84"/>
      <c r="K55" s="84"/>
      <c r="L55" s="84"/>
      <c r="M55" s="84"/>
    </row>
    <row r="56" spans="1:23">
      <c r="C56" s="84"/>
      <c r="D56" s="84"/>
      <c r="E56" s="84"/>
      <c r="F56" s="84"/>
      <c r="G56" s="84"/>
      <c r="H56" s="84"/>
      <c r="I56" s="84"/>
      <c r="J56" s="84"/>
      <c r="K56" s="84"/>
      <c r="L56" s="84"/>
      <c r="M56" s="84"/>
    </row>
    <row r="57" spans="1:23">
      <c r="C57" s="84"/>
      <c r="D57" s="84"/>
      <c r="E57" s="84"/>
      <c r="F57" s="84"/>
      <c r="G57" s="84"/>
      <c r="H57" s="84"/>
      <c r="I57" s="84"/>
      <c r="J57" s="84"/>
      <c r="K57" s="84"/>
    </row>
    <row r="58" spans="1:23">
      <c r="C58" s="84"/>
      <c r="E58" s="84"/>
      <c r="G58" s="84"/>
    </row>
    <row r="59" spans="1:23">
      <c r="C59" s="84"/>
      <c r="E59" s="84"/>
      <c r="G59" s="84"/>
    </row>
    <row r="60" spans="1:23">
      <c r="C60" s="84"/>
      <c r="E60" s="84"/>
      <c r="G60" s="84"/>
    </row>
    <row r="61" spans="1:23">
      <c r="C61" s="84"/>
      <c r="E61" s="84"/>
      <c r="G61" s="84"/>
    </row>
    <row r="62" spans="1:23">
      <c r="C62" s="84"/>
      <c r="E62" s="84"/>
      <c r="G62" s="84"/>
    </row>
  </sheetData>
  <mergeCells count="18">
    <mergeCell ref="A1:L1"/>
    <mergeCell ref="I2:I3"/>
    <mergeCell ref="J2:J3"/>
    <mergeCell ref="K2:K3"/>
    <mergeCell ref="M1:M3"/>
    <mergeCell ref="G2:H2"/>
    <mergeCell ref="L2:L3"/>
    <mergeCell ref="A46:A50"/>
    <mergeCell ref="E2:F2"/>
    <mergeCell ref="A4:A8"/>
    <mergeCell ref="A10:A14"/>
    <mergeCell ref="A16:A20"/>
    <mergeCell ref="A22:A26"/>
    <mergeCell ref="A28:A32"/>
    <mergeCell ref="A34:A38"/>
    <mergeCell ref="A40:A44"/>
    <mergeCell ref="A2:B3"/>
    <mergeCell ref="C2:D2"/>
  </mergeCells>
  <conditionalFormatting sqref="O4:V50">
    <cfRule type="containsText" dxfId="0" priority="1" operator="containsText" text="FALSE">
      <formula>NOT(ISERROR(SEARCH("FALSE",O4)))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U64"/>
  <sheetViews>
    <sheetView zoomScale="70" zoomScaleNormal="70" zoomScalePageLayoutView="30" workbookViewId="0">
      <selection sqref="A1:Q1"/>
    </sheetView>
  </sheetViews>
  <sheetFormatPr defaultColWidth="9.26953125" defaultRowHeight="12.5"/>
  <cols>
    <col min="1" max="1" width="19.7265625" style="27" customWidth="1"/>
    <col min="2" max="2" width="27.26953125" style="27" customWidth="1"/>
    <col min="3" max="16" width="14.26953125" style="27" customWidth="1"/>
    <col min="17" max="17" width="19.7265625" style="27" customWidth="1"/>
    <col min="18" max="18" width="0.7265625" customWidth="1"/>
    <col min="19" max="16384" width="9.26953125" style="27"/>
  </cols>
  <sheetData>
    <row r="1" spans="1:18" s="26" customFormat="1" ht="30" customHeight="1">
      <c r="A1" s="235" t="s">
        <v>444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6"/>
      <c r="P1" s="236"/>
      <c r="Q1" s="236"/>
      <c r="R1" s="204"/>
    </row>
    <row r="2" spans="1:18" s="26" customFormat="1" ht="20.149999999999999" customHeight="1">
      <c r="A2" s="237" t="s">
        <v>395</v>
      </c>
      <c r="B2" s="232"/>
      <c r="C2" s="243" t="s">
        <v>390</v>
      </c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240" t="s">
        <v>17</v>
      </c>
      <c r="R2" s="204"/>
    </row>
    <row r="3" spans="1:18" s="26" customFormat="1" ht="20.149999999999999" customHeight="1">
      <c r="A3" s="238"/>
      <c r="B3" s="233"/>
      <c r="C3" s="243" t="s">
        <v>430</v>
      </c>
      <c r="D3" s="243"/>
      <c r="E3" s="243"/>
      <c r="F3" s="243"/>
      <c r="G3" s="243"/>
      <c r="H3" s="243"/>
      <c r="I3" s="243"/>
      <c r="J3" s="243"/>
      <c r="K3" s="243" t="s">
        <v>429</v>
      </c>
      <c r="L3" s="243"/>
      <c r="M3" s="243"/>
      <c r="N3" s="243"/>
      <c r="O3" s="243"/>
      <c r="P3" s="243"/>
      <c r="Q3" s="241"/>
      <c r="R3" s="204"/>
    </row>
    <row r="4" spans="1:18" s="26" customFormat="1" ht="20.149999999999999" customHeight="1">
      <c r="A4" s="239"/>
      <c r="B4" s="234"/>
      <c r="C4" s="122" t="s">
        <v>245</v>
      </c>
      <c r="D4" s="122" t="s">
        <v>342</v>
      </c>
      <c r="E4" s="122" t="s">
        <v>343</v>
      </c>
      <c r="F4" s="122" t="s">
        <v>341</v>
      </c>
      <c r="G4" s="122" t="s">
        <v>339</v>
      </c>
      <c r="H4" s="122" t="s">
        <v>239</v>
      </c>
      <c r="I4" s="122" t="s">
        <v>340</v>
      </c>
      <c r="J4" s="122" t="s">
        <v>18</v>
      </c>
      <c r="K4" s="122" t="s">
        <v>327</v>
      </c>
      <c r="L4" s="122" t="s">
        <v>326</v>
      </c>
      <c r="M4" s="122" t="s">
        <v>28</v>
      </c>
      <c r="N4" s="122" t="s">
        <v>325</v>
      </c>
      <c r="O4" s="122" t="s">
        <v>323</v>
      </c>
      <c r="P4" s="122" t="s">
        <v>324</v>
      </c>
      <c r="Q4" s="242"/>
      <c r="R4" s="204"/>
    </row>
    <row r="5" spans="1:18" s="26" customFormat="1" ht="19.149999999999999" customHeight="1">
      <c r="A5" s="230" t="s">
        <v>397</v>
      </c>
      <c r="B5" s="123" t="s">
        <v>179</v>
      </c>
      <c r="C5" s="124">
        <v>0</v>
      </c>
      <c r="D5" s="124">
        <v>1</v>
      </c>
      <c r="E5" s="124">
        <v>0</v>
      </c>
      <c r="F5" s="124">
        <v>0</v>
      </c>
      <c r="G5" s="124">
        <v>73</v>
      </c>
      <c r="H5" s="124">
        <v>1288</v>
      </c>
      <c r="I5" s="124">
        <v>57</v>
      </c>
      <c r="J5" s="124">
        <v>1</v>
      </c>
      <c r="K5" s="124">
        <v>345</v>
      </c>
      <c r="L5" s="124">
        <v>0</v>
      </c>
      <c r="M5" s="124">
        <v>313</v>
      </c>
      <c r="N5" s="124">
        <v>430</v>
      </c>
      <c r="O5" s="124">
        <v>38</v>
      </c>
      <c r="P5" s="124">
        <v>9</v>
      </c>
      <c r="Q5" s="125">
        <f>SUM(C5:P5)</f>
        <v>2555</v>
      </c>
      <c r="R5" s="61"/>
    </row>
    <row r="6" spans="1:18" s="26" customFormat="1" ht="19.149999999999999" customHeight="1">
      <c r="A6" s="230"/>
      <c r="B6" s="123" t="s">
        <v>180</v>
      </c>
      <c r="C6" s="124">
        <v>0</v>
      </c>
      <c r="D6" s="124">
        <v>2</v>
      </c>
      <c r="E6" s="124">
        <v>0</v>
      </c>
      <c r="F6" s="124">
        <v>0</v>
      </c>
      <c r="G6" s="124">
        <v>75</v>
      </c>
      <c r="H6" s="124">
        <v>1288</v>
      </c>
      <c r="I6" s="124">
        <v>57</v>
      </c>
      <c r="J6" s="124">
        <v>1</v>
      </c>
      <c r="K6" s="124">
        <v>333</v>
      </c>
      <c r="L6" s="124">
        <v>0</v>
      </c>
      <c r="M6" s="124">
        <v>320</v>
      </c>
      <c r="N6" s="124">
        <v>456</v>
      </c>
      <c r="O6" s="124">
        <v>40</v>
      </c>
      <c r="P6" s="124">
        <v>11</v>
      </c>
      <c r="Q6" s="125">
        <f t="shared" ref="Q6:Q9" si="0">SUM(C6:P6)</f>
        <v>2583</v>
      </c>
      <c r="R6" s="61"/>
    </row>
    <row r="7" spans="1:18" s="26" customFormat="1" ht="19.149999999999999" customHeight="1">
      <c r="A7" s="230"/>
      <c r="B7" s="123" t="s">
        <v>378</v>
      </c>
      <c r="C7" s="124">
        <v>0</v>
      </c>
      <c r="D7" s="124">
        <v>2</v>
      </c>
      <c r="E7" s="124">
        <v>0</v>
      </c>
      <c r="F7" s="124">
        <v>0</v>
      </c>
      <c r="G7" s="124">
        <v>89</v>
      </c>
      <c r="H7" s="124">
        <v>1288</v>
      </c>
      <c r="I7" s="124">
        <v>57</v>
      </c>
      <c r="J7" s="124">
        <v>1</v>
      </c>
      <c r="K7" s="124">
        <v>333</v>
      </c>
      <c r="L7" s="124">
        <v>0</v>
      </c>
      <c r="M7" s="124">
        <v>320</v>
      </c>
      <c r="N7" s="124">
        <v>456</v>
      </c>
      <c r="O7" s="124">
        <v>40</v>
      </c>
      <c r="P7" s="124">
        <v>11</v>
      </c>
      <c r="Q7" s="125">
        <f t="shared" si="0"/>
        <v>2597</v>
      </c>
      <c r="R7" s="61"/>
    </row>
    <row r="8" spans="1:18" s="26" customFormat="1" ht="19.149999999999999" customHeight="1">
      <c r="A8" s="230"/>
      <c r="B8" s="123" t="s">
        <v>181</v>
      </c>
      <c r="C8" s="124">
        <v>1</v>
      </c>
      <c r="D8" s="124">
        <v>0</v>
      </c>
      <c r="E8" s="124">
        <v>0</v>
      </c>
      <c r="F8" s="124">
        <v>0</v>
      </c>
      <c r="G8" s="124">
        <v>7</v>
      </c>
      <c r="H8" s="124">
        <v>0</v>
      </c>
      <c r="I8" s="124">
        <v>0</v>
      </c>
      <c r="J8" s="124">
        <v>0</v>
      </c>
      <c r="K8" s="124">
        <v>126</v>
      </c>
      <c r="L8" s="124">
        <v>0</v>
      </c>
      <c r="M8" s="124">
        <v>1</v>
      </c>
      <c r="N8" s="124">
        <v>28</v>
      </c>
      <c r="O8" s="124">
        <v>2</v>
      </c>
      <c r="P8" s="124">
        <v>0</v>
      </c>
      <c r="Q8" s="125">
        <f t="shared" si="0"/>
        <v>165</v>
      </c>
      <c r="R8" s="61"/>
    </row>
    <row r="9" spans="1:18" s="26" customFormat="1" ht="19.149999999999999" customHeight="1">
      <c r="A9" s="230"/>
      <c r="B9" s="123" t="s">
        <v>379</v>
      </c>
      <c r="C9" s="124">
        <v>4</v>
      </c>
      <c r="D9" s="124">
        <v>1</v>
      </c>
      <c r="E9" s="124">
        <v>0</v>
      </c>
      <c r="F9" s="124">
        <v>0</v>
      </c>
      <c r="G9" s="124">
        <v>14</v>
      </c>
      <c r="H9" s="124">
        <v>0</v>
      </c>
      <c r="I9" s="124">
        <v>0</v>
      </c>
      <c r="J9" s="124">
        <v>0</v>
      </c>
      <c r="K9" s="124">
        <v>126</v>
      </c>
      <c r="L9" s="124">
        <v>0</v>
      </c>
      <c r="M9" s="124">
        <v>1</v>
      </c>
      <c r="N9" s="124">
        <v>28</v>
      </c>
      <c r="O9" s="124">
        <v>2</v>
      </c>
      <c r="P9" s="124">
        <v>0</v>
      </c>
      <c r="Q9" s="125">
        <f t="shared" si="0"/>
        <v>176</v>
      </c>
      <c r="R9" s="61"/>
    </row>
    <row r="10" spans="1:18" s="26" customFormat="1" ht="3.4" customHeight="1">
      <c r="A10" s="230"/>
      <c r="B10" s="126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R10" s="61"/>
    </row>
    <row r="11" spans="1:18" s="26" customFormat="1" ht="19.149999999999999" customHeight="1">
      <c r="A11" s="230" t="s">
        <v>402</v>
      </c>
      <c r="B11" s="123" t="s">
        <v>179</v>
      </c>
      <c r="C11" s="124">
        <v>0</v>
      </c>
      <c r="D11" s="124">
        <v>1</v>
      </c>
      <c r="E11" s="124">
        <v>0</v>
      </c>
      <c r="F11" s="124">
        <v>0</v>
      </c>
      <c r="G11" s="124">
        <v>56</v>
      </c>
      <c r="H11" s="124">
        <v>99</v>
      </c>
      <c r="I11" s="124">
        <v>0</v>
      </c>
      <c r="J11" s="124">
        <v>0</v>
      </c>
      <c r="K11" s="124">
        <v>323</v>
      </c>
      <c r="L11" s="124">
        <v>0</v>
      </c>
      <c r="M11" s="124">
        <v>249</v>
      </c>
      <c r="N11" s="124">
        <v>531</v>
      </c>
      <c r="O11" s="124">
        <v>32</v>
      </c>
      <c r="P11" s="124">
        <v>0</v>
      </c>
      <c r="Q11" s="125">
        <f>SUM(C11:P11)</f>
        <v>1291</v>
      </c>
      <c r="R11" s="61"/>
    </row>
    <row r="12" spans="1:18" s="26" customFormat="1" ht="19.149999999999999" customHeight="1">
      <c r="A12" s="230"/>
      <c r="B12" s="123" t="s">
        <v>180</v>
      </c>
      <c r="C12" s="124">
        <v>0</v>
      </c>
      <c r="D12" s="124">
        <v>1</v>
      </c>
      <c r="E12" s="124">
        <v>0</v>
      </c>
      <c r="F12" s="124">
        <v>0</v>
      </c>
      <c r="G12" s="124">
        <v>62</v>
      </c>
      <c r="H12" s="124">
        <v>99</v>
      </c>
      <c r="I12" s="124">
        <v>0</v>
      </c>
      <c r="J12" s="124">
        <v>0</v>
      </c>
      <c r="K12" s="124">
        <v>325</v>
      </c>
      <c r="L12" s="124">
        <v>0</v>
      </c>
      <c r="M12" s="124">
        <v>250</v>
      </c>
      <c r="N12" s="124">
        <v>543</v>
      </c>
      <c r="O12" s="124">
        <v>30</v>
      </c>
      <c r="P12" s="124">
        <v>0</v>
      </c>
      <c r="Q12" s="125">
        <f t="shared" ref="Q12:Q15" si="1">SUM(C12:P12)</f>
        <v>1310</v>
      </c>
      <c r="R12" s="61"/>
    </row>
    <row r="13" spans="1:18" s="26" customFormat="1" ht="19.149999999999999" customHeight="1">
      <c r="A13" s="230"/>
      <c r="B13" s="123" t="s">
        <v>378</v>
      </c>
      <c r="C13" s="124">
        <v>0</v>
      </c>
      <c r="D13" s="124">
        <v>0</v>
      </c>
      <c r="E13" s="124">
        <v>0</v>
      </c>
      <c r="F13" s="124">
        <v>0</v>
      </c>
      <c r="G13" s="124">
        <v>65</v>
      </c>
      <c r="H13" s="124">
        <v>99</v>
      </c>
      <c r="I13" s="124">
        <v>0</v>
      </c>
      <c r="J13" s="124">
        <v>0</v>
      </c>
      <c r="K13" s="124">
        <v>325</v>
      </c>
      <c r="L13" s="124">
        <v>0</v>
      </c>
      <c r="M13" s="124">
        <v>250</v>
      </c>
      <c r="N13" s="124">
        <v>543</v>
      </c>
      <c r="O13" s="124">
        <v>30</v>
      </c>
      <c r="P13" s="124">
        <v>0</v>
      </c>
      <c r="Q13" s="125">
        <f t="shared" si="1"/>
        <v>1312</v>
      </c>
      <c r="R13" s="61"/>
    </row>
    <row r="14" spans="1:18" s="26" customFormat="1" ht="19.149999999999999" customHeight="1">
      <c r="A14" s="230"/>
      <c r="B14" s="123" t="s">
        <v>181</v>
      </c>
      <c r="C14" s="124">
        <v>4</v>
      </c>
      <c r="D14" s="124">
        <v>0</v>
      </c>
      <c r="E14" s="124">
        <v>0</v>
      </c>
      <c r="F14" s="124">
        <v>0</v>
      </c>
      <c r="G14" s="124">
        <v>13</v>
      </c>
      <c r="H14" s="124">
        <v>0</v>
      </c>
      <c r="I14" s="124">
        <v>0</v>
      </c>
      <c r="J14" s="124">
        <v>0</v>
      </c>
      <c r="K14" s="124">
        <v>139</v>
      </c>
      <c r="L14" s="124">
        <v>0</v>
      </c>
      <c r="M14" s="124">
        <v>0</v>
      </c>
      <c r="N14" s="124">
        <v>28</v>
      </c>
      <c r="O14" s="124">
        <v>2</v>
      </c>
      <c r="P14" s="124">
        <v>0</v>
      </c>
      <c r="Q14" s="125">
        <f t="shared" si="1"/>
        <v>186</v>
      </c>
      <c r="R14" s="61"/>
    </row>
    <row r="15" spans="1:18" s="26" customFormat="1" ht="19.149999999999999" customHeight="1">
      <c r="A15" s="230"/>
      <c r="B15" s="123" t="s">
        <v>379</v>
      </c>
      <c r="C15" s="124">
        <v>7</v>
      </c>
      <c r="D15" s="124">
        <v>1</v>
      </c>
      <c r="E15" s="124">
        <v>0</v>
      </c>
      <c r="F15" s="124">
        <v>0</v>
      </c>
      <c r="G15" s="124">
        <v>18</v>
      </c>
      <c r="H15" s="124">
        <v>0</v>
      </c>
      <c r="I15" s="124">
        <v>0</v>
      </c>
      <c r="J15" s="124">
        <v>0</v>
      </c>
      <c r="K15" s="124">
        <v>139</v>
      </c>
      <c r="L15" s="124">
        <v>0</v>
      </c>
      <c r="M15" s="124">
        <v>0</v>
      </c>
      <c r="N15" s="124">
        <v>28</v>
      </c>
      <c r="O15" s="124">
        <v>2</v>
      </c>
      <c r="P15" s="124">
        <v>0</v>
      </c>
      <c r="Q15" s="125">
        <f t="shared" si="1"/>
        <v>195</v>
      </c>
      <c r="R15" s="61"/>
    </row>
    <row r="16" spans="1:18" s="26" customFormat="1" ht="3.4" customHeight="1">
      <c r="A16" s="230"/>
      <c r="B16" s="126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61"/>
    </row>
    <row r="17" spans="1:18" s="26" customFormat="1" ht="19.149999999999999" customHeight="1">
      <c r="A17" s="230" t="s">
        <v>401</v>
      </c>
      <c r="B17" s="123" t="s">
        <v>179</v>
      </c>
      <c r="C17" s="124">
        <v>1</v>
      </c>
      <c r="D17" s="124">
        <v>1</v>
      </c>
      <c r="E17" s="124">
        <v>0</v>
      </c>
      <c r="F17" s="124">
        <v>0</v>
      </c>
      <c r="G17" s="124">
        <v>29</v>
      </c>
      <c r="H17" s="124">
        <v>2</v>
      </c>
      <c r="I17" s="124">
        <v>0</v>
      </c>
      <c r="J17" s="124">
        <v>0</v>
      </c>
      <c r="K17" s="124">
        <v>341</v>
      </c>
      <c r="L17" s="124">
        <v>3</v>
      </c>
      <c r="M17" s="124">
        <v>303</v>
      </c>
      <c r="N17" s="124">
        <v>443</v>
      </c>
      <c r="O17" s="124">
        <v>58</v>
      </c>
      <c r="P17" s="124">
        <v>2</v>
      </c>
      <c r="Q17" s="125">
        <f>SUM(C17:P17)</f>
        <v>1183</v>
      </c>
      <c r="R17" s="61"/>
    </row>
    <row r="18" spans="1:18" s="26" customFormat="1" ht="19.149999999999999" customHeight="1">
      <c r="A18" s="230"/>
      <c r="B18" s="123" t="s">
        <v>180</v>
      </c>
      <c r="C18" s="124">
        <v>0</v>
      </c>
      <c r="D18" s="124">
        <v>1</v>
      </c>
      <c r="E18" s="124">
        <v>0</v>
      </c>
      <c r="F18" s="124">
        <v>0</v>
      </c>
      <c r="G18" s="124">
        <v>33</v>
      </c>
      <c r="H18" s="124">
        <v>2</v>
      </c>
      <c r="I18" s="124">
        <v>0</v>
      </c>
      <c r="J18" s="124">
        <v>0</v>
      </c>
      <c r="K18" s="124">
        <v>341</v>
      </c>
      <c r="L18" s="124">
        <v>5</v>
      </c>
      <c r="M18" s="124">
        <v>311</v>
      </c>
      <c r="N18" s="124">
        <v>448</v>
      </c>
      <c r="O18" s="124">
        <v>56</v>
      </c>
      <c r="P18" s="124">
        <v>2</v>
      </c>
      <c r="Q18" s="125">
        <f t="shared" ref="Q18:Q21" si="2">SUM(C18:P18)</f>
        <v>1199</v>
      </c>
      <c r="R18" s="61"/>
    </row>
    <row r="19" spans="1:18" s="26" customFormat="1" ht="19.149999999999999" customHeight="1">
      <c r="A19" s="230"/>
      <c r="B19" s="123" t="s">
        <v>378</v>
      </c>
      <c r="C19" s="124">
        <v>0</v>
      </c>
      <c r="D19" s="124">
        <v>1</v>
      </c>
      <c r="E19" s="124">
        <v>0</v>
      </c>
      <c r="F19" s="124">
        <v>0</v>
      </c>
      <c r="G19" s="124">
        <v>37</v>
      </c>
      <c r="H19" s="124">
        <v>2</v>
      </c>
      <c r="I19" s="124">
        <v>0</v>
      </c>
      <c r="J19" s="124">
        <v>0</v>
      </c>
      <c r="K19" s="124">
        <v>341</v>
      </c>
      <c r="L19" s="124">
        <v>5</v>
      </c>
      <c r="M19" s="124">
        <v>311</v>
      </c>
      <c r="N19" s="124">
        <v>448</v>
      </c>
      <c r="O19" s="124">
        <v>56</v>
      </c>
      <c r="P19" s="124">
        <v>2</v>
      </c>
      <c r="Q19" s="125">
        <f t="shared" si="2"/>
        <v>1203</v>
      </c>
      <c r="R19" s="61"/>
    </row>
    <row r="20" spans="1:18" s="26" customFormat="1" ht="19.149999999999999" customHeight="1">
      <c r="A20" s="230"/>
      <c r="B20" s="123" t="s">
        <v>181</v>
      </c>
      <c r="C20" s="124">
        <v>1</v>
      </c>
      <c r="D20" s="124">
        <v>1</v>
      </c>
      <c r="E20" s="124">
        <v>0</v>
      </c>
      <c r="F20" s="124">
        <v>0</v>
      </c>
      <c r="G20" s="124">
        <v>2</v>
      </c>
      <c r="H20" s="124">
        <v>0</v>
      </c>
      <c r="I20" s="124">
        <v>0</v>
      </c>
      <c r="J20" s="124">
        <v>0</v>
      </c>
      <c r="K20" s="124">
        <v>134</v>
      </c>
      <c r="L20" s="124">
        <v>0</v>
      </c>
      <c r="M20" s="124">
        <v>2</v>
      </c>
      <c r="N20" s="124">
        <v>34</v>
      </c>
      <c r="O20" s="124">
        <v>3</v>
      </c>
      <c r="P20" s="124">
        <v>0</v>
      </c>
      <c r="Q20" s="125">
        <f t="shared" si="2"/>
        <v>177</v>
      </c>
      <c r="R20" s="61"/>
    </row>
    <row r="21" spans="1:18" s="26" customFormat="1" ht="19.149999999999999" customHeight="1">
      <c r="A21" s="230"/>
      <c r="B21" s="123" t="s">
        <v>379</v>
      </c>
      <c r="C21" s="124">
        <v>2</v>
      </c>
      <c r="D21" s="124">
        <v>1</v>
      </c>
      <c r="E21" s="124">
        <v>0</v>
      </c>
      <c r="F21" s="124">
        <v>0</v>
      </c>
      <c r="G21" s="124">
        <v>3</v>
      </c>
      <c r="H21" s="124">
        <v>0</v>
      </c>
      <c r="I21" s="124">
        <v>0</v>
      </c>
      <c r="J21" s="124">
        <v>0</v>
      </c>
      <c r="K21" s="124">
        <v>134</v>
      </c>
      <c r="L21" s="124">
        <v>0</v>
      </c>
      <c r="M21" s="124">
        <v>2</v>
      </c>
      <c r="N21" s="124">
        <v>34</v>
      </c>
      <c r="O21" s="124">
        <v>3</v>
      </c>
      <c r="P21" s="124">
        <v>0</v>
      </c>
      <c r="Q21" s="125">
        <f t="shared" si="2"/>
        <v>179</v>
      </c>
      <c r="R21" s="61"/>
    </row>
    <row r="22" spans="1:18" s="26" customFormat="1" ht="3.4" customHeight="1">
      <c r="A22" s="230"/>
      <c r="B22" s="126"/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61"/>
    </row>
    <row r="23" spans="1:18" s="26" customFormat="1" ht="19.149999999999999" customHeight="1">
      <c r="A23" s="230" t="s">
        <v>399</v>
      </c>
      <c r="B23" s="123" t="s">
        <v>179</v>
      </c>
      <c r="C23" s="124">
        <v>0</v>
      </c>
      <c r="D23" s="124">
        <v>3</v>
      </c>
      <c r="E23" s="124">
        <v>0</v>
      </c>
      <c r="F23" s="124">
        <v>0</v>
      </c>
      <c r="G23" s="124">
        <v>68</v>
      </c>
      <c r="H23" s="124">
        <v>198</v>
      </c>
      <c r="I23" s="124">
        <v>0</v>
      </c>
      <c r="J23" s="124">
        <v>0</v>
      </c>
      <c r="K23" s="124">
        <v>264</v>
      </c>
      <c r="L23" s="124">
        <v>0</v>
      </c>
      <c r="M23" s="124">
        <v>243</v>
      </c>
      <c r="N23" s="124">
        <v>360</v>
      </c>
      <c r="O23" s="124">
        <v>23</v>
      </c>
      <c r="P23" s="124">
        <v>5</v>
      </c>
      <c r="Q23" s="125">
        <f>SUM(C23:P23)</f>
        <v>1164</v>
      </c>
      <c r="R23" s="61"/>
    </row>
    <row r="24" spans="1:18" s="26" customFormat="1" ht="19.149999999999999" customHeight="1">
      <c r="A24" s="230"/>
      <c r="B24" s="123" t="s">
        <v>180</v>
      </c>
      <c r="C24" s="124">
        <v>0</v>
      </c>
      <c r="D24" s="124">
        <v>3</v>
      </c>
      <c r="E24" s="124">
        <v>0</v>
      </c>
      <c r="F24" s="124">
        <v>0</v>
      </c>
      <c r="G24" s="124">
        <v>73</v>
      </c>
      <c r="H24" s="124">
        <v>198</v>
      </c>
      <c r="I24" s="124">
        <v>0</v>
      </c>
      <c r="J24" s="124">
        <v>0</v>
      </c>
      <c r="K24" s="124">
        <v>293</v>
      </c>
      <c r="L24" s="124">
        <v>0</v>
      </c>
      <c r="M24" s="124">
        <v>241</v>
      </c>
      <c r="N24" s="124">
        <v>361</v>
      </c>
      <c r="O24" s="124">
        <v>25</v>
      </c>
      <c r="P24" s="124">
        <v>5</v>
      </c>
      <c r="Q24" s="125">
        <f t="shared" ref="Q24:Q27" si="3">SUM(C24:P24)</f>
        <v>1199</v>
      </c>
      <c r="R24" s="61"/>
    </row>
    <row r="25" spans="1:18" s="26" customFormat="1" ht="19.149999999999999" customHeight="1">
      <c r="A25" s="230"/>
      <c r="B25" s="123" t="s">
        <v>378</v>
      </c>
      <c r="C25" s="124">
        <v>0</v>
      </c>
      <c r="D25" s="124">
        <v>1</v>
      </c>
      <c r="E25" s="124">
        <v>0</v>
      </c>
      <c r="F25" s="124">
        <v>0</v>
      </c>
      <c r="G25" s="124">
        <v>70</v>
      </c>
      <c r="H25" s="124">
        <v>198</v>
      </c>
      <c r="I25" s="124">
        <v>0</v>
      </c>
      <c r="J25" s="124">
        <v>0</v>
      </c>
      <c r="K25" s="124">
        <v>293</v>
      </c>
      <c r="L25" s="124">
        <v>0</v>
      </c>
      <c r="M25" s="124">
        <v>241</v>
      </c>
      <c r="N25" s="124">
        <v>361</v>
      </c>
      <c r="O25" s="124">
        <v>25</v>
      </c>
      <c r="P25" s="124">
        <v>5</v>
      </c>
      <c r="Q25" s="125">
        <f t="shared" si="3"/>
        <v>1194</v>
      </c>
      <c r="R25" s="61"/>
    </row>
    <row r="26" spans="1:18" s="26" customFormat="1" ht="19.149999999999999" customHeight="1">
      <c r="A26" s="230"/>
      <c r="B26" s="123" t="s">
        <v>181</v>
      </c>
      <c r="C26" s="124">
        <v>0</v>
      </c>
      <c r="D26" s="124">
        <v>0</v>
      </c>
      <c r="E26" s="124">
        <v>0</v>
      </c>
      <c r="F26" s="124">
        <v>0</v>
      </c>
      <c r="G26" s="124">
        <v>8</v>
      </c>
      <c r="H26" s="124">
        <v>0</v>
      </c>
      <c r="I26" s="124">
        <v>0</v>
      </c>
      <c r="J26" s="124">
        <v>0</v>
      </c>
      <c r="K26" s="124">
        <v>28</v>
      </c>
      <c r="L26" s="124">
        <v>0</v>
      </c>
      <c r="M26" s="124">
        <v>2</v>
      </c>
      <c r="N26" s="124">
        <v>8</v>
      </c>
      <c r="O26" s="124">
        <v>0</v>
      </c>
      <c r="P26" s="124">
        <v>0</v>
      </c>
      <c r="Q26" s="125">
        <f t="shared" si="3"/>
        <v>46</v>
      </c>
      <c r="R26" s="61"/>
    </row>
    <row r="27" spans="1:18" s="26" customFormat="1" ht="19.149999999999999" customHeight="1">
      <c r="A27" s="230"/>
      <c r="B27" s="123" t="s">
        <v>379</v>
      </c>
      <c r="C27" s="124">
        <v>0</v>
      </c>
      <c r="D27" s="124">
        <v>2</v>
      </c>
      <c r="E27" s="124">
        <v>0</v>
      </c>
      <c r="F27" s="124">
        <v>0</v>
      </c>
      <c r="G27" s="124">
        <v>13</v>
      </c>
      <c r="H27" s="124">
        <v>0</v>
      </c>
      <c r="I27" s="124">
        <v>0</v>
      </c>
      <c r="J27" s="124">
        <v>0</v>
      </c>
      <c r="K27" s="124">
        <v>28</v>
      </c>
      <c r="L27" s="124">
        <v>0</v>
      </c>
      <c r="M27" s="124">
        <v>2</v>
      </c>
      <c r="N27" s="124">
        <v>8</v>
      </c>
      <c r="O27" s="124">
        <v>0</v>
      </c>
      <c r="P27" s="124">
        <v>0</v>
      </c>
      <c r="Q27" s="125">
        <f t="shared" si="3"/>
        <v>53</v>
      </c>
      <c r="R27" s="61"/>
    </row>
    <row r="28" spans="1:18" s="26" customFormat="1" ht="3.4" customHeight="1">
      <c r="A28" s="230"/>
      <c r="B28" s="126"/>
      <c r="C28" s="127"/>
      <c r="D28" s="127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27"/>
      <c r="Q28" s="127"/>
      <c r="R28" s="61"/>
    </row>
    <row r="29" spans="1:18" s="26" customFormat="1" ht="19.149999999999999" customHeight="1">
      <c r="A29" s="230" t="s">
        <v>403</v>
      </c>
      <c r="B29" s="123" t="s">
        <v>179</v>
      </c>
      <c r="C29" s="124">
        <v>1</v>
      </c>
      <c r="D29" s="124">
        <v>0</v>
      </c>
      <c r="E29" s="124">
        <v>0</v>
      </c>
      <c r="F29" s="124">
        <v>0</v>
      </c>
      <c r="G29" s="124">
        <v>37</v>
      </c>
      <c r="H29" s="124">
        <v>21</v>
      </c>
      <c r="I29" s="124">
        <v>0</v>
      </c>
      <c r="J29" s="124">
        <v>0</v>
      </c>
      <c r="K29" s="124">
        <v>189</v>
      </c>
      <c r="L29" s="124">
        <v>0</v>
      </c>
      <c r="M29" s="124">
        <v>167</v>
      </c>
      <c r="N29" s="124">
        <v>302</v>
      </c>
      <c r="O29" s="124">
        <v>26</v>
      </c>
      <c r="P29" s="124">
        <v>4</v>
      </c>
      <c r="Q29" s="125">
        <f>SUM(C29:P29)</f>
        <v>747</v>
      </c>
      <c r="R29" s="61"/>
    </row>
    <row r="30" spans="1:18" s="26" customFormat="1" ht="19.149999999999999" customHeight="1">
      <c r="A30" s="230"/>
      <c r="B30" s="123" t="s">
        <v>180</v>
      </c>
      <c r="C30" s="124">
        <v>0</v>
      </c>
      <c r="D30" s="124">
        <v>1</v>
      </c>
      <c r="E30" s="124">
        <v>0</v>
      </c>
      <c r="F30" s="124">
        <v>0</v>
      </c>
      <c r="G30" s="124">
        <v>40</v>
      </c>
      <c r="H30" s="124">
        <v>21</v>
      </c>
      <c r="I30" s="124">
        <v>0</v>
      </c>
      <c r="J30" s="124">
        <v>0</v>
      </c>
      <c r="K30" s="124">
        <v>169</v>
      </c>
      <c r="L30" s="124">
        <v>0</v>
      </c>
      <c r="M30" s="124">
        <v>168</v>
      </c>
      <c r="N30" s="124">
        <v>291</v>
      </c>
      <c r="O30" s="124">
        <v>24</v>
      </c>
      <c r="P30" s="124">
        <v>4</v>
      </c>
      <c r="Q30" s="125">
        <f t="shared" ref="Q30:Q33" si="4">SUM(C30:P30)</f>
        <v>718</v>
      </c>
      <c r="R30" s="61"/>
    </row>
    <row r="31" spans="1:18" s="26" customFormat="1" ht="19.149999999999999" customHeight="1">
      <c r="A31" s="230"/>
      <c r="B31" s="123" t="s">
        <v>378</v>
      </c>
      <c r="C31" s="124">
        <v>0</v>
      </c>
      <c r="D31" s="124">
        <v>1</v>
      </c>
      <c r="E31" s="124">
        <v>0</v>
      </c>
      <c r="F31" s="124">
        <v>0</v>
      </c>
      <c r="G31" s="124">
        <v>41</v>
      </c>
      <c r="H31" s="124">
        <v>21</v>
      </c>
      <c r="I31" s="124">
        <v>0</v>
      </c>
      <c r="J31" s="124">
        <v>0</v>
      </c>
      <c r="K31" s="124">
        <v>169</v>
      </c>
      <c r="L31" s="124">
        <v>0</v>
      </c>
      <c r="M31" s="124">
        <v>168</v>
      </c>
      <c r="N31" s="124">
        <v>291</v>
      </c>
      <c r="O31" s="124">
        <v>24</v>
      </c>
      <c r="P31" s="124">
        <v>4</v>
      </c>
      <c r="Q31" s="125">
        <f t="shared" si="4"/>
        <v>719</v>
      </c>
      <c r="R31" s="61"/>
    </row>
    <row r="32" spans="1:18" s="26" customFormat="1" ht="19.149999999999999" customHeight="1">
      <c r="A32" s="230"/>
      <c r="B32" s="123" t="s">
        <v>181</v>
      </c>
      <c r="C32" s="124">
        <v>2</v>
      </c>
      <c r="D32" s="124">
        <v>0</v>
      </c>
      <c r="E32" s="124">
        <v>0</v>
      </c>
      <c r="F32" s="124">
        <v>0</v>
      </c>
      <c r="G32" s="124">
        <v>5</v>
      </c>
      <c r="H32" s="124">
        <v>0</v>
      </c>
      <c r="I32" s="124">
        <v>0</v>
      </c>
      <c r="J32" s="124">
        <v>0</v>
      </c>
      <c r="K32" s="124">
        <v>67</v>
      </c>
      <c r="L32" s="124">
        <v>0</v>
      </c>
      <c r="M32" s="124">
        <v>4</v>
      </c>
      <c r="N32" s="124">
        <v>24</v>
      </c>
      <c r="O32" s="124">
        <v>2</v>
      </c>
      <c r="P32" s="124">
        <v>0</v>
      </c>
      <c r="Q32" s="125">
        <f t="shared" si="4"/>
        <v>104</v>
      </c>
      <c r="R32" s="61"/>
    </row>
    <row r="33" spans="1:18" s="26" customFormat="1" ht="19.149999999999999" customHeight="1">
      <c r="A33" s="230"/>
      <c r="B33" s="123" t="s">
        <v>379</v>
      </c>
      <c r="C33" s="124">
        <v>2</v>
      </c>
      <c r="D33" s="124">
        <v>0</v>
      </c>
      <c r="E33" s="124">
        <v>0</v>
      </c>
      <c r="F33" s="124">
        <v>0</v>
      </c>
      <c r="G33" s="124">
        <v>8</v>
      </c>
      <c r="H33" s="124">
        <v>0</v>
      </c>
      <c r="I33" s="124">
        <v>0</v>
      </c>
      <c r="J33" s="124">
        <v>0</v>
      </c>
      <c r="K33" s="124">
        <v>67</v>
      </c>
      <c r="L33" s="124">
        <v>0</v>
      </c>
      <c r="M33" s="124">
        <v>4</v>
      </c>
      <c r="N33" s="124">
        <v>24</v>
      </c>
      <c r="O33" s="124">
        <v>2</v>
      </c>
      <c r="P33" s="124">
        <v>0</v>
      </c>
      <c r="Q33" s="125">
        <f t="shared" si="4"/>
        <v>107</v>
      </c>
      <c r="R33" s="61"/>
    </row>
    <row r="34" spans="1:18" s="26" customFormat="1" ht="3.4" customHeight="1">
      <c r="A34" s="230"/>
      <c r="B34" s="126"/>
      <c r="C34" s="127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61"/>
    </row>
    <row r="35" spans="1:18" s="26" customFormat="1" ht="19.149999999999999" customHeight="1">
      <c r="A35" s="230" t="s">
        <v>396</v>
      </c>
      <c r="B35" s="123" t="s">
        <v>179</v>
      </c>
      <c r="C35" s="124">
        <v>1</v>
      </c>
      <c r="D35" s="124">
        <v>2</v>
      </c>
      <c r="E35" s="124">
        <v>0</v>
      </c>
      <c r="F35" s="124">
        <v>0</v>
      </c>
      <c r="G35" s="124">
        <v>38</v>
      </c>
      <c r="H35" s="124">
        <v>209</v>
      </c>
      <c r="I35" s="124">
        <v>0</v>
      </c>
      <c r="J35" s="124">
        <v>0</v>
      </c>
      <c r="K35" s="124">
        <v>411</v>
      </c>
      <c r="L35" s="124">
        <v>0</v>
      </c>
      <c r="M35" s="124">
        <v>212</v>
      </c>
      <c r="N35" s="124">
        <v>413</v>
      </c>
      <c r="O35" s="124">
        <v>45</v>
      </c>
      <c r="P35" s="124">
        <v>0</v>
      </c>
      <c r="Q35" s="125">
        <f>SUM(C35:P35)</f>
        <v>1331</v>
      </c>
      <c r="R35" s="61"/>
    </row>
    <row r="36" spans="1:18" s="26" customFormat="1" ht="19.149999999999999" customHeight="1">
      <c r="A36" s="230"/>
      <c r="B36" s="123" t="s">
        <v>180</v>
      </c>
      <c r="C36" s="124">
        <v>0</v>
      </c>
      <c r="D36" s="124">
        <v>2</v>
      </c>
      <c r="E36" s="124">
        <v>0</v>
      </c>
      <c r="F36" s="124">
        <v>0</v>
      </c>
      <c r="G36" s="124">
        <v>34</v>
      </c>
      <c r="H36" s="124">
        <v>209</v>
      </c>
      <c r="I36" s="124">
        <v>0</v>
      </c>
      <c r="J36" s="124">
        <v>0</v>
      </c>
      <c r="K36" s="124">
        <v>386</v>
      </c>
      <c r="L36" s="124">
        <v>0</v>
      </c>
      <c r="M36" s="124">
        <v>213</v>
      </c>
      <c r="N36" s="124">
        <v>413</v>
      </c>
      <c r="O36" s="124">
        <v>50</v>
      </c>
      <c r="P36" s="124">
        <v>0</v>
      </c>
      <c r="Q36" s="125">
        <f t="shared" ref="Q36:Q39" si="5">SUM(C36:P36)</f>
        <v>1307</v>
      </c>
      <c r="R36" s="61"/>
    </row>
    <row r="37" spans="1:18" s="26" customFormat="1" ht="19.149999999999999" customHeight="1">
      <c r="A37" s="230"/>
      <c r="B37" s="123" t="s">
        <v>378</v>
      </c>
      <c r="C37" s="124">
        <v>0</v>
      </c>
      <c r="D37" s="124">
        <v>2</v>
      </c>
      <c r="E37" s="124">
        <v>0</v>
      </c>
      <c r="F37" s="124">
        <v>0</v>
      </c>
      <c r="G37" s="124">
        <v>35</v>
      </c>
      <c r="H37" s="124">
        <v>209</v>
      </c>
      <c r="I37" s="124">
        <v>0</v>
      </c>
      <c r="J37" s="124">
        <v>0</v>
      </c>
      <c r="K37" s="124">
        <v>386</v>
      </c>
      <c r="L37" s="124">
        <v>0</v>
      </c>
      <c r="M37" s="124">
        <v>213</v>
      </c>
      <c r="N37" s="124">
        <v>413</v>
      </c>
      <c r="O37" s="124">
        <v>50</v>
      </c>
      <c r="P37" s="124">
        <v>0</v>
      </c>
      <c r="Q37" s="125">
        <f t="shared" si="5"/>
        <v>1308</v>
      </c>
      <c r="R37" s="61"/>
    </row>
    <row r="38" spans="1:18" s="26" customFormat="1" ht="19.149999999999999" customHeight="1">
      <c r="A38" s="230"/>
      <c r="B38" s="123" t="s">
        <v>181</v>
      </c>
      <c r="C38" s="124">
        <v>1</v>
      </c>
      <c r="D38" s="124">
        <v>0</v>
      </c>
      <c r="E38" s="124">
        <v>0</v>
      </c>
      <c r="F38" s="124">
        <v>0</v>
      </c>
      <c r="G38" s="124">
        <v>16</v>
      </c>
      <c r="H38" s="124">
        <v>0</v>
      </c>
      <c r="I38" s="124">
        <v>0</v>
      </c>
      <c r="J38" s="124">
        <v>0</v>
      </c>
      <c r="K38" s="124">
        <v>135</v>
      </c>
      <c r="L38" s="124">
        <v>0</v>
      </c>
      <c r="M38" s="124">
        <v>2</v>
      </c>
      <c r="N38" s="124">
        <v>15</v>
      </c>
      <c r="O38" s="124">
        <v>0</v>
      </c>
      <c r="P38" s="124">
        <v>0</v>
      </c>
      <c r="Q38" s="125">
        <f t="shared" si="5"/>
        <v>169</v>
      </c>
      <c r="R38" s="61"/>
    </row>
    <row r="39" spans="1:18" s="26" customFormat="1" ht="19.149999999999999" customHeight="1">
      <c r="A39" s="230"/>
      <c r="B39" s="123" t="s">
        <v>379</v>
      </c>
      <c r="C39" s="124">
        <v>2</v>
      </c>
      <c r="D39" s="124">
        <v>0</v>
      </c>
      <c r="E39" s="124">
        <v>0</v>
      </c>
      <c r="F39" s="124">
        <v>0</v>
      </c>
      <c r="G39" s="124">
        <v>20</v>
      </c>
      <c r="H39" s="124">
        <v>0</v>
      </c>
      <c r="I39" s="124">
        <v>0</v>
      </c>
      <c r="J39" s="124">
        <v>0</v>
      </c>
      <c r="K39" s="124">
        <v>135</v>
      </c>
      <c r="L39" s="124">
        <v>0</v>
      </c>
      <c r="M39" s="124">
        <v>2</v>
      </c>
      <c r="N39" s="124">
        <v>15</v>
      </c>
      <c r="O39" s="124">
        <v>0</v>
      </c>
      <c r="P39" s="124">
        <v>0</v>
      </c>
      <c r="Q39" s="125">
        <f t="shared" si="5"/>
        <v>174</v>
      </c>
      <c r="R39" s="61"/>
    </row>
    <row r="40" spans="1:18" s="26" customFormat="1" ht="3.4" customHeight="1">
      <c r="A40" s="230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27"/>
      <c r="M40" s="127"/>
      <c r="N40" s="127"/>
      <c r="O40" s="127"/>
      <c r="P40" s="127"/>
      <c r="Q40" s="127"/>
      <c r="R40" s="61"/>
    </row>
    <row r="41" spans="1:18" s="26" customFormat="1" ht="19.149999999999999" customHeight="1">
      <c r="A41" s="230" t="s">
        <v>400</v>
      </c>
      <c r="B41" s="123" t="s">
        <v>179</v>
      </c>
      <c r="C41" s="124">
        <v>0</v>
      </c>
      <c r="D41" s="124">
        <v>0</v>
      </c>
      <c r="E41" s="124">
        <v>0</v>
      </c>
      <c r="F41" s="124">
        <v>0</v>
      </c>
      <c r="G41" s="124">
        <v>57</v>
      </c>
      <c r="H41" s="124">
        <v>13</v>
      </c>
      <c r="I41" s="124">
        <v>0</v>
      </c>
      <c r="J41" s="124">
        <v>0</v>
      </c>
      <c r="K41" s="124">
        <v>310</v>
      </c>
      <c r="L41" s="124">
        <v>0</v>
      </c>
      <c r="M41" s="124">
        <v>334</v>
      </c>
      <c r="N41" s="124">
        <v>289</v>
      </c>
      <c r="O41" s="124">
        <v>86</v>
      </c>
      <c r="P41" s="124">
        <v>3</v>
      </c>
      <c r="Q41" s="125">
        <f>SUM(C41:P41)</f>
        <v>1092</v>
      </c>
      <c r="R41" s="61"/>
    </row>
    <row r="42" spans="1:18" s="26" customFormat="1" ht="19.149999999999999" customHeight="1">
      <c r="A42" s="230"/>
      <c r="B42" s="123" t="s">
        <v>180</v>
      </c>
      <c r="C42" s="124">
        <v>1</v>
      </c>
      <c r="D42" s="124">
        <v>0</v>
      </c>
      <c r="E42" s="124">
        <v>0</v>
      </c>
      <c r="F42" s="124">
        <v>0</v>
      </c>
      <c r="G42" s="124">
        <v>63</v>
      </c>
      <c r="H42" s="124">
        <v>13</v>
      </c>
      <c r="I42" s="124">
        <v>0</v>
      </c>
      <c r="J42" s="124">
        <v>0</v>
      </c>
      <c r="K42" s="124">
        <v>310</v>
      </c>
      <c r="L42" s="124">
        <v>0</v>
      </c>
      <c r="M42" s="124">
        <v>330</v>
      </c>
      <c r="N42" s="124">
        <v>287</v>
      </c>
      <c r="O42" s="124">
        <v>89</v>
      </c>
      <c r="P42" s="124">
        <v>3</v>
      </c>
      <c r="Q42" s="125">
        <f t="shared" ref="Q42:Q45" si="6">SUM(C42:P42)</f>
        <v>1096</v>
      </c>
      <c r="R42" s="61"/>
    </row>
    <row r="43" spans="1:18" s="26" customFormat="1" ht="19.149999999999999" customHeight="1">
      <c r="A43" s="230"/>
      <c r="B43" s="123" t="s">
        <v>378</v>
      </c>
      <c r="C43" s="124">
        <v>1</v>
      </c>
      <c r="D43" s="124">
        <v>0</v>
      </c>
      <c r="E43" s="124">
        <v>0</v>
      </c>
      <c r="F43" s="124">
        <v>0</v>
      </c>
      <c r="G43" s="124">
        <v>67</v>
      </c>
      <c r="H43" s="124">
        <v>13</v>
      </c>
      <c r="I43" s="124">
        <v>0</v>
      </c>
      <c r="J43" s="124">
        <v>0</v>
      </c>
      <c r="K43" s="124">
        <v>310</v>
      </c>
      <c r="L43" s="124">
        <v>0</v>
      </c>
      <c r="M43" s="124">
        <v>330</v>
      </c>
      <c r="N43" s="124">
        <v>287</v>
      </c>
      <c r="O43" s="124">
        <v>89</v>
      </c>
      <c r="P43" s="124">
        <v>3</v>
      </c>
      <c r="Q43" s="125">
        <f t="shared" si="6"/>
        <v>1100</v>
      </c>
      <c r="R43" s="61"/>
    </row>
    <row r="44" spans="1:18" s="26" customFormat="1" ht="19.149999999999999" customHeight="1">
      <c r="A44" s="230"/>
      <c r="B44" s="123" t="s">
        <v>181</v>
      </c>
      <c r="C44" s="124">
        <v>0</v>
      </c>
      <c r="D44" s="124">
        <v>0</v>
      </c>
      <c r="E44" s="124">
        <v>0</v>
      </c>
      <c r="F44" s="124">
        <v>0</v>
      </c>
      <c r="G44" s="124">
        <v>10</v>
      </c>
      <c r="H44" s="124">
        <v>0</v>
      </c>
      <c r="I44" s="124">
        <v>0</v>
      </c>
      <c r="J44" s="124">
        <v>0</v>
      </c>
      <c r="K44" s="124">
        <v>139</v>
      </c>
      <c r="L44" s="124">
        <v>0</v>
      </c>
      <c r="M44" s="124">
        <v>8</v>
      </c>
      <c r="N44" s="124">
        <v>12</v>
      </c>
      <c r="O44" s="124">
        <v>3</v>
      </c>
      <c r="P44" s="124">
        <v>0</v>
      </c>
      <c r="Q44" s="125">
        <f t="shared" si="6"/>
        <v>172</v>
      </c>
      <c r="R44" s="61"/>
    </row>
    <row r="45" spans="1:18" s="26" customFormat="1" ht="19.149999999999999" customHeight="1">
      <c r="A45" s="230"/>
      <c r="B45" s="123" t="s">
        <v>379</v>
      </c>
      <c r="C45" s="124">
        <v>0</v>
      </c>
      <c r="D45" s="124">
        <v>0</v>
      </c>
      <c r="E45" s="124">
        <v>0</v>
      </c>
      <c r="F45" s="124">
        <v>0</v>
      </c>
      <c r="G45" s="124">
        <v>15</v>
      </c>
      <c r="H45" s="124">
        <v>0</v>
      </c>
      <c r="I45" s="124">
        <v>0</v>
      </c>
      <c r="J45" s="124">
        <v>0</v>
      </c>
      <c r="K45" s="124">
        <v>139</v>
      </c>
      <c r="L45" s="124">
        <v>0</v>
      </c>
      <c r="M45" s="124">
        <v>8</v>
      </c>
      <c r="N45" s="124">
        <v>12</v>
      </c>
      <c r="O45" s="124">
        <v>3</v>
      </c>
      <c r="P45" s="124">
        <v>0</v>
      </c>
      <c r="Q45" s="125">
        <f t="shared" si="6"/>
        <v>177</v>
      </c>
      <c r="R45" s="61"/>
    </row>
    <row r="46" spans="1:18" s="26" customFormat="1" ht="3.4" customHeight="1">
      <c r="A46" s="230"/>
      <c r="B46" s="126"/>
      <c r="C46" s="127"/>
      <c r="D46" s="127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27"/>
      <c r="Q46" s="127"/>
      <c r="R46" s="61"/>
    </row>
    <row r="47" spans="1:18" s="26" customFormat="1" ht="19.149999999999999" customHeight="1">
      <c r="A47" s="230" t="s">
        <v>398</v>
      </c>
      <c r="B47" s="123" t="s">
        <v>179</v>
      </c>
      <c r="C47" s="124">
        <v>0</v>
      </c>
      <c r="D47" s="124">
        <v>2</v>
      </c>
      <c r="E47" s="124">
        <v>0</v>
      </c>
      <c r="F47" s="124">
        <v>0</v>
      </c>
      <c r="G47" s="124">
        <v>83</v>
      </c>
      <c r="H47" s="124">
        <v>79</v>
      </c>
      <c r="I47" s="124">
        <v>0</v>
      </c>
      <c r="J47" s="124">
        <v>3</v>
      </c>
      <c r="K47" s="124">
        <v>374</v>
      </c>
      <c r="L47" s="124">
        <v>0</v>
      </c>
      <c r="M47" s="124">
        <v>298</v>
      </c>
      <c r="N47" s="124">
        <v>462</v>
      </c>
      <c r="O47" s="124">
        <v>49</v>
      </c>
      <c r="P47" s="124">
        <v>6</v>
      </c>
      <c r="Q47" s="125">
        <f>SUM(C47:P47)</f>
        <v>1356</v>
      </c>
      <c r="R47" s="61"/>
    </row>
    <row r="48" spans="1:18" s="26" customFormat="1" ht="19.149999999999999" customHeight="1">
      <c r="A48" s="230"/>
      <c r="B48" s="123" t="s">
        <v>180</v>
      </c>
      <c r="C48" s="124">
        <v>0</v>
      </c>
      <c r="D48" s="124">
        <v>3</v>
      </c>
      <c r="E48" s="124">
        <v>0</v>
      </c>
      <c r="F48" s="124">
        <v>0</v>
      </c>
      <c r="G48" s="124">
        <v>83</v>
      </c>
      <c r="H48" s="124">
        <v>79</v>
      </c>
      <c r="I48" s="124">
        <v>0</v>
      </c>
      <c r="J48" s="124">
        <v>3</v>
      </c>
      <c r="K48" s="124">
        <v>334</v>
      </c>
      <c r="L48" s="124">
        <v>0</v>
      </c>
      <c r="M48" s="124">
        <v>297</v>
      </c>
      <c r="N48" s="124">
        <v>453</v>
      </c>
      <c r="O48" s="124">
        <v>44</v>
      </c>
      <c r="P48" s="124">
        <v>6</v>
      </c>
      <c r="Q48" s="125">
        <f t="shared" ref="Q48:Q51" si="7">SUM(C48:P48)</f>
        <v>1302</v>
      </c>
      <c r="R48" s="61"/>
    </row>
    <row r="49" spans="1:21" s="26" customFormat="1" ht="19.149999999999999" customHeight="1">
      <c r="A49" s="230"/>
      <c r="B49" s="123" t="s">
        <v>378</v>
      </c>
      <c r="C49" s="124">
        <v>0</v>
      </c>
      <c r="D49" s="124">
        <v>2</v>
      </c>
      <c r="E49" s="124">
        <v>0</v>
      </c>
      <c r="F49" s="124">
        <v>0</v>
      </c>
      <c r="G49" s="124">
        <v>88</v>
      </c>
      <c r="H49" s="124">
        <v>79</v>
      </c>
      <c r="I49" s="124">
        <v>0</v>
      </c>
      <c r="J49" s="124">
        <v>3</v>
      </c>
      <c r="K49" s="124">
        <v>334</v>
      </c>
      <c r="L49" s="124">
        <v>0</v>
      </c>
      <c r="M49" s="124">
        <v>297</v>
      </c>
      <c r="N49" s="124">
        <v>453</v>
      </c>
      <c r="O49" s="124">
        <v>44</v>
      </c>
      <c r="P49" s="124">
        <v>6</v>
      </c>
      <c r="Q49" s="125">
        <f t="shared" si="7"/>
        <v>1306</v>
      </c>
      <c r="R49" s="61"/>
    </row>
    <row r="50" spans="1:21" s="26" customFormat="1" ht="19.149999999999999" customHeight="1">
      <c r="A50" s="230"/>
      <c r="B50" s="123" t="s">
        <v>181</v>
      </c>
      <c r="C50" s="124">
        <v>0</v>
      </c>
      <c r="D50" s="124">
        <v>1</v>
      </c>
      <c r="E50" s="124">
        <v>0</v>
      </c>
      <c r="F50" s="124">
        <v>0</v>
      </c>
      <c r="G50" s="124">
        <v>29</v>
      </c>
      <c r="H50" s="124">
        <v>0</v>
      </c>
      <c r="I50" s="124">
        <v>0</v>
      </c>
      <c r="J50" s="124">
        <v>0</v>
      </c>
      <c r="K50" s="124">
        <v>152</v>
      </c>
      <c r="L50" s="124">
        <v>0</v>
      </c>
      <c r="M50" s="124">
        <v>8</v>
      </c>
      <c r="N50" s="124">
        <v>25</v>
      </c>
      <c r="O50" s="124">
        <v>6</v>
      </c>
      <c r="P50" s="124">
        <v>0</v>
      </c>
      <c r="Q50" s="125">
        <f t="shared" si="7"/>
        <v>221</v>
      </c>
      <c r="R50" s="61"/>
    </row>
    <row r="51" spans="1:21" s="26" customFormat="1" ht="19.149999999999999" customHeight="1">
      <c r="A51" s="230"/>
      <c r="B51" s="123" t="s">
        <v>379</v>
      </c>
      <c r="C51" s="124">
        <v>1</v>
      </c>
      <c r="D51" s="124">
        <v>2</v>
      </c>
      <c r="E51" s="124">
        <v>0</v>
      </c>
      <c r="F51" s="124">
        <v>0</v>
      </c>
      <c r="G51" s="124">
        <v>35</v>
      </c>
      <c r="H51" s="124">
        <v>0</v>
      </c>
      <c r="I51" s="124">
        <v>0</v>
      </c>
      <c r="J51" s="124">
        <v>0</v>
      </c>
      <c r="K51" s="124">
        <v>152</v>
      </c>
      <c r="L51" s="124">
        <v>0</v>
      </c>
      <c r="M51" s="124">
        <v>8</v>
      </c>
      <c r="N51" s="124">
        <v>25</v>
      </c>
      <c r="O51" s="124">
        <v>6</v>
      </c>
      <c r="P51" s="124">
        <v>0</v>
      </c>
      <c r="Q51" s="125">
        <f t="shared" si="7"/>
        <v>229</v>
      </c>
      <c r="R51" s="231"/>
    </row>
    <row r="52" spans="1:21" s="26" customFormat="1" ht="3.4" customHeight="1">
      <c r="A52" s="230"/>
      <c r="B52" s="126"/>
      <c r="C52" s="128"/>
      <c r="D52" s="128"/>
      <c r="E52" s="128"/>
      <c r="F52" s="128"/>
      <c r="G52" s="128"/>
      <c r="H52" s="128"/>
      <c r="I52" s="128"/>
      <c r="J52" s="128"/>
      <c r="K52" s="128"/>
      <c r="L52" s="128"/>
      <c r="M52" s="128"/>
      <c r="N52" s="128"/>
      <c r="O52" s="128"/>
      <c r="P52" s="128"/>
      <c r="Q52" s="134"/>
      <c r="R52" s="231"/>
    </row>
    <row r="53" spans="1:21" s="26" customFormat="1" ht="19.149999999999999" customHeight="1">
      <c r="A53" s="230" t="s">
        <v>9</v>
      </c>
      <c r="B53" s="123" t="s">
        <v>179</v>
      </c>
      <c r="C53" s="129">
        <f>C47+C41+C35+C29+C23+C17+C11+C5</f>
        <v>3</v>
      </c>
      <c r="D53" s="129">
        <f t="shared" ref="D53:P53" si="8">D47+D41+D35+D29+D23+D17+D11+D5</f>
        <v>10</v>
      </c>
      <c r="E53" s="129">
        <f t="shared" si="8"/>
        <v>0</v>
      </c>
      <c r="F53" s="129">
        <f t="shared" si="8"/>
        <v>0</v>
      </c>
      <c r="G53" s="129">
        <f t="shared" si="8"/>
        <v>441</v>
      </c>
      <c r="H53" s="129">
        <f t="shared" si="8"/>
        <v>1909</v>
      </c>
      <c r="I53" s="129">
        <f t="shared" si="8"/>
        <v>57</v>
      </c>
      <c r="J53" s="129">
        <f t="shared" si="8"/>
        <v>4</v>
      </c>
      <c r="K53" s="129">
        <f t="shared" si="8"/>
        <v>2557</v>
      </c>
      <c r="L53" s="129">
        <f t="shared" si="8"/>
        <v>3</v>
      </c>
      <c r="M53" s="129">
        <f t="shared" si="8"/>
        <v>2119</v>
      </c>
      <c r="N53" s="129">
        <f t="shared" si="8"/>
        <v>3230</v>
      </c>
      <c r="O53" s="129">
        <f t="shared" si="8"/>
        <v>357</v>
      </c>
      <c r="P53" s="129">
        <f t="shared" si="8"/>
        <v>29</v>
      </c>
      <c r="Q53" s="125">
        <f>SUM(C53:P53)</f>
        <v>10719</v>
      </c>
      <c r="R53" s="231"/>
    </row>
    <row r="54" spans="1:21" ht="19.149999999999999" customHeight="1">
      <c r="A54" s="230"/>
      <c r="B54" s="123" t="s">
        <v>180</v>
      </c>
      <c r="C54" s="129">
        <f t="shared" ref="C54:P54" si="9">C48+C42+C36+C30+C24+C18+C12+C6</f>
        <v>1</v>
      </c>
      <c r="D54" s="129">
        <f t="shared" si="9"/>
        <v>13</v>
      </c>
      <c r="E54" s="129">
        <f t="shared" si="9"/>
        <v>0</v>
      </c>
      <c r="F54" s="129">
        <f t="shared" si="9"/>
        <v>0</v>
      </c>
      <c r="G54" s="129">
        <f t="shared" si="9"/>
        <v>463</v>
      </c>
      <c r="H54" s="129">
        <f t="shared" si="9"/>
        <v>1909</v>
      </c>
      <c r="I54" s="129">
        <f t="shared" si="9"/>
        <v>57</v>
      </c>
      <c r="J54" s="129">
        <f t="shared" si="9"/>
        <v>4</v>
      </c>
      <c r="K54" s="129">
        <f t="shared" si="9"/>
        <v>2491</v>
      </c>
      <c r="L54" s="129">
        <f t="shared" si="9"/>
        <v>5</v>
      </c>
      <c r="M54" s="129">
        <f t="shared" si="9"/>
        <v>2130</v>
      </c>
      <c r="N54" s="129">
        <f t="shared" si="9"/>
        <v>3252</v>
      </c>
      <c r="O54" s="129">
        <f t="shared" si="9"/>
        <v>358</v>
      </c>
      <c r="P54" s="129">
        <f t="shared" si="9"/>
        <v>31</v>
      </c>
      <c r="Q54" s="125">
        <f>SUM(C54:P54)</f>
        <v>10714</v>
      </c>
      <c r="R54" s="231"/>
      <c r="S54" s="26"/>
      <c r="T54" s="26"/>
      <c r="U54" s="26"/>
    </row>
    <row r="55" spans="1:21" ht="19.149999999999999" customHeight="1">
      <c r="A55" s="230"/>
      <c r="B55" s="123" t="s">
        <v>378</v>
      </c>
      <c r="C55" s="129">
        <f t="shared" ref="C55:P55" si="10">C49+C43+C37+C31+C25+C19+C13+C7</f>
        <v>1</v>
      </c>
      <c r="D55" s="129">
        <f t="shared" si="10"/>
        <v>9</v>
      </c>
      <c r="E55" s="129">
        <f t="shared" si="10"/>
        <v>0</v>
      </c>
      <c r="F55" s="129">
        <f t="shared" si="10"/>
        <v>0</v>
      </c>
      <c r="G55" s="129">
        <f t="shared" si="10"/>
        <v>492</v>
      </c>
      <c r="H55" s="129">
        <f t="shared" si="10"/>
        <v>1909</v>
      </c>
      <c r="I55" s="129">
        <f t="shared" si="10"/>
        <v>57</v>
      </c>
      <c r="J55" s="129">
        <f t="shared" si="10"/>
        <v>4</v>
      </c>
      <c r="K55" s="129">
        <f t="shared" si="10"/>
        <v>2491</v>
      </c>
      <c r="L55" s="129">
        <f t="shared" si="10"/>
        <v>5</v>
      </c>
      <c r="M55" s="129">
        <f t="shared" si="10"/>
        <v>2130</v>
      </c>
      <c r="N55" s="129">
        <f t="shared" si="10"/>
        <v>3252</v>
      </c>
      <c r="O55" s="129">
        <f t="shared" si="10"/>
        <v>358</v>
      </c>
      <c r="P55" s="129">
        <f t="shared" si="10"/>
        <v>31</v>
      </c>
      <c r="Q55" s="125">
        <f>SUM(C55:P55)</f>
        <v>10739</v>
      </c>
      <c r="R55" s="231"/>
      <c r="S55" s="26"/>
      <c r="T55" s="26"/>
      <c r="U55" s="26"/>
    </row>
    <row r="56" spans="1:21" ht="19.149999999999999" customHeight="1">
      <c r="A56" s="230"/>
      <c r="B56" s="123" t="s">
        <v>181</v>
      </c>
      <c r="C56" s="129">
        <f t="shared" ref="C56:P56" si="11">C50+C44+C38+C32+C26+C20+C14+C8</f>
        <v>9</v>
      </c>
      <c r="D56" s="129">
        <f t="shared" si="11"/>
        <v>2</v>
      </c>
      <c r="E56" s="129">
        <f t="shared" si="11"/>
        <v>0</v>
      </c>
      <c r="F56" s="129">
        <f t="shared" si="11"/>
        <v>0</v>
      </c>
      <c r="G56" s="129">
        <f t="shared" si="11"/>
        <v>90</v>
      </c>
      <c r="H56" s="129">
        <f t="shared" si="11"/>
        <v>0</v>
      </c>
      <c r="I56" s="129">
        <f t="shared" si="11"/>
        <v>0</v>
      </c>
      <c r="J56" s="129">
        <f t="shared" si="11"/>
        <v>0</v>
      </c>
      <c r="K56" s="129">
        <f t="shared" si="11"/>
        <v>920</v>
      </c>
      <c r="L56" s="129">
        <f t="shared" si="11"/>
        <v>0</v>
      </c>
      <c r="M56" s="129">
        <f t="shared" si="11"/>
        <v>27</v>
      </c>
      <c r="N56" s="129">
        <f t="shared" si="11"/>
        <v>174</v>
      </c>
      <c r="O56" s="129">
        <f t="shared" si="11"/>
        <v>18</v>
      </c>
      <c r="P56" s="129">
        <f t="shared" si="11"/>
        <v>0</v>
      </c>
      <c r="Q56" s="125">
        <f>SUM(C56:P56)</f>
        <v>1240</v>
      </c>
      <c r="R56" s="231"/>
      <c r="S56" s="26"/>
      <c r="T56" s="26"/>
      <c r="U56" s="26"/>
    </row>
    <row r="57" spans="1:21" ht="19.149999999999999" customHeight="1">
      <c r="A57" s="230"/>
      <c r="B57" s="123" t="s">
        <v>379</v>
      </c>
      <c r="C57" s="129">
        <f t="shared" ref="C57:P57" si="12">C51+C45+C39+C33+C27+C21+C15+C9</f>
        <v>18</v>
      </c>
      <c r="D57" s="129">
        <f t="shared" si="12"/>
        <v>7</v>
      </c>
      <c r="E57" s="129">
        <f t="shared" si="12"/>
        <v>0</v>
      </c>
      <c r="F57" s="129">
        <f t="shared" si="12"/>
        <v>0</v>
      </c>
      <c r="G57" s="129">
        <f t="shared" si="12"/>
        <v>126</v>
      </c>
      <c r="H57" s="129">
        <f t="shared" si="12"/>
        <v>0</v>
      </c>
      <c r="I57" s="129">
        <f t="shared" si="12"/>
        <v>0</v>
      </c>
      <c r="J57" s="129">
        <f t="shared" si="12"/>
        <v>0</v>
      </c>
      <c r="K57" s="129">
        <f t="shared" si="12"/>
        <v>920</v>
      </c>
      <c r="L57" s="129">
        <f t="shared" si="12"/>
        <v>0</v>
      </c>
      <c r="M57" s="129">
        <f t="shared" si="12"/>
        <v>27</v>
      </c>
      <c r="N57" s="129">
        <f t="shared" si="12"/>
        <v>174</v>
      </c>
      <c r="O57" s="129">
        <f t="shared" si="12"/>
        <v>18</v>
      </c>
      <c r="P57" s="129">
        <f t="shared" si="12"/>
        <v>0</v>
      </c>
      <c r="Q57" s="125">
        <f>SUM(C57:P57)</f>
        <v>1290</v>
      </c>
      <c r="R57" s="231"/>
      <c r="S57" s="26"/>
      <c r="T57" s="26"/>
      <c r="U57" s="26"/>
    </row>
    <row r="58" spans="1:21">
      <c r="J58" s="85"/>
      <c r="K58" s="85"/>
    </row>
    <row r="59" spans="1:21">
      <c r="C59" s="85"/>
      <c r="D59" s="85"/>
      <c r="E59" s="85"/>
      <c r="F59" s="85"/>
      <c r="G59" s="85"/>
      <c r="H59" s="85"/>
      <c r="I59" s="85"/>
      <c r="J59" s="85"/>
      <c r="K59" s="85"/>
      <c r="N59" s="85"/>
      <c r="O59" s="85"/>
      <c r="P59" s="85"/>
      <c r="Q59" s="85"/>
    </row>
    <row r="60" spans="1:21">
      <c r="C60" s="85"/>
      <c r="D60" s="85"/>
      <c r="E60" s="85"/>
      <c r="F60" s="85"/>
      <c r="G60" s="85"/>
      <c r="H60" s="85"/>
      <c r="I60" s="85"/>
      <c r="J60" s="85"/>
      <c r="K60" s="85"/>
      <c r="N60" s="85"/>
      <c r="O60" s="85"/>
      <c r="P60" s="85"/>
      <c r="Q60" s="85"/>
    </row>
    <row r="61" spans="1:21">
      <c r="C61" s="85"/>
      <c r="D61" s="85"/>
      <c r="E61" s="85"/>
      <c r="F61" s="85"/>
      <c r="G61" s="85"/>
      <c r="H61" s="85"/>
      <c r="I61" s="85"/>
      <c r="J61" s="85"/>
      <c r="K61" s="85"/>
      <c r="N61" s="85"/>
      <c r="O61" s="85"/>
      <c r="P61" s="85"/>
      <c r="Q61" s="85"/>
    </row>
    <row r="62" spans="1:21">
      <c r="C62" s="85"/>
      <c r="D62" s="85"/>
      <c r="E62" s="85"/>
      <c r="F62" s="85"/>
      <c r="G62" s="85"/>
      <c r="H62" s="85"/>
      <c r="I62" s="85"/>
      <c r="J62" s="85"/>
      <c r="K62" s="85"/>
      <c r="N62" s="85"/>
      <c r="O62" s="85"/>
      <c r="P62" s="85"/>
      <c r="Q62" s="85"/>
    </row>
    <row r="63" spans="1:21">
      <c r="C63" s="85"/>
      <c r="D63" s="85"/>
      <c r="E63" s="85"/>
      <c r="F63" s="85"/>
      <c r="G63" s="85"/>
      <c r="H63" s="85"/>
      <c r="I63" s="85"/>
      <c r="J63" s="85"/>
      <c r="K63" s="85"/>
      <c r="N63" s="85"/>
      <c r="O63" s="85"/>
      <c r="P63" s="85"/>
      <c r="Q63" s="85"/>
    </row>
    <row r="64" spans="1:21">
      <c r="C64" s="85"/>
    </row>
  </sheetData>
  <mergeCells count="18">
    <mergeCell ref="R1:R4"/>
    <mergeCell ref="R51:R57"/>
    <mergeCell ref="A5:A10"/>
    <mergeCell ref="A11:A16"/>
    <mergeCell ref="A17:A22"/>
    <mergeCell ref="B2:B4"/>
    <mergeCell ref="A1:Q1"/>
    <mergeCell ref="A2:A4"/>
    <mergeCell ref="Q2:Q4"/>
    <mergeCell ref="C2:P2"/>
    <mergeCell ref="C3:J3"/>
    <mergeCell ref="K3:P3"/>
    <mergeCell ref="A53:A57"/>
    <mergeCell ref="A23:A28"/>
    <mergeCell ref="A29:A34"/>
    <mergeCell ref="A35:A40"/>
    <mergeCell ref="A41:A46"/>
    <mergeCell ref="A47:A5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9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AN72"/>
  <sheetViews>
    <sheetView zoomScale="70" zoomScaleNormal="70" zoomScaleSheetLayoutView="70" zoomScalePageLayoutView="30" workbookViewId="0">
      <selection sqref="A1:S1"/>
    </sheetView>
  </sheetViews>
  <sheetFormatPr defaultColWidth="9.26953125" defaultRowHeight="12.5"/>
  <cols>
    <col min="1" max="1" width="19.7265625" style="27" customWidth="1"/>
    <col min="2" max="2" width="27.26953125" style="27" customWidth="1"/>
    <col min="3" max="18" width="13.26953125" style="27" customWidth="1"/>
    <col min="19" max="19" width="15.54296875" style="27" customWidth="1"/>
    <col min="20" max="20" width="0.7265625" customWidth="1"/>
    <col min="21" max="16384" width="9.26953125" style="27"/>
  </cols>
  <sheetData>
    <row r="1" spans="1:40" s="26" customFormat="1" ht="30" customHeight="1">
      <c r="A1" s="246" t="s">
        <v>445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6"/>
      <c r="Q1" s="246"/>
      <c r="R1" s="246"/>
      <c r="S1" s="247"/>
      <c r="T1" s="204"/>
    </row>
    <row r="2" spans="1:40" s="26" customFormat="1" ht="20.149999999999999" customHeight="1">
      <c r="A2" s="238" t="s">
        <v>395</v>
      </c>
      <c r="B2" s="233"/>
      <c r="C2" s="251" t="s">
        <v>380</v>
      </c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52"/>
      <c r="R2" s="253"/>
      <c r="S2" s="244" t="s">
        <v>17</v>
      </c>
      <c r="T2" s="204"/>
      <c r="U2" s="69"/>
      <c r="V2" s="69"/>
    </row>
    <row r="3" spans="1:40" s="26" customFormat="1" ht="20.149999999999999" customHeight="1">
      <c r="A3" s="238"/>
      <c r="B3" s="233"/>
      <c r="C3" s="243" t="s">
        <v>430</v>
      </c>
      <c r="D3" s="243"/>
      <c r="E3" s="243"/>
      <c r="F3" s="248" t="s">
        <v>429</v>
      </c>
      <c r="G3" s="249"/>
      <c r="H3" s="249"/>
      <c r="I3" s="249"/>
      <c r="J3" s="249"/>
      <c r="K3" s="249"/>
      <c r="L3" s="249"/>
      <c r="M3" s="249"/>
      <c r="N3" s="249"/>
      <c r="O3" s="249"/>
      <c r="P3" s="249"/>
      <c r="Q3" s="249"/>
      <c r="R3" s="250"/>
      <c r="S3" s="244"/>
      <c r="T3" s="204"/>
      <c r="U3" s="69"/>
      <c r="V3" s="69"/>
    </row>
    <row r="4" spans="1:40" s="26" customFormat="1" ht="20.149999999999999" customHeight="1">
      <c r="A4" s="239"/>
      <c r="B4" s="234"/>
      <c r="C4" s="122" t="s">
        <v>12</v>
      </c>
      <c r="D4" s="122" t="s">
        <v>23</v>
      </c>
      <c r="E4" s="122" t="s">
        <v>328</v>
      </c>
      <c r="F4" s="122" t="s">
        <v>26</v>
      </c>
      <c r="G4" s="122" t="s">
        <v>308</v>
      </c>
      <c r="H4" s="122" t="s">
        <v>310</v>
      </c>
      <c r="I4" s="122" t="s">
        <v>311</v>
      </c>
      <c r="J4" s="122" t="s">
        <v>313</v>
      </c>
      <c r="K4" s="122" t="s">
        <v>314</v>
      </c>
      <c r="L4" s="122" t="s">
        <v>315</v>
      </c>
      <c r="M4" s="122" t="s">
        <v>92</v>
      </c>
      <c r="N4" s="122" t="s">
        <v>309</v>
      </c>
      <c r="O4" s="122" t="s">
        <v>316</v>
      </c>
      <c r="P4" s="122" t="s">
        <v>312</v>
      </c>
      <c r="Q4" s="122" t="s">
        <v>317</v>
      </c>
      <c r="R4" s="154" t="s">
        <v>507</v>
      </c>
      <c r="S4" s="245"/>
      <c r="T4" s="204"/>
      <c r="U4" s="69"/>
      <c r="V4" s="69"/>
    </row>
    <row r="5" spans="1:40" s="26" customFormat="1" ht="19.149999999999999" customHeight="1">
      <c r="A5" s="230" t="s">
        <v>397</v>
      </c>
      <c r="B5" s="123" t="s">
        <v>179</v>
      </c>
      <c r="C5" s="124">
        <v>18</v>
      </c>
      <c r="D5" s="124">
        <v>1</v>
      </c>
      <c r="E5" s="124">
        <v>144</v>
      </c>
      <c r="F5" s="124">
        <v>1385</v>
      </c>
      <c r="G5" s="124">
        <v>60</v>
      </c>
      <c r="H5" s="124">
        <v>677</v>
      </c>
      <c r="I5" s="124">
        <v>42</v>
      </c>
      <c r="J5" s="124">
        <v>86</v>
      </c>
      <c r="K5" s="124">
        <v>35</v>
      </c>
      <c r="L5" s="124">
        <v>4</v>
      </c>
      <c r="M5" s="124">
        <v>409</v>
      </c>
      <c r="N5" s="124">
        <v>0</v>
      </c>
      <c r="O5" s="124">
        <v>0</v>
      </c>
      <c r="P5" s="124">
        <v>3</v>
      </c>
      <c r="Q5" s="124">
        <v>222</v>
      </c>
      <c r="R5" s="160">
        <v>286</v>
      </c>
      <c r="S5" s="125">
        <f>SUM(C5:R5)</f>
        <v>3372</v>
      </c>
      <c r="T5" s="61"/>
      <c r="U5" s="69"/>
      <c r="V5" s="69"/>
      <c r="AN5" s="69"/>
    </row>
    <row r="6" spans="1:40" s="26" customFormat="1" ht="19.149999999999999" customHeight="1">
      <c r="A6" s="230"/>
      <c r="B6" s="123" t="s">
        <v>180</v>
      </c>
      <c r="C6" s="124">
        <v>14</v>
      </c>
      <c r="D6" s="124">
        <v>0</v>
      </c>
      <c r="E6" s="124">
        <v>160</v>
      </c>
      <c r="F6" s="124">
        <v>1947</v>
      </c>
      <c r="G6" s="124">
        <v>64</v>
      </c>
      <c r="H6" s="124">
        <v>637</v>
      </c>
      <c r="I6" s="124">
        <v>39</v>
      </c>
      <c r="J6" s="124">
        <v>108</v>
      </c>
      <c r="K6" s="124">
        <v>33</v>
      </c>
      <c r="L6" s="124">
        <v>8</v>
      </c>
      <c r="M6" s="124">
        <v>298</v>
      </c>
      <c r="N6" s="124">
        <v>0</v>
      </c>
      <c r="O6" s="124">
        <v>0</v>
      </c>
      <c r="P6" s="124">
        <v>3</v>
      </c>
      <c r="Q6" s="124">
        <v>221</v>
      </c>
      <c r="R6" s="160">
        <v>304</v>
      </c>
      <c r="S6" s="125">
        <f t="shared" ref="S6:S9" si="0">SUM(C6:R6)</f>
        <v>3836</v>
      </c>
      <c r="T6" s="61"/>
      <c r="U6" s="69"/>
      <c r="V6" s="69"/>
      <c r="AN6" s="69"/>
    </row>
    <row r="7" spans="1:40" s="26" customFormat="1" ht="19.149999999999999" customHeight="1">
      <c r="A7" s="230"/>
      <c r="B7" s="123" t="s">
        <v>378</v>
      </c>
      <c r="C7" s="124">
        <v>13</v>
      </c>
      <c r="D7" s="124">
        <v>0</v>
      </c>
      <c r="E7" s="124">
        <v>147</v>
      </c>
      <c r="F7" s="124">
        <v>1947</v>
      </c>
      <c r="G7" s="124">
        <v>64</v>
      </c>
      <c r="H7" s="124">
        <v>637</v>
      </c>
      <c r="I7" s="124">
        <v>39</v>
      </c>
      <c r="J7" s="124">
        <v>108</v>
      </c>
      <c r="K7" s="124">
        <v>33</v>
      </c>
      <c r="L7" s="124">
        <v>8</v>
      </c>
      <c r="M7" s="124">
        <v>298</v>
      </c>
      <c r="N7" s="124">
        <v>0</v>
      </c>
      <c r="O7" s="124">
        <v>0</v>
      </c>
      <c r="P7" s="124">
        <v>3</v>
      </c>
      <c r="Q7" s="124">
        <v>221</v>
      </c>
      <c r="R7" s="160">
        <v>304</v>
      </c>
      <c r="S7" s="125">
        <f t="shared" si="0"/>
        <v>3822</v>
      </c>
      <c r="T7" s="61"/>
      <c r="U7" s="69"/>
      <c r="V7" s="69"/>
      <c r="AN7" s="69"/>
    </row>
    <row r="8" spans="1:40" s="26" customFormat="1" ht="19.149999999999999" customHeight="1">
      <c r="A8" s="230"/>
      <c r="B8" s="123" t="s">
        <v>181</v>
      </c>
      <c r="C8" s="124">
        <v>24</v>
      </c>
      <c r="D8" s="124">
        <v>2</v>
      </c>
      <c r="E8" s="124">
        <v>50</v>
      </c>
      <c r="F8" s="124">
        <v>1568</v>
      </c>
      <c r="G8" s="124">
        <v>13</v>
      </c>
      <c r="H8" s="124">
        <v>265</v>
      </c>
      <c r="I8" s="124">
        <v>4</v>
      </c>
      <c r="J8" s="124">
        <v>68</v>
      </c>
      <c r="K8" s="124">
        <v>33</v>
      </c>
      <c r="L8" s="124">
        <v>6</v>
      </c>
      <c r="M8" s="124">
        <v>244</v>
      </c>
      <c r="N8" s="124">
        <v>0</v>
      </c>
      <c r="O8" s="124">
        <v>0</v>
      </c>
      <c r="P8" s="124">
        <v>0</v>
      </c>
      <c r="Q8" s="124">
        <v>10</v>
      </c>
      <c r="R8" s="160">
        <v>210</v>
      </c>
      <c r="S8" s="125">
        <f t="shared" si="0"/>
        <v>2497</v>
      </c>
      <c r="T8" s="61"/>
      <c r="U8" s="69"/>
      <c r="V8" s="69"/>
      <c r="AN8" s="69"/>
    </row>
    <row r="9" spans="1:40" s="26" customFormat="1" ht="19.149999999999999" customHeight="1">
      <c r="A9" s="230"/>
      <c r="B9" s="123" t="s">
        <v>379</v>
      </c>
      <c r="C9" s="124">
        <v>28</v>
      </c>
      <c r="D9" s="124">
        <v>2</v>
      </c>
      <c r="E9" s="124">
        <v>77</v>
      </c>
      <c r="F9" s="124">
        <v>1568</v>
      </c>
      <c r="G9" s="124">
        <v>13</v>
      </c>
      <c r="H9" s="124">
        <v>265</v>
      </c>
      <c r="I9" s="124">
        <v>4</v>
      </c>
      <c r="J9" s="124">
        <v>68</v>
      </c>
      <c r="K9" s="124">
        <v>33</v>
      </c>
      <c r="L9" s="124">
        <v>6</v>
      </c>
      <c r="M9" s="124">
        <v>244</v>
      </c>
      <c r="N9" s="124">
        <v>0</v>
      </c>
      <c r="O9" s="124">
        <v>0</v>
      </c>
      <c r="P9" s="124">
        <v>0</v>
      </c>
      <c r="Q9" s="124">
        <v>10</v>
      </c>
      <c r="R9" s="160">
        <v>210</v>
      </c>
      <c r="S9" s="125">
        <f t="shared" si="0"/>
        <v>2528</v>
      </c>
      <c r="T9" s="61"/>
      <c r="U9" s="69"/>
      <c r="V9" s="69"/>
      <c r="AN9" s="69"/>
    </row>
    <row r="10" spans="1:40" s="26" customFormat="1" ht="2.65" customHeight="1">
      <c r="A10" s="230"/>
      <c r="B10" s="126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R10" s="127"/>
      <c r="S10" s="127"/>
      <c r="T10" s="61"/>
      <c r="U10" s="69"/>
      <c r="V10" s="69"/>
      <c r="AN10" s="69"/>
    </row>
    <row r="11" spans="1:40" s="26" customFormat="1" ht="19.149999999999999" customHeight="1">
      <c r="A11" s="230" t="s">
        <v>402</v>
      </c>
      <c r="B11" s="123" t="s">
        <v>179</v>
      </c>
      <c r="C11" s="124">
        <v>3</v>
      </c>
      <c r="D11" s="124">
        <v>0</v>
      </c>
      <c r="E11" s="124">
        <v>0</v>
      </c>
      <c r="F11" s="124">
        <v>550</v>
      </c>
      <c r="G11" s="124">
        <v>47</v>
      </c>
      <c r="H11" s="124">
        <v>336</v>
      </c>
      <c r="I11" s="124">
        <v>11</v>
      </c>
      <c r="J11" s="124">
        <v>14</v>
      </c>
      <c r="K11" s="124">
        <v>0</v>
      </c>
      <c r="L11" s="124">
        <v>2</v>
      </c>
      <c r="M11" s="124">
        <v>364</v>
      </c>
      <c r="N11" s="124">
        <v>0</v>
      </c>
      <c r="O11" s="124">
        <v>0</v>
      </c>
      <c r="P11" s="124">
        <v>1</v>
      </c>
      <c r="Q11" s="124">
        <v>83</v>
      </c>
      <c r="R11" s="160">
        <v>370</v>
      </c>
      <c r="S11" s="125">
        <f>SUM(C11:R11)</f>
        <v>1781</v>
      </c>
      <c r="T11" s="61"/>
      <c r="U11" s="69"/>
      <c r="V11" s="69"/>
      <c r="AN11" s="69"/>
    </row>
    <row r="12" spans="1:40" s="26" customFormat="1" ht="19.149999999999999" customHeight="1">
      <c r="A12" s="230"/>
      <c r="B12" s="123" t="s">
        <v>180</v>
      </c>
      <c r="C12" s="124">
        <v>2</v>
      </c>
      <c r="D12" s="124">
        <v>2</v>
      </c>
      <c r="E12" s="124">
        <v>0</v>
      </c>
      <c r="F12" s="124">
        <v>603</v>
      </c>
      <c r="G12" s="124">
        <v>45</v>
      </c>
      <c r="H12" s="124">
        <v>331</v>
      </c>
      <c r="I12" s="124">
        <v>10</v>
      </c>
      <c r="J12" s="124">
        <v>14</v>
      </c>
      <c r="K12" s="124">
        <v>0</v>
      </c>
      <c r="L12" s="124">
        <v>4</v>
      </c>
      <c r="M12" s="124">
        <v>379</v>
      </c>
      <c r="N12" s="124">
        <v>0</v>
      </c>
      <c r="O12" s="124">
        <v>0</v>
      </c>
      <c r="P12" s="124">
        <v>1</v>
      </c>
      <c r="Q12" s="124">
        <v>85</v>
      </c>
      <c r="R12" s="160">
        <v>432</v>
      </c>
      <c r="S12" s="125">
        <f t="shared" ref="S12:S15" si="1">SUM(C12:R12)</f>
        <v>1908</v>
      </c>
      <c r="T12" s="61"/>
      <c r="U12" s="69"/>
      <c r="V12" s="69"/>
    </row>
    <row r="13" spans="1:40" s="26" customFormat="1" ht="19.149999999999999" customHeight="1">
      <c r="A13" s="230"/>
      <c r="B13" s="123" t="s">
        <v>378</v>
      </c>
      <c r="C13" s="124">
        <v>2</v>
      </c>
      <c r="D13" s="124">
        <v>2</v>
      </c>
      <c r="E13" s="124">
        <v>0</v>
      </c>
      <c r="F13" s="124">
        <v>603</v>
      </c>
      <c r="G13" s="124">
        <v>45</v>
      </c>
      <c r="H13" s="124">
        <v>331</v>
      </c>
      <c r="I13" s="124">
        <v>10</v>
      </c>
      <c r="J13" s="124">
        <v>14</v>
      </c>
      <c r="K13" s="124">
        <v>0</v>
      </c>
      <c r="L13" s="124">
        <v>4</v>
      </c>
      <c r="M13" s="124">
        <v>379</v>
      </c>
      <c r="N13" s="124">
        <v>0</v>
      </c>
      <c r="O13" s="124">
        <v>0</v>
      </c>
      <c r="P13" s="124">
        <v>1</v>
      </c>
      <c r="Q13" s="124">
        <v>85</v>
      </c>
      <c r="R13" s="160">
        <v>432</v>
      </c>
      <c r="S13" s="125">
        <f t="shared" si="1"/>
        <v>1908</v>
      </c>
      <c r="T13" s="61"/>
      <c r="U13" s="69"/>
      <c r="V13" s="69"/>
    </row>
    <row r="14" spans="1:40" s="26" customFormat="1" ht="19.149999999999999" customHeight="1">
      <c r="A14" s="230"/>
      <c r="B14" s="123" t="s">
        <v>181</v>
      </c>
      <c r="C14" s="124">
        <v>1</v>
      </c>
      <c r="D14" s="124">
        <v>0</v>
      </c>
      <c r="E14" s="124">
        <v>0</v>
      </c>
      <c r="F14" s="124">
        <v>266</v>
      </c>
      <c r="G14" s="124">
        <v>19</v>
      </c>
      <c r="H14" s="124">
        <v>52</v>
      </c>
      <c r="I14" s="124">
        <v>1</v>
      </c>
      <c r="J14" s="124">
        <v>9</v>
      </c>
      <c r="K14" s="124">
        <v>0</v>
      </c>
      <c r="L14" s="124">
        <v>0</v>
      </c>
      <c r="M14" s="124">
        <v>149</v>
      </c>
      <c r="N14" s="124">
        <v>0</v>
      </c>
      <c r="O14" s="124">
        <v>0</v>
      </c>
      <c r="P14" s="124">
        <v>0</v>
      </c>
      <c r="Q14" s="124">
        <v>2</v>
      </c>
      <c r="R14" s="160">
        <v>207</v>
      </c>
      <c r="S14" s="125">
        <f t="shared" si="1"/>
        <v>706</v>
      </c>
      <c r="T14" s="61"/>
      <c r="U14" s="69"/>
      <c r="V14" s="69"/>
    </row>
    <row r="15" spans="1:40" s="26" customFormat="1" ht="19.149999999999999" customHeight="1">
      <c r="A15" s="230"/>
      <c r="B15" s="123" t="s">
        <v>379</v>
      </c>
      <c r="C15" s="124">
        <v>1</v>
      </c>
      <c r="D15" s="124">
        <v>0</v>
      </c>
      <c r="E15" s="124">
        <v>0</v>
      </c>
      <c r="F15" s="124">
        <v>266</v>
      </c>
      <c r="G15" s="124">
        <v>19</v>
      </c>
      <c r="H15" s="124">
        <v>52</v>
      </c>
      <c r="I15" s="124">
        <v>1</v>
      </c>
      <c r="J15" s="124">
        <v>9</v>
      </c>
      <c r="K15" s="124">
        <v>0</v>
      </c>
      <c r="L15" s="124">
        <v>0</v>
      </c>
      <c r="M15" s="124">
        <v>149</v>
      </c>
      <c r="N15" s="124">
        <v>0</v>
      </c>
      <c r="O15" s="124">
        <v>0</v>
      </c>
      <c r="P15" s="124">
        <v>0</v>
      </c>
      <c r="Q15" s="124">
        <v>2</v>
      </c>
      <c r="R15" s="160">
        <v>207</v>
      </c>
      <c r="S15" s="125">
        <f t="shared" si="1"/>
        <v>706</v>
      </c>
      <c r="T15" s="61"/>
      <c r="U15" s="69"/>
      <c r="V15" s="69"/>
    </row>
    <row r="16" spans="1:40" s="26" customFormat="1" ht="2.65" customHeight="1">
      <c r="A16" s="230"/>
      <c r="B16" s="126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61"/>
      <c r="U16" s="69"/>
      <c r="V16" s="69"/>
    </row>
    <row r="17" spans="1:22" s="26" customFormat="1" ht="19.149999999999999" customHeight="1">
      <c r="A17" s="230" t="s">
        <v>401</v>
      </c>
      <c r="B17" s="123" t="s">
        <v>179</v>
      </c>
      <c r="C17" s="124">
        <v>0</v>
      </c>
      <c r="D17" s="124">
        <v>1</v>
      </c>
      <c r="E17" s="124">
        <v>0</v>
      </c>
      <c r="F17" s="124">
        <v>450</v>
      </c>
      <c r="G17" s="124">
        <v>55</v>
      </c>
      <c r="H17" s="124">
        <v>330</v>
      </c>
      <c r="I17" s="124">
        <v>5</v>
      </c>
      <c r="J17" s="124">
        <v>25</v>
      </c>
      <c r="K17" s="124">
        <v>0</v>
      </c>
      <c r="L17" s="124">
        <v>2</v>
      </c>
      <c r="M17" s="124">
        <v>103</v>
      </c>
      <c r="N17" s="124">
        <v>0</v>
      </c>
      <c r="O17" s="124">
        <v>0</v>
      </c>
      <c r="P17" s="124">
        <v>0</v>
      </c>
      <c r="Q17" s="124">
        <v>83</v>
      </c>
      <c r="R17" s="160">
        <v>287</v>
      </c>
      <c r="S17" s="125">
        <f>SUM(C17:R17)</f>
        <v>1341</v>
      </c>
      <c r="T17" s="61"/>
      <c r="U17" s="69"/>
      <c r="V17" s="69"/>
    </row>
    <row r="18" spans="1:22" s="26" customFormat="1" ht="19.149999999999999" customHeight="1">
      <c r="A18" s="230"/>
      <c r="B18" s="123" t="s">
        <v>180</v>
      </c>
      <c r="C18" s="124">
        <v>0</v>
      </c>
      <c r="D18" s="124">
        <v>1</v>
      </c>
      <c r="E18" s="124">
        <v>0</v>
      </c>
      <c r="F18" s="124">
        <v>532</v>
      </c>
      <c r="G18" s="124">
        <v>56</v>
      </c>
      <c r="H18" s="124">
        <v>340</v>
      </c>
      <c r="I18" s="124">
        <v>5</v>
      </c>
      <c r="J18" s="124">
        <v>31</v>
      </c>
      <c r="K18" s="124">
        <v>0</v>
      </c>
      <c r="L18" s="124">
        <v>3</v>
      </c>
      <c r="M18" s="124">
        <v>110</v>
      </c>
      <c r="N18" s="124">
        <v>0</v>
      </c>
      <c r="O18" s="124">
        <v>0</v>
      </c>
      <c r="P18" s="124">
        <v>0</v>
      </c>
      <c r="Q18" s="124">
        <v>82</v>
      </c>
      <c r="R18" s="160">
        <v>299</v>
      </c>
      <c r="S18" s="125">
        <f t="shared" ref="S18:S21" si="2">SUM(C18:R18)</f>
        <v>1459</v>
      </c>
      <c r="T18" s="61"/>
      <c r="U18" s="69"/>
      <c r="V18" s="69"/>
    </row>
    <row r="19" spans="1:22" s="26" customFormat="1" ht="19.149999999999999" customHeight="1">
      <c r="A19" s="230"/>
      <c r="B19" s="123" t="s">
        <v>378</v>
      </c>
      <c r="C19" s="124">
        <v>0</v>
      </c>
      <c r="D19" s="124">
        <v>1</v>
      </c>
      <c r="E19" s="124">
        <v>0</v>
      </c>
      <c r="F19" s="124">
        <v>532</v>
      </c>
      <c r="G19" s="124">
        <v>56</v>
      </c>
      <c r="H19" s="124">
        <v>340</v>
      </c>
      <c r="I19" s="124">
        <v>5</v>
      </c>
      <c r="J19" s="124">
        <v>31</v>
      </c>
      <c r="K19" s="124">
        <v>0</v>
      </c>
      <c r="L19" s="124">
        <v>3</v>
      </c>
      <c r="M19" s="124">
        <v>110</v>
      </c>
      <c r="N19" s="124">
        <v>0</v>
      </c>
      <c r="O19" s="124">
        <v>0</v>
      </c>
      <c r="P19" s="124">
        <v>0</v>
      </c>
      <c r="Q19" s="124">
        <v>82</v>
      </c>
      <c r="R19" s="160">
        <v>299</v>
      </c>
      <c r="S19" s="125">
        <f t="shared" si="2"/>
        <v>1459</v>
      </c>
      <c r="T19" s="61"/>
      <c r="U19" s="69"/>
      <c r="V19" s="69"/>
    </row>
    <row r="20" spans="1:22" s="26" customFormat="1" ht="19.149999999999999" customHeight="1">
      <c r="A20" s="230"/>
      <c r="B20" s="123" t="s">
        <v>181</v>
      </c>
      <c r="C20" s="124">
        <v>0</v>
      </c>
      <c r="D20" s="124">
        <v>0</v>
      </c>
      <c r="E20" s="124">
        <v>0</v>
      </c>
      <c r="F20" s="124">
        <v>147</v>
      </c>
      <c r="G20" s="124">
        <v>6</v>
      </c>
      <c r="H20" s="124">
        <v>23</v>
      </c>
      <c r="I20" s="124">
        <v>0</v>
      </c>
      <c r="J20" s="124">
        <v>9</v>
      </c>
      <c r="K20" s="124">
        <v>0</v>
      </c>
      <c r="L20" s="124">
        <v>1</v>
      </c>
      <c r="M20" s="124">
        <v>7</v>
      </c>
      <c r="N20" s="124">
        <v>0</v>
      </c>
      <c r="O20" s="124">
        <v>0</v>
      </c>
      <c r="P20" s="124">
        <v>0</v>
      </c>
      <c r="Q20" s="124">
        <v>2</v>
      </c>
      <c r="R20" s="160">
        <v>60</v>
      </c>
      <c r="S20" s="125">
        <f t="shared" si="2"/>
        <v>255</v>
      </c>
      <c r="T20" s="61"/>
      <c r="U20" s="69"/>
      <c r="V20" s="69"/>
    </row>
    <row r="21" spans="1:22" s="26" customFormat="1" ht="19.149999999999999" customHeight="1">
      <c r="A21" s="230"/>
      <c r="B21" s="123" t="s">
        <v>379</v>
      </c>
      <c r="C21" s="124">
        <v>0</v>
      </c>
      <c r="D21" s="124">
        <v>0</v>
      </c>
      <c r="E21" s="124">
        <v>0</v>
      </c>
      <c r="F21" s="124">
        <v>147</v>
      </c>
      <c r="G21" s="124">
        <v>6</v>
      </c>
      <c r="H21" s="124">
        <v>23</v>
      </c>
      <c r="I21" s="124">
        <v>0</v>
      </c>
      <c r="J21" s="124">
        <v>9</v>
      </c>
      <c r="K21" s="124">
        <v>0</v>
      </c>
      <c r="L21" s="124">
        <v>1</v>
      </c>
      <c r="M21" s="124">
        <v>7</v>
      </c>
      <c r="N21" s="124">
        <v>0</v>
      </c>
      <c r="O21" s="124">
        <v>0</v>
      </c>
      <c r="P21" s="124">
        <v>0</v>
      </c>
      <c r="Q21" s="124">
        <v>2</v>
      </c>
      <c r="R21" s="160">
        <v>60</v>
      </c>
      <c r="S21" s="125">
        <f t="shared" si="2"/>
        <v>255</v>
      </c>
      <c r="T21" s="61"/>
      <c r="U21" s="69"/>
      <c r="V21" s="69"/>
    </row>
    <row r="22" spans="1:22" s="26" customFormat="1" ht="2.65" customHeight="1">
      <c r="A22" s="230"/>
      <c r="B22" s="126"/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7"/>
      <c r="S22" s="127"/>
      <c r="T22" s="61"/>
      <c r="U22" s="69"/>
      <c r="V22" s="69"/>
    </row>
    <row r="23" spans="1:22" s="26" customFormat="1" ht="19.149999999999999" customHeight="1">
      <c r="A23" s="230" t="s">
        <v>399</v>
      </c>
      <c r="B23" s="123" t="s">
        <v>179</v>
      </c>
      <c r="C23" s="124">
        <v>4</v>
      </c>
      <c r="D23" s="124">
        <v>0</v>
      </c>
      <c r="E23" s="124">
        <v>1</v>
      </c>
      <c r="F23" s="124">
        <v>723</v>
      </c>
      <c r="G23" s="124">
        <v>29</v>
      </c>
      <c r="H23" s="124">
        <v>305</v>
      </c>
      <c r="I23" s="124">
        <v>7</v>
      </c>
      <c r="J23" s="124">
        <v>30</v>
      </c>
      <c r="K23" s="124">
        <v>2</v>
      </c>
      <c r="L23" s="124">
        <v>5</v>
      </c>
      <c r="M23" s="124">
        <v>886</v>
      </c>
      <c r="N23" s="124">
        <v>0</v>
      </c>
      <c r="O23" s="124">
        <v>0</v>
      </c>
      <c r="P23" s="124">
        <v>7</v>
      </c>
      <c r="Q23" s="124">
        <v>46</v>
      </c>
      <c r="R23" s="160">
        <v>323</v>
      </c>
      <c r="S23" s="125">
        <f>SUM(C23:R23)</f>
        <v>2368</v>
      </c>
      <c r="T23" s="61"/>
      <c r="U23" s="69"/>
      <c r="V23" s="69"/>
    </row>
    <row r="24" spans="1:22" s="26" customFormat="1" ht="19.149999999999999" customHeight="1">
      <c r="A24" s="230"/>
      <c r="B24" s="123" t="s">
        <v>180</v>
      </c>
      <c r="C24" s="124">
        <v>3</v>
      </c>
      <c r="D24" s="124">
        <v>0</v>
      </c>
      <c r="E24" s="124">
        <v>1</v>
      </c>
      <c r="F24" s="124">
        <v>910</v>
      </c>
      <c r="G24" s="124">
        <v>29</v>
      </c>
      <c r="H24" s="124">
        <v>308</v>
      </c>
      <c r="I24" s="124">
        <v>7</v>
      </c>
      <c r="J24" s="124">
        <v>36</v>
      </c>
      <c r="K24" s="124">
        <v>2</v>
      </c>
      <c r="L24" s="124">
        <v>5</v>
      </c>
      <c r="M24" s="124">
        <v>865</v>
      </c>
      <c r="N24" s="124">
        <v>0</v>
      </c>
      <c r="O24" s="124">
        <v>0</v>
      </c>
      <c r="P24" s="124">
        <v>7</v>
      </c>
      <c r="Q24" s="124">
        <v>44</v>
      </c>
      <c r="R24" s="160">
        <v>302</v>
      </c>
      <c r="S24" s="125">
        <f t="shared" ref="S24:S27" si="3">SUM(C24:R24)</f>
        <v>2519</v>
      </c>
      <c r="T24" s="61"/>
      <c r="U24" s="69"/>
      <c r="V24" s="69"/>
    </row>
    <row r="25" spans="1:22" s="26" customFormat="1" ht="19.149999999999999" customHeight="1">
      <c r="A25" s="230"/>
      <c r="B25" s="123" t="s">
        <v>378</v>
      </c>
      <c r="C25" s="124">
        <v>3</v>
      </c>
      <c r="D25" s="124">
        <v>0</v>
      </c>
      <c r="E25" s="124">
        <v>1</v>
      </c>
      <c r="F25" s="124">
        <v>910</v>
      </c>
      <c r="G25" s="124">
        <v>29</v>
      </c>
      <c r="H25" s="124">
        <v>308</v>
      </c>
      <c r="I25" s="124">
        <v>7</v>
      </c>
      <c r="J25" s="124">
        <v>36</v>
      </c>
      <c r="K25" s="124">
        <v>2</v>
      </c>
      <c r="L25" s="124">
        <v>5</v>
      </c>
      <c r="M25" s="124">
        <v>865</v>
      </c>
      <c r="N25" s="124">
        <v>0</v>
      </c>
      <c r="O25" s="124">
        <v>0</v>
      </c>
      <c r="P25" s="124">
        <v>7</v>
      </c>
      <c r="Q25" s="124">
        <v>44</v>
      </c>
      <c r="R25" s="160">
        <v>302</v>
      </c>
      <c r="S25" s="125">
        <f t="shared" si="3"/>
        <v>2519</v>
      </c>
      <c r="T25" s="61"/>
      <c r="U25" s="69"/>
      <c r="V25" s="69"/>
    </row>
    <row r="26" spans="1:22" s="26" customFormat="1" ht="19.149999999999999" customHeight="1">
      <c r="A26" s="230"/>
      <c r="B26" s="123" t="s">
        <v>181</v>
      </c>
      <c r="C26" s="124">
        <v>1</v>
      </c>
      <c r="D26" s="124">
        <v>0</v>
      </c>
      <c r="E26" s="124">
        <v>0</v>
      </c>
      <c r="F26" s="124">
        <v>369</v>
      </c>
      <c r="G26" s="124">
        <v>11</v>
      </c>
      <c r="H26" s="124">
        <v>36</v>
      </c>
      <c r="I26" s="124">
        <v>0</v>
      </c>
      <c r="J26" s="124">
        <v>11</v>
      </c>
      <c r="K26" s="124">
        <v>0</v>
      </c>
      <c r="L26" s="124">
        <v>1</v>
      </c>
      <c r="M26" s="124">
        <v>142</v>
      </c>
      <c r="N26" s="124">
        <v>0</v>
      </c>
      <c r="O26" s="124">
        <v>0</v>
      </c>
      <c r="P26" s="124">
        <v>0</v>
      </c>
      <c r="Q26" s="124">
        <v>3</v>
      </c>
      <c r="R26" s="160">
        <v>123</v>
      </c>
      <c r="S26" s="125">
        <f t="shared" si="3"/>
        <v>697</v>
      </c>
      <c r="T26" s="61"/>
      <c r="U26" s="69"/>
      <c r="V26" s="69"/>
    </row>
    <row r="27" spans="1:22" s="26" customFormat="1" ht="19.149999999999999" customHeight="1">
      <c r="A27" s="230"/>
      <c r="B27" s="123" t="s">
        <v>379</v>
      </c>
      <c r="C27" s="124">
        <v>1</v>
      </c>
      <c r="D27" s="124">
        <v>0</v>
      </c>
      <c r="E27" s="124">
        <v>0</v>
      </c>
      <c r="F27" s="124">
        <v>369</v>
      </c>
      <c r="G27" s="124">
        <v>11</v>
      </c>
      <c r="H27" s="124">
        <v>36</v>
      </c>
      <c r="I27" s="124">
        <v>0</v>
      </c>
      <c r="J27" s="124">
        <v>11</v>
      </c>
      <c r="K27" s="124">
        <v>0</v>
      </c>
      <c r="L27" s="124">
        <v>1</v>
      </c>
      <c r="M27" s="124">
        <v>142</v>
      </c>
      <c r="N27" s="124">
        <v>0</v>
      </c>
      <c r="O27" s="124">
        <v>0</v>
      </c>
      <c r="P27" s="124">
        <v>0</v>
      </c>
      <c r="Q27" s="124">
        <v>3</v>
      </c>
      <c r="R27" s="160">
        <v>123</v>
      </c>
      <c r="S27" s="125">
        <f t="shared" si="3"/>
        <v>697</v>
      </c>
      <c r="T27" s="61"/>
      <c r="U27" s="69"/>
      <c r="V27" s="69"/>
    </row>
    <row r="28" spans="1:22" s="26" customFormat="1" ht="2.65" customHeight="1">
      <c r="A28" s="230"/>
      <c r="B28" s="126"/>
      <c r="C28" s="127"/>
      <c r="D28" s="127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61"/>
      <c r="U28" s="69"/>
      <c r="V28" s="69"/>
    </row>
    <row r="29" spans="1:22" s="26" customFormat="1" ht="19.149999999999999" customHeight="1">
      <c r="A29" s="230" t="s">
        <v>403</v>
      </c>
      <c r="B29" s="123" t="s">
        <v>179</v>
      </c>
      <c r="C29" s="124">
        <v>0</v>
      </c>
      <c r="D29" s="124">
        <v>0</v>
      </c>
      <c r="E29" s="124">
        <v>0</v>
      </c>
      <c r="F29" s="124">
        <v>881</v>
      </c>
      <c r="G29" s="124">
        <v>46</v>
      </c>
      <c r="H29" s="124">
        <v>376</v>
      </c>
      <c r="I29" s="124">
        <v>10</v>
      </c>
      <c r="J29" s="124">
        <v>52</v>
      </c>
      <c r="K29" s="124">
        <v>0</v>
      </c>
      <c r="L29" s="124">
        <v>8</v>
      </c>
      <c r="M29" s="124">
        <v>361</v>
      </c>
      <c r="N29" s="124">
        <v>0</v>
      </c>
      <c r="O29" s="124">
        <v>0</v>
      </c>
      <c r="P29" s="124">
        <v>2</v>
      </c>
      <c r="Q29" s="124">
        <v>79</v>
      </c>
      <c r="R29" s="160">
        <v>327</v>
      </c>
      <c r="S29" s="125">
        <f>SUM(C29:R29)</f>
        <v>2142</v>
      </c>
      <c r="T29" s="61"/>
      <c r="U29" s="69"/>
      <c r="V29" s="69"/>
    </row>
    <row r="30" spans="1:22" s="26" customFormat="1" ht="19.149999999999999" customHeight="1">
      <c r="A30" s="230"/>
      <c r="B30" s="123" t="s">
        <v>180</v>
      </c>
      <c r="C30" s="124">
        <v>0</v>
      </c>
      <c r="D30" s="124">
        <v>0</v>
      </c>
      <c r="E30" s="124">
        <v>0</v>
      </c>
      <c r="F30" s="124">
        <v>888</v>
      </c>
      <c r="G30" s="124">
        <v>53</v>
      </c>
      <c r="H30" s="124">
        <v>385</v>
      </c>
      <c r="I30" s="124">
        <v>10</v>
      </c>
      <c r="J30" s="124">
        <v>42</v>
      </c>
      <c r="K30" s="124">
        <v>0</v>
      </c>
      <c r="L30" s="124">
        <v>5</v>
      </c>
      <c r="M30" s="124">
        <v>450</v>
      </c>
      <c r="N30" s="124">
        <v>0</v>
      </c>
      <c r="O30" s="124">
        <v>0</v>
      </c>
      <c r="P30" s="124">
        <v>2</v>
      </c>
      <c r="Q30" s="124">
        <v>80</v>
      </c>
      <c r="R30" s="160">
        <v>330</v>
      </c>
      <c r="S30" s="125">
        <f t="shared" ref="S30:S33" si="4">SUM(C30:R30)</f>
        <v>2245</v>
      </c>
      <c r="T30" s="61"/>
      <c r="U30" s="69"/>
      <c r="V30" s="69"/>
    </row>
    <row r="31" spans="1:22" s="26" customFormat="1" ht="19.149999999999999" customHeight="1">
      <c r="A31" s="230"/>
      <c r="B31" s="123" t="s">
        <v>378</v>
      </c>
      <c r="C31" s="124">
        <v>0</v>
      </c>
      <c r="D31" s="124">
        <v>0</v>
      </c>
      <c r="E31" s="124">
        <v>0</v>
      </c>
      <c r="F31" s="124">
        <v>888</v>
      </c>
      <c r="G31" s="124">
        <v>53</v>
      </c>
      <c r="H31" s="124">
        <v>385</v>
      </c>
      <c r="I31" s="124">
        <v>10</v>
      </c>
      <c r="J31" s="124">
        <v>42</v>
      </c>
      <c r="K31" s="124">
        <v>0</v>
      </c>
      <c r="L31" s="124">
        <v>5</v>
      </c>
      <c r="M31" s="124">
        <v>450</v>
      </c>
      <c r="N31" s="124">
        <v>0</v>
      </c>
      <c r="O31" s="124">
        <v>0</v>
      </c>
      <c r="P31" s="124">
        <v>2</v>
      </c>
      <c r="Q31" s="124">
        <v>80</v>
      </c>
      <c r="R31" s="160">
        <v>330</v>
      </c>
      <c r="S31" s="125">
        <f t="shared" si="4"/>
        <v>2245</v>
      </c>
      <c r="T31" s="61"/>
      <c r="U31" s="69"/>
      <c r="V31" s="69"/>
    </row>
    <row r="32" spans="1:22" s="26" customFormat="1" ht="19.149999999999999" customHeight="1">
      <c r="A32" s="230"/>
      <c r="B32" s="123" t="s">
        <v>181</v>
      </c>
      <c r="C32" s="124">
        <v>0</v>
      </c>
      <c r="D32" s="124">
        <v>0</v>
      </c>
      <c r="E32" s="124">
        <v>0</v>
      </c>
      <c r="F32" s="124">
        <v>357</v>
      </c>
      <c r="G32" s="124">
        <v>8</v>
      </c>
      <c r="H32" s="124">
        <v>50</v>
      </c>
      <c r="I32" s="124">
        <v>1</v>
      </c>
      <c r="J32" s="124">
        <v>31</v>
      </c>
      <c r="K32" s="124">
        <v>0</v>
      </c>
      <c r="L32" s="124">
        <v>4</v>
      </c>
      <c r="M32" s="124">
        <v>45</v>
      </c>
      <c r="N32" s="124">
        <v>0</v>
      </c>
      <c r="O32" s="124">
        <v>0</v>
      </c>
      <c r="P32" s="124">
        <v>0</v>
      </c>
      <c r="Q32" s="124">
        <v>3</v>
      </c>
      <c r="R32" s="160">
        <v>93</v>
      </c>
      <c r="S32" s="125">
        <f t="shared" si="4"/>
        <v>592</v>
      </c>
      <c r="T32" s="61"/>
      <c r="U32" s="69"/>
      <c r="V32" s="69"/>
    </row>
    <row r="33" spans="1:22" s="26" customFormat="1" ht="19.149999999999999" customHeight="1">
      <c r="A33" s="230"/>
      <c r="B33" s="123" t="s">
        <v>379</v>
      </c>
      <c r="C33" s="124">
        <v>0</v>
      </c>
      <c r="D33" s="124">
        <v>0</v>
      </c>
      <c r="E33" s="124">
        <v>0</v>
      </c>
      <c r="F33" s="124">
        <v>357</v>
      </c>
      <c r="G33" s="124">
        <v>8</v>
      </c>
      <c r="H33" s="124">
        <v>50</v>
      </c>
      <c r="I33" s="124">
        <v>1</v>
      </c>
      <c r="J33" s="124">
        <v>31</v>
      </c>
      <c r="K33" s="124">
        <v>0</v>
      </c>
      <c r="L33" s="124">
        <v>4</v>
      </c>
      <c r="M33" s="124">
        <v>45</v>
      </c>
      <c r="N33" s="124">
        <v>0</v>
      </c>
      <c r="O33" s="124">
        <v>0</v>
      </c>
      <c r="P33" s="124">
        <v>0</v>
      </c>
      <c r="Q33" s="124">
        <v>3</v>
      </c>
      <c r="R33" s="160">
        <v>93</v>
      </c>
      <c r="S33" s="125">
        <f t="shared" si="4"/>
        <v>592</v>
      </c>
      <c r="T33" s="61"/>
      <c r="U33" s="69"/>
      <c r="V33" s="69"/>
    </row>
    <row r="34" spans="1:22" s="26" customFormat="1" ht="2.65" customHeight="1">
      <c r="A34" s="230"/>
      <c r="B34" s="126"/>
      <c r="C34" s="127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61"/>
      <c r="U34" s="69"/>
      <c r="V34" s="69"/>
    </row>
    <row r="35" spans="1:22" s="26" customFormat="1" ht="19.149999999999999" customHeight="1">
      <c r="A35" s="230" t="s">
        <v>396</v>
      </c>
      <c r="B35" s="123" t="s">
        <v>179</v>
      </c>
      <c r="C35" s="124">
        <v>9</v>
      </c>
      <c r="D35" s="124">
        <v>0</v>
      </c>
      <c r="E35" s="124">
        <v>1</v>
      </c>
      <c r="F35" s="124">
        <v>588</v>
      </c>
      <c r="G35" s="124">
        <v>21</v>
      </c>
      <c r="H35" s="124">
        <v>379</v>
      </c>
      <c r="I35" s="124">
        <v>14</v>
      </c>
      <c r="J35" s="124">
        <v>44</v>
      </c>
      <c r="K35" s="124">
        <v>8</v>
      </c>
      <c r="L35" s="124">
        <v>3</v>
      </c>
      <c r="M35" s="124">
        <v>775</v>
      </c>
      <c r="N35" s="124">
        <v>12</v>
      </c>
      <c r="O35" s="124">
        <v>22</v>
      </c>
      <c r="P35" s="124">
        <v>3</v>
      </c>
      <c r="Q35" s="124">
        <v>95</v>
      </c>
      <c r="R35" s="160">
        <v>387</v>
      </c>
      <c r="S35" s="125">
        <f>SUM(C35:R35)</f>
        <v>2361</v>
      </c>
      <c r="T35" s="61"/>
      <c r="U35" s="69"/>
      <c r="V35" s="69"/>
    </row>
    <row r="36" spans="1:22" s="26" customFormat="1" ht="19.149999999999999" customHeight="1">
      <c r="A36" s="230"/>
      <c r="B36" s="123" t="s">
        <v>180</v>
      </c>
      <c r="C36" s="124">
        <v>8</v>
      </c>
      <c r="D36" s="124">
        <v>0</v>
      </c>
      <c r="E36" s="124">
        <v>1</v>
      </c>
      <c r="F36" s="124">
        <v>665</v>
      </c>
      <c r="G36" s="124">
        <v>26</v>
      </c>
      <c r="H36" s="124">
        <v>378</v>
      </c>
      <c r="I36" s="124">
        <v>14</v>
      </c>
      <c r="J36" s="124">
        <v>37</v>
      </c>
      <c r="K36" s="124">
        <v>10</v>
      </c>
      <c r="L36" s="124">
        <v>5</v>
      </c>
      <c r="M36" s="124">
        <v>807</v>
      </c>
      <c r="N36" s="124">
        <v>15</v>
      </c>
      <c r="O36" s="124">
        <v>29</v>
      </c>
      <c r="P36" s="124">
        <v>3</v>
      </c>
      <c r="Q36" s="124">
        <v>95</v>
      </c>
      <c r="R36" s="160">
        <v>452</v>
      </c>
      <c r="S36" s="125">
        <f t="shared" ref="S36:S39" si="5">SUM(C36:R36)</f>
        <v>2545</v>
      </c>
      <c r="T36" s="61"/>
      <c r="U36" s="69"/>
      <c r="V36" s="69"/>
    </row>
    <row r="37" spans="1:22" s="26" customFormat="1" ht="19.149999999999999" customHeight="1">
      <c r="A37" s="230"/>
      <c r="B37" s="123" t="s">
        <v>378</v>
      </c>
      <c r="C37" s="124">
        <v>4</v>
      </c>
      <c r="D37" s="124">
        <v>0</v>
      </c>
      <c r="E37" s="124">
        <v>1</v>
      </c>
      <c r="F37" s="124">
        <v>665</v>
      </c>
      <c r="G37" s="124">
        <v>26</v>
      </c>
      <c r="H37" s="124">
        <v>378</v>
      </c>
      <c r="I37" s="124">
        <v>14</v>
      </c>
      <c r="J37" s="124">
        <v>37</v>
      </c>
      <c r="K37" s="124">
        <v>10</v>
      </c>
      <c r="L37" s="124">
        <v>5</v>
      </c>
      <c r="M37" s="124">
        <v>807</v>
      </c>
      <c r="N37" s="124">
        <v>15</v>
      </c>
      <c r="O37" s="124">
        <v>29</v>
      </c>
      <c r="P37" s="124">
        <v>3</v>
      </c>
      <c r="Q37" s="124">
        <v>95</v>
      </c>
      <c r="R37" s="160">
        <v>452</v>
      </c>
      <c r="S37" s="125">
        <f t="shared" si="5"/>
        <v>2541</v>
      </c>
      <c r="T37" s="61"/>
      <c r="U37" s="69"/>
      <c r="V37" s="69"/>
    </row>
    <row r="38" spans="1:22" s="26" customFormat="1" ht="19.149999999999999" customHeight="1">
      <c r="A38" s="230"/>
      <c r="B38" s="123" t="s">
        <v>181</v>
      </c>
      <c r="C38" s="124">
        <v>5</v>
      </c>
      <c r="D38" s="124">
        <v>0</v>
      </c>
      <c r="E38" s="124">
        <v>0</v>
      </c>
      <c r="F38" s="124">
        <v>250</v>
      </c>
      <c r="G38" s="124">
        <v>2</v>
      </c>
      <c r="H38" s="124">
        <v>47</v>
      </c>
      <c r="I38" s="124">
        <v>0</v>
      </c>
      <c r="J38" s="124">
        <v>20</v>
      </c>
      <c r="K38" s="124">
        <v>0</v>
      </c>
      <c r="L38" s="124">
        <v>0</v>
      </c>
      <c r="M38" s="124">
        <v>43</v>
      </c>
      <c r="N38" s="124">
        <v>3</v>
      </c>
      <c r="O38" s="124">
        <v>0</v>
      </c>
      <c r="P38" s="124">
        <v>0</v>
      </c>
      <c r="Q38" s="124">
        <v>3</v>
      </c>
      <c r="R38" s="160">
        <v>89</v>
      </c>
      <c r="S38" s="125">
        <f t="shared" si="5"/>
        <v>462</v>
      </c>
      <c r="T38" s="61"/>
      <c r="U38" s="69"/>
      <c r="V38" s="69"/>
    </row>
    <row r="39" spans="1:22" s="26" customFormat="1" ht="19.149999999999999" customHeight="1">
      <c r="A39" s="230"/>
      <c r="B39" s="123" t="s">
        <v>379</v>
      </c>
      <c r="C39" s="124">
        <v>9</v>
      </c>
      <c r="D39" s="124">
        <v>0</v>
      </c>
      <c r="E39" s="124">
        <v>0</v>
      </c>
      <c r="F39" s="124">
        <v>250</v>
      </c>
      <c r="G39" s="124">
        <v>2</v>
      </c>
      <c r="H39" s="124">
        <v>47</v>
      </c>
      <c r="I39" s="124">
        <v>0</v>
      </c>
      <c r="J39" s="124">
        <v>20</v>
      </c>
      <c r="K39" s="124">
        <v>0</v>
      </c>
      <c r="L39" s="124">
        <v>0</v>
      </c>
      <c r="M39" s="124">
        <v>43</v>
      </c>
      <c r="N39" s="124">
        <v>3</v>
      </c>
      <c r="O39" s="124">
        <v>0</v>
      </c>
      <c r="P39" s="124">
        <v>0</v>
      </c>
      <c r="Q39" s="124">
        <v>3</v>
      </c>
      <c r="R39" s="160">
        <v>89</v>
      </c>
      <c r="S39" s="125">
        <f t="shared" si="5"/>
        <v>466</v>
      </c>
      <c r="T39" s="61"/>
      <c r="U39" s="69"/>
      <c r="V39" s="69"/>
    </row>
    <row r="40" spans="1:22" s="26" customFormat="1" ht="2.65" customHeight="1">
      <c r="A40" s="230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27"/>
      <c r="M40" s="127"/>
      <c r="N40" s="127"/>
      <c r="O40" s="127"/>
      <c r="P40" s="127"/>
      <c r="Q40" s="127"/>
      <c r="R40" s="127"/>
      <c r="S40" s="127"/>
      <c r="T40" s="61"/>
      <c r="U40" s="69"/>
      <c r="V40" s="69"/>
    </row>
    <row r="41" spans="1:22" s="26" customFormat="1" ht="19.149999999999999" customHeight="1">
      <c r="A41" s="230" t="s">
        <v>400</v>
      </c>
      <c r="B41" s="123" t="s">
        <v>179</v>
      </c>
      <c r="C41" s="124">
        <v>0</v>
      </c>
      <c r="D41" s="124">
        <v>0</v>
      </c>
      <c r="E41" s="124">
        <v>0</v>
      </c>
      <c r="F41" s="124">
        <v>804</v>
      </c>
      <c r="G41" s="124">
        <v>34</v>
      </c>
      <c r="H41" s="124">
        <v>403</v>
      </c>
      <c r="I41" s="124">
        <v>20</v>
      </c>
      <c r="J41" s="124">
        <v>49</v>
      </c>
      <c r="K41" s="124">
        <v>1</v>
      </c>
      <c r="L41" s="124">
        <v>1</v>
      </c>
      <c r="M41" s="124">
        <v>1461</v>
      </c>
      <c r="N41" s="124">
        <v>0</v>
      </c>
      <c r="O41" s="124">
        <v>0</v>
      </c>
      <c r="P41" s="124">
        <v>4</v>
      </c>
      <c r="Q41" s="124">
        <v>127</v>
      </c>
      <c r="R41" s="160">
        <v>798</v>
      </c>
      <c r="S41" s="125">
        <f>SUM(C41:R41)</f>
        <v>3702</v>
      </c>
      <c r="T41" s="61"/>
      <c r="U41" s="69"/>
      <c r="V41" s="69"/>
    </row>
    <row r="42" spans="1:22" s="26" customFormat="1" ht="19.149999999999999" customHeight="1">
      <c r="A42" s="230"/>
      <c r="B42" s="123" t="s">
        <v>180</v>
      </c>
      <c r="C42" s="124">
        <v>0</v>
      </c>
      <c r="D42" s="124">
        <v>0</v>
      </c>
      <c r="E42" s="124">
        <v>0</v>
      </c>
      <c r="F42" s="124">
        <v>904</v>
      </c>
      <c r="G42" s="124">
        <v>35</v>
      </c>
      <c r="H42" s="124">
        <v>441</v>
      </c>
      <c r="I42" s="124">
        <v>21</v>
      </c>
      <c r="J42" s="124">
        <v>57</v>
      </c>
      <c r="K42" s="124">
        <v>1</v>
      </c>
      <c r="L42" s="124">
        <v>3</v>
      </c>
      <c r="M42" s="124">
        <v>1700</v>
      </c>
      <c r="N42" s="124">
        <v>0</v>
      </c>
      <c r="O42" s="124">
        <v>0</v>
      </c>
      <c r="P42" s="124">
        <v>4</v>
      </c>
      <c r="Q42" s="124">
        <v>129</v>
      </c>
      <c r="R42" s="160">
        <v>868</v>
      </c>
      <c r="S42" s="125">
        <f t="shared" ref="S42:S45" si="6">SUM(C42:R42)</f>
        <v>4163</v>
      </c>
      <c r="T42" s="61"/>
      <c r="U42" s="69"/>
      <c r="V42" s="69"/>
    </row>
    <row r="43" spans="1:22" s="26" customFormat="1" ht="19.149999999999999" customHeight="1">
      <c r="A43" s="230"/>
      <c r="B43" s="123" t="s">
        <v>378</v>
      </c>
      <c r="C43" s="124">
        <v>0</v>
      </c>
      <c r="D43" s="124">
        <v>0</v>
      </c>
      <c r="E43" s="124">
        <v>0</v>
      </c>
      <c r="F43" s="124">
        <v>904</v>
      </c>
      <c r="G43" s="124">
        <v>35</v>
      </c>
      <c r="H43" s="124">
        <v>441</v>
      </c>
      <c r="I43" s="124">
        <v>21</v>
      </c>
      <c r="J43" s="124">
        <v>57</v>
      </c>
      <c r="K43" s="124">
        <v>1</v>
      </c>
      <c r="L43" s="124">
        <v>3</v>
      </c>
      <c r="M43" s="124">
        <v>1700</v>
      </c>
      <c r="N43" s="124">
        <v>0</v>
      </c>
      <c r="O43" s="124">
        <v>0</v>
      </c>
      <c r="P43" s="124">
        <v>4</v>
      </c>
      <c r="Q43" s="124">
        <v>129</v>
      </c>
      <c r="R43" s="160">
        <v>868</v>
      </c>
      <c r="S43" s="125">
        <f t="shared" si="6"/>
        <v>4163</v>
      </c>
      <c r="T43" s="61"/>
      <c r="U43" s="69"/>
      <c r="V43" s="69"/>
    </row>
    <row r="44" spans="1:22" s="26" customFormat="1" ht="19.149999999999999" customHeight="1">
      <c r="A44" s="230"/>
      <c r="B44" s="123" t="s">
        <v>181</v>
      </c>
      <c r="C44" s="124">
        <v>0</v>
      </c>
      <c r="D44" s="124">
        <v>0</v>
      </c>
      <c r="E44" s="124">
        <v>0</v>
      </c>
      <c r="F44" s="124">
        <v>378</v>
      </c>
      <c r="G44" s="124">
        <v>4</v>
      </c>
      <c r="H44" s="124">
        <v>143</v>
      </c>
      <c r="I44" s="124">
        <v>0</v>
      </c>
      <c r="J44" s="124">
        <v>18</v>
      </c>
      <c r="K44" s="124">
        <v>0</v>
      </c>
      <c r="L44" s="124">
        <v>1</v>
      </c>
      <c r="M44" s="124">
        <v>195</v>
      </c>
      <c r="N44" s="124">
        <v>0</v>
      </c>
      <c r="O44" s="124">
        <v>0</v>
      </c>
      <c r="P44" s="124">
        <v>0</v>
      </c>
      <c r="Q44" s="124">
        <v>1</v>
      </c>
      <c r="R44" s="160">
        <v>313</v>
      </c>
      <c r="S44" s="125">
        <f t="shared" si="6"/>
        <v>1053</v>
      </c>
      <c r="T44" s="61"/>
      <c r="U44" s="69"/>
      <c r="V44" s="69"/>
    </row>
    <row r="45" spans="1:22" s="26" customFormat="1" ht="19.149999999999999" customHeight="1">
      <c r="A45" s="230"/>
      <c r="B45" s="123" t="s">
        <v>379</v>
      </c>
      <c r="C45" s="124">
        <v>0</v>
      </c>
      <c r="D45" s="124">
        <v>0</v>
      </c>
      <c r="E45" s="124">
        <v>0</v>
      </c>
      <c r="F45" s="124">
        <v>378</v>
      </c>
      <c r="G45" s="124">
        <v>4</v>
      </c>
      <c r="H45" s="124">
        <v>143</v>
      </c>
      <c r="I45" s="124">
        <v>0</v>
      </c>
      <c r="J45" s="124">
        <v>18</v>
      </c>
      <c r="K45" s="124">
        <v>0</v>
      </c>
      <c r="L45" s="124">
        <v>1</v>
      </c>
      <c r="M45" s="124">
        <v>195</v>
      </c>
      <c r="N45" s="124">
        <v>0</v>
      </c>
      <c r="O45" s="124">
        <v>0</v>
      </c>
      <c r="P45" s="124">
        <v>0</v>
      </c>
      <c r="Q45" s="124">
        <v>1</v>
      </c>
      <c r="R45" s="160">
        <v>313</v>
      </c>
      <c r="S45" s="125">
        <f t="shared" si="6"/>
        <v>1053</v>
      </c>
      <c r="T45" s="61"/>
      <c r="U45" s="69"/>
      <c r="V45" s="69"/>
    </row>
    <row r="46" spans="1:22" s="26" customFormat="1" ht="2.65" customHeight="1">
      <c r="A46" s="230"/>
      <c r="B46" s="126"/>
      <c r="C46" s="127"/>
      <c r="D46" s="127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27"/>
      <c r="Q46" s="127"/>
      <c r="R46" s="127"/>
      <c r="S46" s="127"/>
      <c r="T46" s="61"/>
      <c r="U46" s="69"/>
      <c r="V46" s="69"/>
    </row>
    <row r="47" spans="1:22" s="26" customFormat="1" ht="19.149999999999999" customHeight="1">
      <c r="A47" s="230" t="s">
        <v>398</v>
      </c>
      <c r="B47" s="123" t="s">
        <v>179</v>
      </c>
      <c r="C47" s="124">
        <v>1</v>
      </c>
      <c r="D47" s="124">
        <v>2</v>
      </c>
      <c r="E47" s="124">
        <v>2</v>
      </c>
      <c r="F47" s="124">
        <v>1124</v>
      </c>
      <c r="G47" s="124">
        <v>42</v>
      </c>
      <c r="H47" s="124">
        <v>412</v>
      </c>
      <c r="I47" s="124">
        <v>15</v>
      </c>
      <c r="J47" s="124">
        <v>53</v>
      </c>
      <c r="K47" s="124">
        <v>0</v>
      </c>
      <c r="L47" s="124">
        <v>4</v>
      </c>
      <c r="M47" s="124">
        <v>1393</v>
      </c>
      <c r="N47" s="124">
        <v>0</v>
      </c>
      <c r="O47" s="124">
        <v>0</v>
      </c>
      <c r="P47" s="124">
        <v>0</v>
      </c>
      <c r="Q47" s="124">
        <v>144</v>
      </c>
      <c r="R47" s="160">
        <v>469</v>
      </c>
      <c r="S47" s="125">
        <f>SUM(C47:R47)</f>
        <v>3661</v>
      </c>
      <c r="T47" s="61"/>
      <c r="U47" s="69"/>
      <c r="V47" s="69"/>
    </row>
    <row r="48" spans="1:22" s="26" customFormat="1" ht="19.149999999999999" customHeight="1">
      <c r="A48" s="230"/>
      <c r="B48" s="123" t="s">
        <v>180</v>
      </c>
      <c r="C48" s="124">
        <v>1</v>
      </c>
      <c r="D48" s="124">
        <v>2</v>
      </c>
      <c r="E48" s="124">
        <v>0</v>
      </c>
      <c r="F48" s="124">
        <v>1321</v>
      </c>
      <c r="G48" s="124">
        <v>44</v>
      </c>
      <c r="H48" s="124">
        <v>383</v>
      </c>
      <c r="I48" s="124">
        <v>16</v>
      </c>
      <c r="J48" s="124">
        <v>64</v>
      </c>
      <c r="K48" s="124">
        <v>0</v>
      </c>
      <c r="L48" s="124">
        <v>4</v>
      </c>
      <c r="M48" s="124">
        <v>1372</v>
      </c>
      <c r="N48" s="124">
        <v>0</v>
      </c>
      <c r="O48" s="124">
        <v>0</v>
      </c>
      <c r="P48" s="124">
        <v>0</v>
      </c>
      <c r="Q48" s="124">
        <v>146</v>
      </c>
      <c r="R48" s="160">
        <v>538</v>
      </c>
      <c r="S48" s="125">
        <f t="shared" ref="S48:S51" si="7">SUM(C48:R48)</f>
        <v>3891</v>
      </c>
      <c r="T48" s="61"/>
      <c r="U48" s="69"/>
      <c r="V48" s="69"/>
    </row>
    <row r="49" spans="1:23" s="26" customFormat="1" ht="19.149999999999999" customHeight="1">
      <c r="A49" s="230"/>
      <c r="B49" s="123" t="s">
        <v>378</v>
      </c>
      <c r="C49" s="124">
        <v>0</v>
      </c>
      <c r="D49" s="124">
        <v>2</v>
      </c>
      <c r="E49" s="124">
        <v>0</v>
      </c>
      <c r="F49" s="124">
        <v>1321</v>
      </c>
      <c r="G49" s="124">
        <v>44</v>
      </c>
      <c r="H49" s="124">
        <v>383</v>
      </c>
      <c r="I49" s="124">
        <v>16</v>
      </c>
      <c r="J49" s="124">
        <v>64</v>
      </c>
      <c r="K49" s="124">
        <v>0</v>
      </c>
      <c r="L49" s="124">
        <v>4</v>
      </c>
      <c r="M49" s="124">
        <v>1372</v>
      </c>
      <c r="N49" s="124">
        <v>0</v>
      </c>
      <c r="O49" s="124">
        <v>0</v>
      </c>
      <c r="P49" s="124">
        <v>0</v>
      </c>
      <c r="Q49" s="124">
        <v>146</v>
      </c>
      <c r="R49" s="160">
        <v>538</v>
      </c>
      <c r="S49" s="125">
        <f t="shared" si="7"/>
        <v>3890</v>
      </c>
      <c r="T49" s="61"/>
      <c r="U49" s="69"/>
      <c r="V49" s="69"/>
    </row>
    <row r="50" spans="1:23" s="26" customFormat="1" ht="19.149999999999999" customHeight="1">
      <c r="A50" s="230"/>
      <c r="B50" s="123" t="s">
        <v>181</v>
      </c>
      <c r="C50" s="124">
        <v>0</v>
      </c>
      <c r="D50" s="124">
        <v>0</v>
      </c>
      <c r="E50" s="124">
        <v>2</v>
      </c>
      <c r="F50" s="124">
        <v>616</v>
      </c>
      <c r="G50" s="124">
        <v>18</v>
      </c>
      <c r="H50" s="124">
        <v>135</v>
      </c>
      <c r="I50" s="124">
        <v>0</v>
      </c>
      <c r="J50" s="124">
        <v>34</v>
      </c>
      <c r="K50" s="124">
        <v>0</v>
      </c>
      <c r="L50" s="124">
        <v>4</v>
      </c>
      <c r="M50" s="124">
        <v>810</v>
      </c>
      <c r="N50" s="124">
        <v>0</v>
      </c>
      <c r="O50" s="124">
        <v>0</v>
      </c>
      <c r="P50" s="124">
        <v>0</v>
      </c>
      <c r="Q50" s="124">
        <v>5</v>
      </c>
      <c r="R50" s="160">
        <v>244</v>
      </c>
      <c r="S50" s="125">
        <f t="shared" si="7"/>
        <v>1868</v>
      </c>
      <c r="T50" s="61"/>
      <c r="U50" s="69"/>
      <c r="V50" s="69"/>
    </row>
    <row r="51" spans="1:23" s="26" customFormat="1" ht="19.149999999999999" customHeight="1">
      <c r="A51" s="230"/>
      <c r="B51" s="123" t="s">
        <v>379</v>
      </c>
      <c r="C51" s="124">
        <v>2</v>
      </c>
      <c r="D51" s="124">
        <v>0</v>
      </c>
      <c r="E51" s="124">
        <v>2</v>
      </c>
      <c r="F51" s="124">
        <v>616</v>
      </c>
      <c r="G51" s="124">
        <v>18</v>
      </c>
      <c r="H51" s="124">
        <v>135</v>
      </c>
      <c r="I51" s="124">
        <v>0</v>
      </c>
      <c r="J51" s="124">
        <v>34</v>
      </c>
      <c r="K51" s="124">
        <v>0</v>
      </c>
      <c r="L51" s="124">
        <v>4</v>
      </c>
      <c r="M51" s="124">
        <v>810</v>
      </c>
      <c r="N51" s="124">
        <v>0</v>
      </c>
      <c r="O51" s="124">
        <v>0</v>
      </c>
      <c r="P51" s="124">
        <v>0</v>
      </c>
      <c r="Q51" s="124">
        <v>5</v>
      </c>
      <c r="R51" s="160">
        <v>244</v>
      </c>
      <c r="S51" s="125">
        <f t="shared" si="7"/>
        <v>1870</v>
      </c>
      <c r="T51" s="51"/>
      <c r="U51" s="69"/>
      <c r="V51" s="69"/>
    </row>
    <row r="52" spans="1:23" s="26" customFormat="1" ht="2.65" customHeight="1">
      <c r="A52" s="230"/>
      <c r="B52" s="126"/>
      <c r="C52" s="128"/>
      <c r="D52" s="128"/>
      <c r="E52" s="128"/>
      <c r="F52" s="128"/>
      <c r="G52" s="128"/>
      <c r="H52" s="128"/>
      <c r="I52" s="128"/>
      <c r="J52" s="128"/>
      <c r="K52" s="128"/>
      <c r="L52" s="128"/>
      <c r="M52" s="128"/>
      <c r="N52" s="128"/>
      <c r="O52" s="128"/>
      <c r="P52" s="128"/>
      <c r="Q52" s="128"/>
      <c r="R52" s="128"/>
      <c r="S52" s="128"/>
      <c r="T52" s="51"/>
      <c r="U52" s="69"/>
      <c r="V52" s="69"/>
    </row>
    <row r="53" spans="1:23" s="26" customFormat="1" ht="19.149999999999999" customHeight="1">
      <c r="A53" s="230" t="s">
        <v>9</v>
      </c>
      <c r="B53" s="123" t="s">
        <v>179</v>
      </c>
      <c r="C53" s="129">
        <f>C47+C41+C35+C29+C23+C17+C11+C5</f>
        <v>35</v>
      </c>
      <c r="D53" s="129">
        <f t="shared" ref="D53:R53" si="8">D47+D41+D35+D29+D23+D17+D11+D5</f>
        <v>4</v>
      </c>
      <c r="E53" s="129">
        <f t="shared" si="8"/>
        <v>148</v>
      </c>
      <c r="F53" s="129">
        <f t="shared" si="8"/>
        <v>6505</v>
      </c>
      <c r="G53" s="129">
        <f t="shared" si="8"/>
        <v>334</v>
      </c>
      <c r="H53" s="129">
        <f t="shared" si="8"/>
        <v>3218</v>
      </c>
      <c r="I53" s="129">
        <f t="shared" si="8"/>
        <v>124</v>
      </c>
      <c r="J53" s="129">
        <f t="shared" si="8"/>
        <v>353</v>
      </c>
      <c r="K53" s="129">
        <f t="shared" si="8"/>
        <v>46</v>
      </c>
      <c r="L53" s="129">
        <f t="shared" si="8"/>
        <v>29</v>
      </c>
      <c r="M53" s="129">
        <f t="shared" si="8"/>
        <v>5752</v>
      </c>
      <c r="N53" s="129">
        <f t="shared" si="8"/>
        <v>12</v>
      </c>
      <c r="O53" s="129">
        <f t="shared" si="8"/>
        <v>22</v>
      </c>
      <c r="P53" s="129">
        <f t="shared" si="8"/>
        <v>20</v>
      </c>
      <c r="Q53" s="129">
        <f t="shared" si="8"/>
        <v>879</v>
      </c>
      <c r="R53" s="129">
        <f t="shared" si="8"/>
        <v>3247</v>
      </c>
      <c r="S53" s="125">
        <f>SUM(C53:R53)</f>
        <v>20728</v>
      </c>
      <c r="T53" s="51"/>
      <c r="U53" s="69"/>
      <c r="V53" s="69"/>
    </row>
    <row r="54" spans="1:23" ht="19.149999999999999" customHeight="1">
      <c r="A54" s="230"/>
      <c r="B54" s="123" t="s">
        <v>180</v>
      </c>
      <c r="C54" s="129">
        <f t="shared" ref="C54:R54" si="9">C48+C42+C36+C30+C24+C18+C12+C6</f>
        <v>28</v>
      </c>
      <c r="D54" s="129">
        <f t="shared" si="9"/>
        <v>5</v>
      </c>
      <c r="E54" s="129">
        <f t="shared" si="9"/>
        <v>162</v>
      </c>
      <c r="F54" s="129">
        <f t="shared" si="9"/>
        <v>7770</v>
      </c>
      <c r="G54" s="129">
        <f t="shared" si="9"/>
        <v>352</v>
      </c>
      <c r="H54" s="129">
        <f t="shared" si="9"/>
        <v>3203</v>
      </c>
      <c r="I54" s="129">
        <f t="shared" si="9"/>
        <v>122</v>
      </c>
      <c r="J54" s="129">
        <f t="shared" si="9"/>
        <v>389</v>
      </c>
      <c r="K54" s="129">
        <f t="shared" si="9"/>
        <v>46</v>
      </c>
      <c r="L54" s="129">
        <f t="shared" si="9"/>
        <v>37</v>
      </c>
      <c r="M54" s="129">
        <f t="shared" si="9"/>
        <v>5981</v>
      </c>
      <c r="N54" s="129">
        <f t="shared" si="9"/>
        <v>15</v>
      </c>
      <c r="O54" s="129">
        <f t="shared" si="9"/>
        <v>29</v>
      </c>
      <c r="P54" s="129">
        <f t="shared" si="9"/>
        <v>20</v>
      </c>
      <c r="Q54" s="129">
        <f t="shared" si="9"/>
        <v>882</v>
      </c>
      <c r="R54" s="129">
        <f t="shared" si="9"/>
        <v>3525</v>
      </c>
      <c r="S54" s="125">
        <f>SUM(C54:R54)</f>
        <v>22566</v>
      </c>
      <c r="T54" s="51"/>
      <c r="U54" s="69"/>
      <c r="V54" s="69"/>
      <c r="W54" s="26"/>
    </row>
    <row r="55" spans="1:23" ht="19.149999999999999" customHeight="1">
      <c r="A55" s="230"/>
      <c r="B55" s="123" t="s">
        <v>378</v>
      </c>
      <c r="C55" s="129">
        <f t="shared" ref="C55:R55" si="10">C49+C43+C37+C31+C25+C19+C13+C7</f>
        <v>22</v>
      </c>
      <c r="D55" s="129">
        <f t="shared" si="10"/>
        <v>5</v>
      </c>
      <c r="E55" s="129">
        <f t="shared" si="10"/>
        <v>149</v>
      </c>
      <c r="F55" s="129">
        <f t="shared" si="10"/>
        <v>7770</v>
      </c>
      <c r="G55" s="129">
        <f t="shared" si="10"/>
        <v>352</v>
      </c>
      <c r="H55" s="129">
        <f t="shared" si="10"/>
        <v>3203</v>
      </c>
      <c r="I55" s="129">
        <f t="shared" si="10"/>
        <v>122</v>
      </c>
      <c r="J55" s="129">
        <f t="shared" si="10"/>
        <v>389</v>
      </c>
      <c r="K55" s="129">
        <f t="shared" si="10"/>
        <v>46</v>
      </c>
      <c r="L55" s="129">
        <f t="shared" si="10"/>
        <v>37</v>
      </c>
      <c r="M55" s="129">
        <f t="shared" si="10"/>
        <v>5981</v>
      </c>
      <c r="N55" s="129">
        <f t="shared" si="10"/>
        <v>15</v>
      </c>
      <c r="O55" s="129">
        <f t="shared" si="10"/>
        <v>29</v>
      </c>
      <c r="P55" s="129">
        <f t="shared" si="10"/>
        <v>20</v>
      </c>
      <c r="Q55" s="129">
        <f t="shared" si="10"/>
        <v>882</v>
      </c>
      <c r="R55" s="129">
        <f t="shared" si="10"/>
        <v>3525</v>
      </c>
      <c r="S55" s="125">
        <f>SUM(C55:R55)</f>
        <v>22547</v>
      </c>
      <c r="T55" s="51"/>
      <c r="U55" s="69"/>
      <c r="V55" s="69"/>
      <c r="W55" s="26"/>
    </row>
    <row r="56" spans="1:23" ht="19.149999999999999" customHeight="1">
      <c r="A56" s="230"/>
      <c r="B56" s="123" t="s">
        <v>181</v>
      </c>
      <c r="C56" s="129">
        <f t="shared" ref="C56:R56" si="11">C50+C44+C38+C32+C26+C20+C14+C8</f>
        <v>31</v>
      </c>
      <c r="D56" s="129">
        <f t="shared" si="11"/>
        <v>2</v>
      </c>
      <c r="E56" s="129">
        <f t="shared" si="11"/>
        <v>52</v>
      </c>
      <c r="F56" s="129">
        <f t="shared" si="11"/>
        <v>3951</v>
      </c>
      <c r="G56" s="129">
        <f t="shared" si="11"/>
        <v>81</v>
      </c>
      <c r="H56" s="129">
        <f t="shared" si="11"/>
        <v>751</v>
      </c>
      <c r="I56" s="129">
        <f t="shared" si="11"/>
        <v>6</v>
      </c>
      <c r="J56" s="129">
        <f t="shared" si="11"/>
        <v>200</v>
      </c>
      <c r="K56" s="129">
        <f t="shared" si="11"/>
        <v>33</v>
      </c>
      <c r="L56" s="129">
        <f t="shared" si="11"/>
        <v>17</v>
      </c>
      <c r="M56" s="129">
        <f t="shared" si="11"/>
        <v>1635</v>
      </c>
      <c r="N56" s="129">
        <f t="shared" si="11"/>
        <v>3</v>
      </c>
      <c r="O56" s="129">
        <f t="shared" si="11"/>
        <v>0</v>
      </c>
      <c r="P56" s="129">
        <f t="shared" si="11"/>
        <v>0</v>
      </c>
      <c r="Q56" s="129">
        <f t="shared" si="11"/>
        <v>29</v>
      </c>
      <c r="R56" s="129">
        <f t="shared" si="11"/>
        <v>1339</v>
      </c>
      <c r="S56" s="125">
        <f>SUM(C56:R56)</f>
        <v>8130</v>
      </c>
      <c r="T56" s="51"/>
      <c r="U56" s="69"/>
      <c r="V56" s="69"/>
      <c r="W56" s="26"/>
    </row>
    <row r="57" spans="1:23" ht="19.149999999999999" customHeight="1">
      <c r="A57" s="230"/>
      <c r="B57" s="123" t="s">
        <v>379</v>
      </c>
      <c r="C57" s="129">
        <f t="shared" ref="C57:R57" si="12">C51+C45+C39+C33+C27+C21+C15+C9</f>
        <v>41</v>
      </c>
      <c r="D57" s="129">
        <f t="shared" si="12"/>
        <v>2</v>
      </c>
      <c r="E57" s="129">
        <f t="shared" si="12"/>
        <v>79</v>
      </c>
      <c r="F57" s="129">
        <f t="shared" si="12"/>
        <v>3951</v>
      </c>
      <c r="G57" s="129">
        <f t="shared" si="12"/>
        <v>81</v>
      </c>
      <c r="H57" s="129">
        <f t="shared" si="12"/>
        <v>751</v>
      </c>
      <c r="I57" s="129">
        <f t="shared" si="12"/>
        <v>6</v>
      </c>
      <c r="J57" s="129">
        <f t="shared" si="12"/>
        <v>200</v>
      </c>
      <c r="K57" s="129">
        <f t="shared" si="12"/>
        <v>33</v>
      </c>
      <c r="L57" s="129">
        <f t="shared" si="12"/>
        <v>17</v>
      </c>
      <c r="M57" s="129">
        <f t="shared" si="12"/>
        <v>1635</v>
      </c>
      <c r="N57" s="129">
        <f t="shared" si="12"/>
        <v>3</v>
      </c>
      <c r="O57" s="129">
        <f t="shared" si="12"/>
        <v>0</v>
      </c>
      <c r="P57" s="129">
        <f t="shared" si="12"/>
        <v>0</v>
      </c>
      <c r="Q57" s="129">
        <f t="shared" si="12"/>
        <v>29</v>
      </c>
      <c r="R57" s="129">
        <f t="shared" si="12"/>
        <v>1339</v>
      </c>
      <c r="S57" s="125">
        <f>SUM(C57:R57)</f>
        <v>8167</v>
      </c>
      <c r="T57" s="51"/>
      <c r="U57" s="69"/>
      <c r="V57" s="69"/>
      <c r="W57" s="26"/>
    </row>
    <row r="58" spans="1:23" ht="14">
      <c r="A58" s="70"/>
      <c r="B58" s="70"/>
      <c r="C58" s="70"/>
      <c r="D58" s="70"/>
      <c r="E58" s="70"/>
      <c r="F58" s="85"/>
      <c r="G58" s="85"/>
      <c r="J58" s="70"/>
      <c r="K58" s="70"/>
      <c r="L58" s="70"/>
      <c r="M58" s="70"/>
      <c r="N58" s="70"/>
      <c r="O58" s="70"/>
      <c r="P58" s="70"/>
      <c r="Q58" s="70"/>
      <c r="R58" s="70"/>
      <c r="S58" s="70"/>
      <c r="U58" s="70"/>
      <c r="V58" s="70"/>
    </row>
    <row r="59" spans="1:23" ht="14">
      <c r="A59" s="70"/>
      <c r="B59" s="70"/>
      <c r="C59" s="85"/>
      <c r="D59" s="85"/>
      <c r="E59" s="85"/>
      <c r="F59" s="85"/>
      <c r="G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U59" s="70"/>
      <c r="V59" s="70"/>
    </row>
    <row r="60" spans="1:23" ht="14">
      <c r="A60" s="70"/>
      <c r="B60" s="70"/>
      <c r="C60" s="85"/>
      <c r="D60" s="85"/>
      <c r="E60" s="85"/>
      <c r="F60" s="85"/>
      <c r="G60" s="85"/>
      <c r="J60" s="85"/>
      <c r="K60" s="85"/>
      <c r="L60" s="85"/>
      <c r="M60" s="85"/>
      <c r="N60" s="85"/>
      <c r="O60" s="85"/>
      <c r="P60" s="85"/>
      <c r="Q60" s="85"/>
      <c r="R60" s="85"/>
      <c r="S60" s="85"/>
      <c r="U60" s="70"/>
      <c r="V60" s="70"/>
    </row>
    <row r="61" spans="1:23" ht="14">
      <c r="A61" s="70"/>
      <c r="B61" s="70"/>
      <c r="C61" s="85"/>
      <c r="D61" s="85"/>
      <c r="E61" s="85"/>
      <c r="F61" s="85"/>
      <c r="G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U61" s="70"/>
      <c r="V61" s="70"/>
    </row>
    <row r="62" spans="1:23" ht="14">
      <c r="A62" s="70"/>
      <c r="B62" s="70"/>
      <c r="C62" s="85"/>
      <c r="D62" s="85"/>
      <c r="E62" s="85"/>
      <c r="F62" s="85"/>
      <c r="G62" s="85"/>
      <c r="J62" s="85"/>
      <c r="K62" s="85"/>
      <c r="L62" s="85"/>
      <c r="M62" s="85"/>
      <c r="N62" s="85"/>
      <c r="O62" s="85"/>
      <c r="P62" s="85"/>
      <c r="Q62" s="85"/>
      <c r="R62" s="85"/>
      <c r="S62" s="85"/>
      <c r="U62" s="70"/>
      <c r="V62" s="70"/>
    </row>
    <row r="63" spans="1:23" ht="14">
      <c r="A63" s="70"/>
      <c r="B63" s="70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5"/>
      <c r="U63" s="70"/>
      <c r="V63" s="70"/>
    </row>
    <row r="64" spans="1:23" ht="14">
      <c r="A64" s="70"/>
      <c r="B64" s="70"/>
      <c r="C64" s="70"/>
      <c r="D64" s="70"/>
      <c r="E64" s="70"/>
      <c r="F64" s="70"/>
      <c r="G64" s="70"/>
      <c r="H64" s="70"/>
      <c r="I64" s="70"/>
      <c r="J64" s="70"/>
      <c r="K64" s="70"/>
      <c r="L64" s="70"/>
      <c r="M64" s="70"/>
      <c r="N64" s="70"/>
      <c r="O64" s="70"/>
      <c r="P64" s="70"/>
      <c r="Q64" s="70"/>
      <c r="R64" s="70"/>
      <c r="S64" s="70"/>
      <c r="U64" s="70"/>
      <c r="V64" s="70"/>
    </row>
    <row r="65" spans="1:22" ht="14">
      <c r="A65" s="70"/>
      <c r="B65" s="70"/>
      <c r="C65" s="70"/>
      <c r="D65" s="70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70"/>
      <c r="Q65" s="70"/>
      <c r="R65" s="70"/>
      <c r="S65" s="70"/>
      <c r="U65" s="70"/>
      <c r="V65" s="70"/>
    </row>
    <row r="66" spans="1:22" ht="14">
      <c r="A66" s="70"/>
      <c r="B66" s="70"/>
      <c r="C66" s="70"/>
      <c r="D66" s="70"/>
      <c r="E66" s="70"/>
      <c r="F66" s="70"/>
      <c r="G66" s="70"/>
      <c r="H66" s="70"/>
      <c r="I66" s="70"/>
      <c r="J66" s="70"/>
      <c r="K66" s="70"/>
      <c r="L66" s="70"/>
      <c r="M66" s="70"/>
      <c r="N66" s="70"/>
      <c r="O66" s="70"/>
      <c r="P66" s="70"/>
      <c r="Q66" s="70"/>
      <c r="R66" s="70"/>
      <c r="S66" s="70"/>
      <c r="U66" s="70"/>
      <c r="V66" s="70"/>
    </row>
    <row r="67" spans="1:22" ht="14">
      <c r="A67" s="70"/>
      <c r="B67" s="70"/>
      <c r="C67" s="70"/>
      <c r="D67" s="70"/>
      <c r="E67" s="70"/>
      <c r="F67" s="70"/>
      <c r="G67" s="70"/>
      <c r="H67" s="70"/>
      <c r="I67" s="70"/>
      <c r="J67" s="70"/>
      <c r="K67" s="70"/>
      <c r="L67" s="70"/>
      <c r="M67" s="70"/>
      <c r="N67" s="70"/>
      <c r="O67" s="70"/>
      <c r="P67" s="70"/>
      <c r="Q67" s="70"/>
      <c r="R67" s="70"/>
      <c r="S67" s="70"/>
      <c r="U67" s="70"/>
      <c r="V67" s="70"/>
    </row>
    <row r="68" spans="1:22" ht="14">
      <c r="A68" s="70"/>
      <c r="B68" s="70"/>
      <c r="C68" s="70"/>
      <c r="D68" s="70"/>
      <c r="E68" s="70"/>
      <c r="F68" s="70"/>
      <c r="G68" s="70"/>
      <c r="H68" s="70"/>
      <c r="I68" s="70"/>
      <c r="J68" s="70"/>
      <c r="K68" s="70"/>
      <c r="L68" s="70"/>
      <c r="M68" s="70"/>
      <c r="N68" s="70"/>
      <c r="O68" s="70"/>
      <c r="P68" s="70"/>
      <c r="Q68" s="70"/>
      <c r="R68" s="70"/>
      <c r="S68" s="70"/>
      <c r="U68" s="70"/>
      <c r="V68" s="70"/>
    </row>
    <row r="69" spans="1:22" ht="14">
      <c r="A69" s="70"/>
      <c r="B69" s="70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0"/>
      <c r="S69" s="70"/>
      <c r="U69" s="70"/>
      <c r="V69" s="70"/>
    </row>
    <row r="70" spans="1:22" ht="14">
      <c r="A70" s="70"/>
      <c r="B70" s="70"/>
      <c r="C70" s="70"/>
      <c r="D70" s="70"/>
      <c r="E70" s="70"/>
      <c r="F70" s="70"/>
      <c r="G70" s="70"/>
      <c r="H70" s="70"/>
      <c r="I70" s="70"/>
      <c r="J70" s="70"/>
      <c r="K70" s="70"/>
      <c r="L70" s="70"/>
      <c r="M70" s="70"/>
      <c r="N70" s="70"/>
      <c r="O70" s="70"/>
      <c r="P70" s="70"/>
      <c r="Q70" s="70"/>
      <c r="R70" s="70"/>
      <c r="S70" s="70"/>
      <c r="U70" s="70"/>
      <c r="V70" s="70"/>
    </row>
    <row r="71" spans="1:22" ht="14">
      <c r="A71" s="70"/>
      <c r="B71" s="70"/>
      <c r="C71" s="70"/>
      <c r="D71" s="70"/>
      <c r="E71" s="70"/>
      <c r="F71" s="70"/>
      <c r="G71" s="70"/>
      <c r="H71" s="70"/>
      <c r="I71" s="70"/>
      <c r="J71" s="70"/>
      <c r="K71" s="70"/>
      <c r="L71" s="70"/>
      <c r="M71" s="70"/>
      <c r="N71" s="70"/>
      <c r="O71" s="70"/>
      <c r="P71" s="70"/>
      <c r="Q71" s="70"/>
      <c r="R71" s="70"/>
      <c r="S71" s="70"/>
      <c r="U71" s="70"/>
      <c r="V71" s="70"/>
    </row>
    <row r="72" spans="1:22" ht="14">
      <c r="A72" s="70"/>
      <c r="B72" s="70"/>
      <c r="C72" s="70"/>
      <c r="D72" s="70"/>
      <c r="E72" s="70"/>
      <c r="F72" s="70"/>
      <c r="G72" s="70"/>
      <c r="H72" s="70"/>
      <c r="I72" s="70"/>
      <c r="J72" s="70"/>
      <c r="K72" s="70"/>
      <c r="L72" s="70"/>
      <c r="M72" s="70"/>
      <c r="N72" s="70"/>
      <c r="O72" s="70"/>
      <c r="P72" s="70"/>
      <c r="Q72" s="70"/>
      <c r="R72" s="70"/>
      <c r="S72" s="70"/>
      <c r="U72" s="70"/>
      <c r="V72" s="70"/>
    </row>
  </sheetData>
  <mergeCells count="17">
    <mergeCell ref="C2:R2"/>
    <mergeCell ref="B2:B4"/>
    <mergeCell ref="T1:T4"/>
    <mergeCell ref="A53:A57"/>
    <mergeCell ref="S2:S4"/>
    <mergeCell ref="A1:S1"/>
    <mergeCell ref="A23:A28"/>
    <mergeCell ref="A29:A34"/>
    <mergeCell ref="A35:A40"/>
    <mergeCell ref="A41:A46"/>
    <mergeCell ref="A47:A52"/>
    <mergeCell ref="A2:A4"/>
    <mergeCell ref="C3:E3"/>
    <mergeCell ref="A5:A10"/>
    <mergeCell ref="A11:A16"/>
    <mergeCell ref="A17:A22"/>
    <mergeCell ref="F3:R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8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S63"/>
  <sheetViews>
    <sheetView zoomScale="63" zoomScaleNormal="63" zoomScalePageLayoutView="40" workbookViewId="0">
      <selection sqref="A1:N1"/>
    </sheetView>
  </sheetViews>
  <sheetFormatPr defaultColWidth="9.26953125" defaultRowHeight="12.5"/>
  <cols>
    <col min="1" max="1" width="19.7265625" style="27" customWidth="1"/>
    <col min="2" max="2" width="27.26953125" style="27" customWidth="1"/>
    <col min="3" max="13" width="17.54296875" style="27" customWidth="1"/>
    <col min="14" max="14" width="21.26953125" style="27" customWidth="1"/>
    <col min="15" max="15" width="0.7265625" customWidth="1"/>
    <col min="16" max="16384" width="9.26953125" style="27"/>
  </cols>
  <sheetData>
    <row r="1" spans="1:15" s="26" customFormat="1" ht="30" customHeight="1">
      <c r="A1" s="257" t="s">
        <v>446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04"/>
    </row>
    <row r="2" spans="1:15" s="26" customFormat="1" ht="20.149999999999999" customHeight="1">
      <c r="A2" s="243" t="s">
        <v>395</v>
      </c>
      <c r="B2" s="243"/>
      <c r="C2" s="243" t="s">
        <v>381</v>
      </c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59" t="s">
        <v>17</v>
      </c>
      <c r="O2" s="204"/>
    </row>
    <row r="3" spans="1:15" s="26" customFormat="1" ht="20.149999999999999" customHeight="1">
      <c r="A3" s="243"/>
      <c r="B3" s="243"/>
      <c r="C3" s="243" t="s">
        <v>430</v>
      </c>
      <c r="D3" s="243"/>
      <c r="E3" s="243"/>
      <c r="F3" s="243"/>
      <c r="G3" s="243"/>
      <c r="H3" s="243" t="s">
        <v>429</v>
      </c>
      <c r="I3" s="243"/>
      <c r="J3" s="243"/>
      <c r="K3" s="243"/>
      <c r="L3" s="243"/>
      <c r="M3" s="243"/>
      <c r="N3" s="259"/>
      <c r="O3" s="204"/>
    </row>
    <row r="4" spans="1:15" s="26" customFormat="1" ht="20.149999999999999" customHeight="1">
      <c r="A4" s="243"/>
      <c r="B4" s="243"/>
      <c r="C4" s="130" t="s">
        <v>329</v>
      </c>
      <c r="D4" s="122" t="s">
        <v>25</v>
      </c>
      <c r="E4" s="122" t="s">
        <v>330</v>
      </c>
      <c r="F4" s="122" t="s">
        <v>331</v>
      </c>
      <c r="G4" s="122" t="s">
        <v>29</v>
      </c>
      <c r="H4" s="122" t="s">
        <v>27</v>
      </c>
      <c r="I4" s="122" t="s">
        <v>320</v>
      </c>
      <c r="J4" s="122" t="s">
        <v>321</v>
      </c>
      <c r="K4" s="122" t="s">
        <v>319</v>
      </c>
      <c r="L4" s="122" t="s">
        <v>318</v>
      </c>
      <c r="M4" s="122" t="s">
        <v>31</v>
      </c>
      <c r="N4" s="259"/>
      <c r="O4" s="61"/>
    </row>
    <row r="5" spans="1:15" s="69" customFormat="1" ht="19.149999999999999" customHeight="1">
      <c r="A5" s="230" t="s">
        <v>397</v>
      </c>
      <c r="B5" s="123" t="s">
        <v>179</v>
      </c>
      <c r="C5" s="124">
        <v>0</v>
      </c>
      <c r="D5" s="124">
        <v>14</v>
      </c>
      <c r="E5" s="124">
        <v>0</v>
      </c>
      <c r="F5" s="124">
        <v>1</v>
      </c>
      <c r="G5" s="124">
        <v>0</v>
      </c>
      <c r="H5" s="124">
        <v>738</v>
      </c>
      <c r="I5" s="124">
        <v>7</v>
      </c>
      <c r="J5" s="124">
        <v>93</v>
      </c>
      <c r="K5" s="124">
        <v>82</v>
      </c>
      <c r="L5" s="124">
        <v>5</v>
      </c>
      <c r="M5" s="124">
        <v>41</v>
      </c>
      <c r="N5" s="129">
        <f>SUM(C5:M5)</f>
        <v>981</v>
      </c>
      <c r="O5" s="61"/>
    </row>
    <row r="6" spans="1:15" s="69" customFormat="1" ht="19.149999999999999" customHeight="1">
      <c r="A6" s="230"/>
      <c r="B6" s="123" t="s">
        <v>180</v>
      </c>
      <c r="C6" s="124">
        <v>2</v>
      </c>
      <c r="D6" s="124">
        <v>5</v>
      </c>
      <c r="E6" s="124">
        <v>0</v>
      </c>
      <c r="F6" s="124">
        <v>2</v>
      </c>
      <c r="G6" s="124">
        <v>0</v>
      </c>
      <c r="H6" s="124">
        <v>673</v>
      </c>
      <c r="I6" s="124">
        <v>4</v>
      </c>
      <c r="J6" s="124">
        <v>67</v>
      </c>
      <c r="K6" s="124">
        <v>68</v>
      </c>
      <c r="L6" s="124">
        <v>4</v>
      </c>
      <c r="M6" s="124">
        <v>46</v>
      </c>
      <c r="N6" s="129">
        <f t="shared" ref="N6:N15" si="0">SUM(C6:M6)</f>
        <v>871</v>
      </c>
      <c r="O6" s="61"/>
    </row>
    <row r="7" spans="1:15" s="69" customFormat="1" ht="19.149999999999999" customHeight="1">
      <c r="A7" s="230"/>
      <c r="B7" s="123" t="s">
        <v>378</v>
      </c>
      <c r="C7" s="124">
        <v>7</v>
      </c>
      <c r="D7" s="124">
        <v>15</v>
      </c>
      <c r="E7" s="124">
        <v>0</v>
      </c>
      <c r="F7" s="124">
        <v>2</v>
      </c>
      <c r="G7" s="124">
        <v>0</v>
      </c>
      <c r="H7" s="124">
        <v>673</v>
      </c>
      <c r="I7" s="124">
        <v>4</v>
      </c>
      <c r="J7" s="124">
        <v>67</v>
      </c>
      <c r="K7" s="124">
        <v>68</v>
      </c>
      <c r="L7" s="124">
        <v>4</v>
      </c>
      <c r="M7" s="124">
        <v>46</v>
      </c>
      <c r="N7" s="129">
        <f t="shared" si="0"/>
        <v>886</v>
      </c>
      <c r="O7" s="61"/>
    </row>
    <row r="8" spans="1:15" s="69" customFormat="1" ht="19.149999999999999" customHeight="1">
      <c r="A8" s="230"/>
      <c r="B8" s="123" t="s">
        <v>181</v>
      </c>
      <c r="C8" s="124">
        <v>18</v>
      </c>
      <c r="D8" s="124">
        <v>25</v>
      </c>
      <c r="E8" s="124">
        <v>0</v>
      </c>
      <c r="F8" s="124">
        <v>1</v>
      </c>
      <c r="G8" s="124">
        <v>4</v>
      </c>
      <c r="H8" s="124">
        <v>672</v>
      </c>
      <c r="I8" s="124">
        <v>11</v>
      </c>
      <c r="J8" s="124">
        <v>68</v>
      </c>
      <c r="K8" s="124">
        <v>107</v>
      </c>
      <c r="L8" s="124">
        <v>5</v>
      </c>
      <c r="M8" s="124">
        <v>3</v>
      </c>
      <c r="N8" s="129">
        <f t="shared" si="0"/>
        <v>914</v>
      </c>
      <c r="O8" s="61"/>
    </row>
    <row r="9" spans="1:15" s="69" customFormat="1" ht="19.149999999999999" customHeight="1">
      <c r="A9" s="230"/>
      <c r="B9" s="123" t="s">
        <v>379</v>
      </c>
      <c r="C9" s="124">
        <v>27</v>
      </c>
      <c r="D9" s="124">
        <v>32</v>
      </c>
      <c r="E9" s="124">
        <v>0</v>
      </c>
      <c r="F9" s="124">
        <v>1</v>
      </c>
      <c r="G9" s="124">
        <v>4</v>
      </c>
      <c r="H9" s="124">
        <v>672</v>
      </c>
      <c r="I9" s="124">
        <v>11</v>
      </c>
      <c r="J9" s="124">
        <v>68</v>
      </c>
      <c r="K9" s="124">
        <v>107</v>
      </c>
      <c r="L9" s="124">
        <v>5</v>
      </c>
      <c r="M9" s="124">
        <v>3</v>
      </c>
      <c r="N9" s="129">
        <f t="shared" si="0"/>
        <v>930</v>
      </c>
      <c r="O9" s="61"/>
    </row>
    <row r="10" spans="1:15" s="69" customFormat="1" ht="2.65" customHeight="1">
      <c r="A10" s="230"/>
      <c r="B10" s="131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29"/>
      <c r="O10" s="61"/>
    </row>
    <row r="11" spans="1:15" s="69" customFormat="1" ht="19.149999999999999" customHeight="1">
      <c r="A11" s="230" t="s">
        <v>402</v>
      </c>
      <c r="B11" s="123" t="s">
        <v>179</v>
      </c>
      <c r="C11" s="124">
        <v>0</v>
      </c>
      <c r="D11" s="124">
        <v>0</v>
      </c>
      <c r="E11" s="124">
        <v>0</v>
      </c>
      <c r="F11" s="124">
        <v>1</v>
      </c>
      <c r="G11" s="124">
        <v>0</v>
      </c>
      <c r="H11" s="124">
        <v>129</v>
      </c>
      <c r="I11" s="124">
        <v>0</v>
      </c>
      <c r="J11" s="124">
        <v>11</v>
      </c>
      <c r="K11" s="124">
        <v>12</v>
      </c>
      <c r="L11" s="124">
        <v>0</v>
      </c>
      <c r="M11" s="124">
        <v>8</v>
      </c>
      <c r="N11" s="129">
        <f>SUM(C11:M11)</f>
        <v>161</v>
      </c>
      <c r="O11" s="61"/>
    </row>
    <row r="12" spans="1:15" s="69" customFormat="1" ht="19.149999999999999" customHeight="1">
      <c r="A12" s="230"/>
      <c r="B12" s="123" t="s">
        <v>180</v>
      </c>
      <c r="C12" s="124">
        <v>0</v>
      </c>
      <c r="D12" s="124">
        <v>0</v>
      </c>
      <c r="E12" s="124">
        <v>0</v>
      </c>
      <c r="F12" s="124">
        <v>1</v>
      </c>
      <c r="G12" s="124">
        <v>0</v>
      </c>
      <c r="H12" s="124">
        <v>201</v>
      </c>
      <c r="I12" s="124">
        <v>0</v>
      </c>
      <c r="J12" s="124">
        <v>16</v>
      </c>
      <c r="K12" s="124">
        <v>19</v>
      </c>
      <c r="L12" s="124">
        <v>0</v>
      </c>
      <c r="M12" s="124">
        <v>8</v>
      </c>
      <c r="N12" s="129">
        <f t="shared" si="0"/>
        <v>245</v>
      </c>
      <c r="O12" s="61"/>
    </row>
    <row r="13" spans="1:15" s="69" customFormat="1" ht="19.149999999999999" customHeight="1">
      <c r="A13" s="230"/>
      <c r="B13" s="123" t="s">
        <v>378</v>
      </c>
      <c r="C13" s="124">
        <v>0</v>
      </c>
      <c r="D13" s="124">
        <v>0</v>
      </c>
      <c r="E13" s="124">
        <v>0</v>
      </c>
      <c r="F13" s="124">
        <v>1</v>
      </c>
      <c r="G13" s="124">
        <v>0</v>
      </c>
      <c r="H13" s="124">
        <v>201</v>
      </c>
      <c r="I13" s="124">
        <v>0</v>
      </c>
      <c r="J13" s="124">
        <v>16</v>
      </c>
      <c r="K13" s="124">
        <v>19</v>
      </c>
      <c r="L13" s="124">
        <v>0</v>
      </c>
      <c r="M13" s="124">
        <v>8</v>
      </c>
      <c r="N13" s="129">
        <f t="shared" si="0"/>
        <v>245</v>
      </c>
      <c r="O13" s="61"/>
    </row>
    <row r="14" spans="1:15" s="69" customFormat="1" ht="19.149999999999999" customHeight="1">
      <c r="A14" s="230"/>
      <c r="B14" s="123" t="s">
        <v>181</v>
      </c>
      <c r="C14" s="124">
        <v>4</v>
      </c>
      <c r="D14" s="124">
        <v>0</v>
      </c>
      <c r="E14" s="124">
        <v>0</v>
      </c>
      <c r="F14" s="124">
        <v>0</v>
      </c>
      <c r="G14" s="124">
        <v>0</v>
      </c>
      <c r="H14" s="124">
        <v>110</v>
      </c>
      <c r="I14" s="124">
        <v>0</v>
      </c>
      <c r="J14" s="124">
        <v>6</v>
      </c>
      <c r="K14" s="124">
        <v>11</v>
      </c>
      <c r="L14" s="124">
        <v>0</v>
      </c>
      <c r="M14" s="124">
        <v>2</v>
      </c>
      <c r="N14" s="129">
        <f t="shared" si="0"/>
        <v>133</v>
      </c>
      <c r="O14" s="61"/>
    </row>
    <row r="15" spans="1:15" s="69" customFormat="1" ht="19.149999999999999" customHeight="1">
      <c r="A15" s="230"/>
      <c r="B15" s="123" t="s">
        <v>379</v>
      </c>
      <c r="C15" s="124">
        <v>4</v>
      </c>
      <c r="D15" s="124">
        <v>0</v>
      </c>
      <c r="E15" s="124">
        <v>0</v>
      </c>
      <c r="F15" s="124">
        <v>0</v>
      </c>
      <c r="G15" s="124">
        <v>0</v>
      </c>
      <c r="H15" s="124">
        <v>110</v>
      </c>
      <c r="I15" s="124">
        <v>0</v>
      </c>
      <c r="J15" s="124">
        <v>6</v>
      </c>
      <c r="K15" s="124">
        <v>11</v>
      </c>
      <c r="L15" s="124">
        <v>0</v>
      </c>
      <c r="M15" s="124">
        <v>2</v>
      </c>
      <c r="N15" s="129">
        <f t="shared" si="0"/>
        <v>133</v>
      </c>
      <c r="O15" s="61"/>
    </row>
    <row r="16" spans="1:15" s="69" customFormat="1" ht="2.65" customHeight="1">
      <c r="A16" s="230"/>
      <c r="B16" s="131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29"/>
      <c r="O16" s="61"/>
    </row>
    <row r="17" spans="1:15" s="69" customFormat="1" ht="19.149999999999999" customHeight="1">
      <c r="A17" s="230" t="s">
        <v>401</v>
      </c>
      <c r="B17" s="123" t="s">
        <v>179</v>
      </c>
      <c r="C17" s="124">
        <v>0</v>
      </c>
      <c r="D17" s="124">
        <v>0</v>
      </c>
      <c r="E17" s="124">
        <v>0</v>
      </c>
      <c r="F17" s="124">
        <v>3</v>
      </c>
      <c r="G17" s="124">
        <v>0</v>
      </c>
      <c r="H17" s="124">
        <v>146</v>
      </c>
      <c r="I17" s="124">
        <v>0</v>
      </c>
      <c r="J17" s="124">
        <v>3</v>
      </c>
      <c r="K17" s="124">
        <v>19</v>
      </c>
      <c r="L17" s="124">
        <v>0</v>
      </c>
      <c r="M17" s="124">
        <v>6</v>
      </c>
      <c r="N17" s="129">
        <f>SUM(C17:M17)</f>
        <v>177</v>
      </c>
      <c r="O17" s="61"/>
    </row>
    <row r="18" spans="1:15" s="69" customFormat="1" ht="19.149999999999999" customHeight="1">
      <c r="A18" s="230"/>
      <c r="B18" s="123" t="s">
        <v>180</v>
      </c>
      <c r="C18" s="124">
        <v>1</v>
      </c>
      <c r="D18" s="124">
        <v>0</v>
      </c>
      <c r="E18" s="124">
        <v>0</v>
      </c>
      <c r="F18" s="124">
        <v>2</v>
      </c>
      <c r="G18" s="124">
        <v>0</v>
      </c>
      <c r="H18" s="124">
        <v>174</v>
      </c>
      <c r="I18" s="124">
        <v>0</v>
      </c>
      <c r="J18" s="124">
        <v>5</v>
      </c>
      <c r="K18" s="124">
        <v>18</v>
      </c>
      <c r="L18" s="124">
        <v>0</v>
      </c>
      <c r="M18" s="124">
        <v>6</v>
      </c>
      <c r="N18" s="129">
        <f t="shared" ref="N18:N21" si="1">SUM(C18:M18)</f>
        <v>206</v>
      </c>
      <c r="O18" s="61"/>
    </row>
    <row r="19" spans="1:15" s="69" customFormat="1" ht="19.149999999999999" customHeight="1">
      <c r="A19" s="230"/>
      <c r="B19" s="123" t="s">
        <v>378</v>
      </c>
      <c r="C19" s="124">
        <v>2</v>
      </c>
      <c r="D19" s="124">
        <v>0</v>
      </c>
      <c r="E19" s="124">
        <v>0</v>
      </c>
      <c r="F19" s="124">
        <v>2</v>
      </c>
      <c r="G19" s="124">
        <v>0</v>
      </c>
      <c r="H19" s="124">
        <v>174</v>
      </c>
      <c r="I19" s="124">
        <v>0</v>
      </c>
      <c r="J19" s="124">
        <v>5</v>
      </c>
      <c r="K19" s="124">
        <v>18</v>
      </c>
      <c r="L19" s="124">
        <v>0</v>
      </c>
      <c r="M19" s="124">
        <v>6</v>
      </c>
      <c r="N19" s="129">
        <f t="shared" si="1"/>
        <v>207</v>
      </c>
      <c r="O19" s="61"/>
    </row>
    <row r="20" spans="1:15" s="69" customFormat="1" ht="19.149999999999999" customHeight="1">
      <c r="A20" s="230"/>
      <c r="B20" s="123" t="s">
        <v>181</v>
      </c>
      <c r="C20" s="124">
        <v>2</v>
      </c>
      <c r="D20" s="124">
        <v>0</v>
      </c>
      <c r="E20" s="124">
        <v>0</v>
      </c>
      <c r="F20" s="124">
        <v>1</v>
      </c>
      <c r="G20" s="124">
        <v>0</v>
      </c>
      <c r="H20" s="124">
        <v>62</v>
      </c>
      <c r="I20" s="124">
        <v>0</v>
      </c>
      <c r="J20" s="124">
        <v>1</v>
      </c>
      <c r="K20" s="124">
        <v>14</v>
      </c>
      <c r="L20" s="124">
        <v>0</v>
      </c>
      <c r="M20" s="124">
        <v>0</v>
      </c>
      <c r="N20" s="129">
        <f t="shared" si="1"/>
        <v>80</v>
      </c>
      <c r="O20" s="61"/>
    </row>
    <row r="21" spans="1:15" s="69" customFormat="1" ht="19.149999999999999" customHeight="1">
      <c r="A21" s="230"/>
      <c r="B21" s="123" t="s">
        <v>379</v>
      </c>
      <c r="C21" s="124">
        <v>5</v>
      </c>
      <c r="D21" s="124">
        <v>0</v>
      </c>
      <c r="E21" s="124">
        <v>0</v>
      </c>
      <c r="F21" s="124">
        <v>1</v>
      </c>
      <c r="G21" s="124">
        <v>0</v>
      </c>
      <c r="H21" s="124">
        <v>62</v>
      </c>
      <c r="I21" s="124">
        <v>0</v>
      </c>
      <c r="J21" s="124">
        <v>1</v>
      </c>
      <c r="K21" s="124">
        <v>14</v>
      </c>
      <c r="L21" s="124">
        <v>0</v>
      </c>
      <c r="M21" s="124">
        <v>0</v>
      </c>
      <c r="N21" s="129">
        <f t="shared" si="1"/>
        <v>83</v>
      </c>
      <c r="O21" s="61"/>
    </row>
    <row r="22" spans="1:15" s="69" customFormat="1" ht="2.65" customHeight="1">
      <c r="A22" s="230"/>
      <c r="B22" s="131"/>
      <c r="C22" s="132"/>
      <c r="D22" s="132"/>
      <c r="E22" s="132"/>
      <c r="F22" s="132"/>
      <c r="G22" s="132"/>
      <c r="H22" s="132"/>
      <c r="I22" s="132"/>
      <c r="J22" s="132"/>
      <c r="K22" s="132"/>
      <c r="L22" s="132"/>
      <c r="M22" s="132"/>
      <c r="N22" s="129"/>
      <c r="O22" s="61"/>
    </row>
    <row r="23" spans="1:15" s="69" customFormat="1" ht="19.149999999999999" customHeight="1">
      <c r="A23" s="230" t="s">
        <v>399</v>
      </c>
      <c r="B23" s="123" t="s">
        <v>179</v>
      </c>
      <c r="C23" s="124">
        <v>0</v>
      </c>
      <c r="D23" s="124">
        <v>0</v>
      </c>
      <c r="E23" s="124">
        <v>0</v>
      </c>
      <c r="F23" s="124">
        <v>0</v>
      </c>
      <c r="G23" s="124">
        <v>0</v>
      </c>
      <c r="H23" s="124">
        <v>204</v>
      </c>
      <c r="I23" s="124">
        <v>0</v>
      </c>
      <c r="J23" s="124">
        <v>11</v>
      </c>
      <c r="K23" s="124">
        <v>11</v>
      </c>
      <c r="L23" s="124">
        <v>0</v>
      </c>
      <c r="M23" s="124">
        <v>5</v>
      </c>
      <c r="N23" s="129">
        <f>SUM(C23:M23)</f>
        <v>231</v>
      </c>
      <c r="O23" s="61"/>
    </row>
    <row r="24" spans="1:15" s="69" customFormat="1" ht="19.149999999999999" customHeight="1">
      <c r="A24" s="230"/>
      <c r="B24" s="123" t="s">
        <v>180</v>
      </c>
      <c r="C24" s="124">
        <v>1</v>
      </c>
      <c r="D24" s="124">
        <v>0</v>
      </c>
      <c r="E24" s="124">
        <v>0</v>
      </c>
      <c r="F24" s="124">
        <v>0</v>
      </c>
      <c r="G24" s="124">
        <v>0</v>
      </c>
      <c r="H24" s="124">
        <v>193</v>
      </c>
      <c r="I24" s="124">
        <v>0</v>
      </c>
      <c r="J24" s="124">
        <v>13</v>
      </c>
      <c r="K24" s="124">
        <v>13</v>
      </c>
      <c r="L24" s="124">
        <v>0</v>
      </c>
      <c r="M24" s="124">
        <v>5</v>
      </c>
      <c r="N24" s="129">
        <f t="shared" ref="N24:N27" si="2">SUM(C24:M24)</f>
        <v>225</v>
      </c>
      <c r="O24" s="61"/>
    </row>
    <row r="25" spans="1:15" s="69" customFormat="1" ht="19.149999999999999" customHeight="1">
      <c r="A25" s="230"/>
      <c r="B25" s="123" t="s">
        <v>378</v>
      </c>
      <c r="C25" s="124">
        <v>1</v>
      </c>
      <c r="D25" s="124">
        <v>0</v>
      </c>
      <c r="E25" s="124">
        <v>0</v>
      </c>
      <c r="F25" s="124">
        <v>0</v>
      </c>
      <c r="G25" s="124">
        <v>0</v>
      </c>
      <c r="H25" s="124">
        <v>193</v>
      </c>
      <c r="I25" s="124">
        <v>0</v>
      </c>
      <c r="J25" s="124">
        <v>13</v>
      </c>
      <c r="K25" s="124">
        <v>13</v>
      </c>
      <c r="L25" s="124">
        <v>0</v>
      </c>
      <c r="M25" s="124">
        <v>5</v>
      </c>
      <c r="N25" s="129">
        <f t="shared" si="2"/>
        <v>225</v>
      </c>
      <c r="O25" s="61"/>
    </row>
    <row r="26" spans="1:15" s="69" customFormat="1" ht="19.149999999999999" customHeight="1">
      <c r="A26" s="230"/>
      <c r="B26" s="123" t="s">
        <v>181</v>
      </c>
      <c r="C26" s="124">
        <v>1</v>
      </c>
      <c r="D26" s="124">
        <v>0</v>
      </c>
      <c r="E26" s="124">
        <v>0</v>
      </c>
      <c r="F26" s="124">
        <v>0</v>
      </c>
      <c r="G26" s="124">
        <v>0</v>
      </c>
      <c r="H26" s="124">
        <v>101</v>
      </c>
      <c r="I26" s="124">
        <v>0</v>
      </c>
      <c r="J26" s="124">
        <v>7</v>
      </c>
      <c r="K26" s="124">
        <v>7</v>
      </c>
      <c r="L26" s="124">
        <v>0</v>
      </c>
      <c r="M26" s="124">
        <v>0</v>
      </c>
      <c r="N26" s="129">
        <f t="shared" si="2"/>
        <v>116</v>
      </c>
      <c r="O26" s="61"/>
    </row>
    <row r="27" spans="1:15" s="69" customFormat="1" ht="19.149999999999999" customHeight="1">
      <c r="A27" s="230"/>
      <c r="B27" s="123" t="s">
        <v>379</v>
      </c>
      <c r="C27" s="124">
        <v>4</v>
      </c>
      <c r="D27" s="124">
        <v>0</v>
      </c>
      <c r="E27" s="124">
        <v>0</v>
      </c>
      <c r="F27" s="124">
        <v>0</v>
      </c>
      <c r="G27" s="124">
        <v>0</v>
      </c>
      <c r="H27" s="124">
        <v>101</v>
      </c>
      <c r="I27" s="124">
        <v>0</v>
      </c>
      <c r="J27" s="124">
        <v>7</v>
      </c>
      <c r="K27" s="124">
        <v>7</v>
      </c>
      <c r="L27" s="124">
        <v>0</v>
      </c>
      <c r="M27" s="124">
        <v>0</v>
      </c>
      <c r="N27" s="129">
        <f t="shared" si="2"/>
        <v>119</v>
      </c>
      <c r="O27" s="61"/>
    </row>
    <row r="28" spans="1:15" s="69" customFormat="1" ht="2.65" customHeight="1">
      <c r="A28" s="230"/>
      <c r="B28" s="131"/>
      <c r="C28" s="132"/>
      <c r="D28" s="132"/>
      <c r="E28" s="132"/>
      <c r="F28" s="132"/>
      <c r="G28" s="132"/>
      <c r="H28" s="132"/>
      <c r="I28" s="132"/>
      <c r="J28" s="132"/>
      <c r="K28" s="132"/>
      <c r="L28" s="132"/>
      <c r="M28" s="132"/>
      <c r="N28" s="129"/>
      <c r="O28" s="61"/>
    </row>
    <row r="29" spans="1:15" s="69" customFormat="1" ht="19.149999999999999" customHeight="1">
      <c r="A29" s="230" t="s">
        <v>403</v>
      </c>
      <c r="B29" s="123" t="s">
        <v>179</v>
      </c>
      <c r="C29" s="124">
        <v>0</v>
      </c>
      <c r="D29" s="124">
        <v>0</v>
      </c>
      <c r="E29" s="124">
        <v>0</v>
      </c>
      <c r="F29" s="124">
        <v>5</v>
      </c>
      <c r="G29" s="124">
        <v>0</v>
      </c>
      <c r="H29" s="124">
        <v>322</v>
      </c>
      <c r="I29" s="124">
        <v>0</v>
      </c>
      <c r="J29" s="124">
        <v>10</v>
      </c>
      <c r="K29" s="124">
        <v>24</v>
      </c>
      <c r="L29" s="124">
        <v>0</v>
      </c>
      <c r="M29" s="124">
        <v>3</v>
      </c>
      <c r="N29" s="129">
        <f>SUM(C29:M29)</f>
        <v>364</v>
      </c>
      <c r="O29" s="61"/>
    </row>
    <row r="30" spans="1:15" s="69" customFormat="1" ht="19.149999999999999" customHeight="1">
      <c r="A30" s="230"/>
      <c r="B30" s="123" t="s">
        <v>180</v>
      </c>
      <c r="C30" s="124">
        <v>1</v>
      </c>
      <c r="D30" s="124">
        <v>0</v>
      </c>
      <c r="E30" s="124">
        <v>0</v>
      </c>
      <c r="F30" s="124">
        <v>6</v>
      </c>
      <c r="G30" s="124">
        <v>0</v>
      </c>
      <c r="H30" s="124">
        <v>324</v>
      </c>
      <c r="I30" s="124">
        <v>0</v>
      </c>
      <c r="J30" s="124">
        <v>14</v>
      </c>
      <c r="K30" s="124">
        <v>31</v>
      </c>
      <c r="L30" s="124">
        <v>0</v>
      </c>
      <c r="M30" s="124">
        <v>3</v>
      </c>
      <c r="N30" s="129">
        <f t="shared" ref="N30:N33" si="3">SUM(C30:M30)</f>
        <v>379</v>
      </c>
      <c r="O30" s="61"/>
    </row>
    <row r="31" spans="1:15" s="69" customFormat="1" ht="19.149999999999999" customHeight="1">
      <c r="A31" s="230"/>
      <c r="B31" s="123" t="s">
        <v>378</v>
      </c>
      <c r="C31" s="124">
        <v>1</v>
      </c>
      <c r="D31" s="124">
        <v>0</v>
      </c>
      <c r="E31" s="124">
        <v>0</v>
      </c>
      <c r="F31" s="124">
        <v>6</v>
      </c>
      <c r="G31" s="124">
        <v>0</v>
      </c>
      <c r="H31" s="124">
        <v>324</v>
      </c>
      <c r="I31" s="124">
        <v>0</v>
      </c>
      <c r="J31" s="124">
        <v>14</v>
      </c>
      <c r="K31" s="124">
        <v>31</v>
      </c>
      <c r="L31" s="124">
        <v>0</v>
      </c>
      <c r="M31" s="124">
        <v>3</v>
      </c>
      <c r="N31" s="129">
        <f t="shared" si="3"/>
        <v>379</v>
      </c>
      <c r="O31" s="61"/>
    </row>
    <row r="32" spans="1:15" s="69" customFormat="1" ht="19.149999999999999" customHeight="1">
      <c r="A32" s="230"/>
      <c r="B32" s="123" t="s">
        <v>181</v>
      </c>
      <c r="C32" s="124">
        <v>1</v>
      </c>
      <c r="D32" s="124">
        <v>0</v>
      </c>
      <c r="E32" s="124">
        <v>0</v>
      </c>
      <c r="F32" s="124">
        <v>0</v>
      </c>
      <c r="G32" s="124">
        <v>0</v>
      </c>
      <c r="H32" s="124">
        <v>112</v>
      </c>
      <c r="I32" s="124">
        <v>0</v>
      </c>
      <c r="J32" s="124">
        <v>1</v>
      </c>
      <c r="K32" s="124">
        <v>7</v>
      </c>
      <c r="L32" s="124">
        <v>0</v>
      </c>
      <c r="M32" s="124">
        <v>0</v>
      </c>
      <c r="N32" s="129">
        <f t="shared" si="3"/>
        <v>121</v>
      </c>
      <c r="O32" s="61"/>
    </row>
    <row r="33" spans="1:15" s="69" customFormat="1" ht="19.149999999999999" customHeight="1">
      <c r="A33" s="230"/>
      <c r="B33" s="123" t="s">
        <v>379</v>
      </c>
      <c r="C33" s="124">
        <v>3</v>
      </c>
      <c r="D33" s="124">
        <v>0</v>
      </c>
      <c r="E33" s="124">
        <v>0</v>
      </c>
      <c r="F33" s="124">
        <v>0</v>
      </c>
      <c r="G33" s="124">
        <v>0</v>
      </c>
      <c r="H33" s="124">
        <v>112</v>
      </c>
      <c r="I33" s="124">
        <v>0</v>
      </c>
      <c r="J33" s="124">
        <v>1</v>
      </c>
      <c r="K33" s="124">
        <v>7</v>
      </c>
      <c r="L33" s="124">
        <v>0</v>
      </c>
      <c r="M33" s="124">
        <v>0</v>
      </c>
      <c r="N33" s="129">
        <f t="shared" si="3"/>
        <v>123</v>
      </c>
      <c r="O33" s="61"/>
    </row>
    <row r="34" spans="1:15" s="69" customFormat="1" ht="2.65" customHeight="1">
      <c r="A34" s="230"/>
      <c r="B34" s="131"/>
      <c r="C34" s="132"/>
      <c r="D34" s="132"/>
      <c r="E34" s="132"/>
      <c r="F34" s="132"/>
      <c r="G34" s="132"/>
      <c r="H34" s="132"/>
      <c r="I34" s="132"/>
      <c r="J34" s="132"/>
      <c r="K34" s="132"/>
      <c r="L34" s="132"/>
      <c r="M34" s="132"/>
      <c r="N34" s="129"/>
      <c r="O34" s="61"/>
    </row>
    <row r="35" spans="1:15" s="69" customFormat="1" ht="19.149999999999999" customHeight="1">
      <c r="A35" s="230" t="s">
        <v>505</v>
      </c>
      <c r="B35" s="123" t="s">
        <v>179</v>
      </c>
      <c r="C35" s="124">
        <v>0</v>
      </c>
      <c r="D35" s="124">
        <v>3</v>
      </c>
      <c r="E35" s="124">
        <v>0</v>
      </c>
      <c r="F35" s="124">
        <v>0</v>
      </c>
      <c r="G35" s="124">
        <v>0</v>
      </c>
      <c r="H35" s="124">
        <v>176</v>
      </c>
      <c r="I35" s="124">
        <v>29</v>
      </c>
      <c r="J35" s="124">
        <v>2</v>
      </c>
      <c r="K35" s="124">
        <v>47</v>
      </c>
      <c r="L35" s="124">
        <v>0</v>
      </c>
      <c r="M35" s="124">
        <v>6</v>
      </c>
      <c r="N35" s="129">
        <f>SUM(C35:M35)</f>
        <v>263</v>
      </c>
      <c r="O35" s="61"/>
    </row>
    <row r="36" spans="1:15" s="69" customFormat="1" ht="19.149999999999999" customHeight="1">
      <c r="A36" s="230"/>
      <c r="B36" s="123" t="s">
        <v>180</v>
      </c>
      <c r="C36" s="124">
        <v>0</v>
      </c>
      <c r="D36" s="124">
        <v>6</v>
      </c>
      <c r="E36" s="124">
        <v>0</v>
      </c>
      <c r="F36" s="124">
        <v>0</v>
      </c>
      <c r="G36" s="124">
        <v>0</v>
      </c>
      <c r="H36" s="124">
        <v>183</v>
      </c>
      <c r="I36" s="124">
        <v>26</v>
      </c>
      <c r="J36" s="124">
        <v>5</v>
      </c>
      <c r="K36" s="124">
        <v>46</v>
      </c>
      <c r="L36" s="124">
        <v>0</v>
      </c>
      <c r="M36" s="124">
        <v>6</v>
      </c>
      <c r="N36" s="129">
        <f t="shared" ref="N36:N39" si="4">SUM(C36:M36)</f>
        <v>272</v>
      </c>
      <c r="O36" s="61"/>
    </row>
    <row r="37" spans="1:15" s="69" customFormat="1" ht="19.149999999999999" customHeight="1">
      <c r="A37" s="230"/>
      <c r="B37" s="123" t="s">
        <v>378</v>
      </c>
      <c r="C37" s="124">
        <v>3</v>
      </c>
      <c r="D37" s="124">
        <v>13</v>
      </c>
      <c r="E37" s="124">
        <v>0</v>
      </c>
      <c r="F37" s="124">
        <v>0</v>
      </c>
      <c r="G37" s="124">
        <v>0</v>
      </c>
      <c r="H37" s="124">
        <v>183</v>
      </c>
      <c r="I37" s="124">
        <v>26</v>
      </c>
      <c r="J37" s="124">
        <v>5</v>
      </c>
      <c r="K37" s="124">
        <v>46</v>
      </c>
      <c r="L37" s="124">
        <v>0</v>
      </c>
      <c r="M37" s="124">
        <v>6</v>
      </c>
      <c r="N37" s="129">
        <f t="shared" si="4"/>
        <v>282</v>
      </c>
      <c r="O37" s="61"/>
    </row>
    <row r="38" spans="1:15" s="69" customFormat="1" ht="19.149999999999999" customHeight="1">
      <c r="A38" s="230"/>
      <c r="B38" s="123" t="s">
        <v>181</v>
      </c>
      <c r="C38" s="124">
        <v>0</v>
      </c>
      <c r="D38" s="124">
        <v>5</v>
      </c>
      <c r="E38" s="124">
        <v>0</v>
      </c>
      <c r="F38" s="124">
        <v>0</v>
      </c>
      <c r="G38" s="124">
        <v>0</v>
      </c>
      <c r="H38" s="124">
        <v>40</v>
      </c>
      <c r="I38" s="124">
        <v>7</v>
      </c>
      <c r="J38" s="124">
        <v>1</v>
      </c>
      <c r="K38" s="124">
        <v>14</v>
      </c>
      <c r="L38" s="124">
        <v>0</v>
      </c>
      <c r="M38" s="124">
        <v>0</v>
      </c>
      <c r="N38" s="129">
        <f t="shared" si="4"/>
        <v>67</v>
      </c>
      <c r="O38" s="61"/>
    </row>
    <row r="39" spans="1:15" s="69" customFormat="1" ht="19.149999999999999" customHeight="1">
      <c r="A39" s="230"/>
      <c r="B39" s="123" t="s">
        <v>379</v>
      </c>
      <c r="C39" s="124">
        <v>0</v>
      </c>
      <c r="D39" s="124">
        <v>16</v>
      </c>
      <c r="E39" s="124">
        <v>0</v>
      </c>
      <c r="F39" s="124">
        <v>0</v>
      </c>
      <c r="G39" s="124">
        <v>0</v>
      </c>
      <c r="H39" s="124">
        <v>40</v>
      </c>
      <c r="I39" s="124">
        <v>7</v>
      </c>
      <c r="J39" s="124">
        <v>1</v>
      </c>
      <c r="K39" s="124">
        <v>14</v>
      </c>
      <c r="L39" s="124">
        <v>0</v>
      </c>
      <c r="M39" s="124">
        <v>0</v>
      </c>
      <c r="N39" s="129">
        <f t="shared" si="4"/>
        <v>78</v>
      </c>
      <c r="O39" s="61"/>
    </row>
    <row r="40" spans="1:15" s="69" customFormat="1" ht="2.65" customHeight="1">
      <c r="A40" s="230"/>
      <c r="B40" s="131"/>
      <c r="C40" s="132"/>
      <c r="D40" s="132"/>
      <c r="E40" s="132"/>
      <c r="F40" s="132"/>
      <c r="G40" s="132"/>
      <c r="H40" s="132"/>
      <c r="I40" s="132"/>
      <c r="J40" s="132"/>
      <c r="K40" s="132"/>
      <c r="L40" s="132"/>
      <c r="M40" s="132"/>
      <c r="N40" s="129"/>
      <c r="O40" s="61"/>
    </row>
    <row r="41" spans="1:15" s="69" customFormat="1" ht="19.149999999999999" customHeight="1">
      <c r="A41" s="230" t="s">
        <v>400</v>
      </c>
      <c r="B41" s="123" t="s">
        <v>179</v>
      </c>
      <c r="C41" s="124">
        <v>0</v>
      </c>
      <c r="D41" s="124">
        <v>0</v>
      </c>
      <c r="E41" s="124">
        <v>0</v>
      </c>
      <c r="F41" s="124">
        <v>1</v>
      </c>
      <c r="G41" s="124">
        <v>0</v>
      </c>
      <c r="H41" s="124">
        <v>258</v>
      </c>
      <c r="I41" s="124">
        <v>0</v>
      </c>
      <c r="J41" s="124">
        <v>7</v>
      </c>
      <c r="K41" s="124">
        <v>26</v>
      </c>
      <c r="L41" s="124">
        <v>0</v>
      </c>
      <c r="M41" s="124">
        <v>12</v>
      </c>
      <c r="N41" s="129">
        <f>SUM(C41:M41)</f>
        <v>304</v>
      </c>
      <c r="O41" s="61"/>
    </row>
    <row r="42" spans="1:15" s="69" customFormat="1" ht="19.149999999999999" customHeight="1">
      <c r="A42" s="230"/>
      <c r="B42" s="123" t="s">
        <v>180</v>
      </c>
      <c r="C42" s="124">
        <v>1</v>
      </c>
      <c r="D42" s="124">
        <v>0</v>
      </c>
      <c r="E42" s="124">
        <v>0</v>
      </c>
      <c r="F42" s="124">
        <v>1</v>
      </c>
      <c r="G42" s="124">
        <v>0</v>
      </c>
      <c r="H42" s="124">
        <v>262</v>
      </c>
      <c r="I42" s="124">
        <v>0</v>
      </c>
      <c r="J42" s="124">
        <v>9</v>
      </c>
      <c r="K42" s="124">
        <v>33</v>
      </c>
      <c r="L42" s="124">
        <v>0</v>
      </c>
      <c r="M42" s="124">
        <v>13</v>
      </c>
      <c r="N42" s="129">
        <f t="shared" ref="N42:N45" si="5">SUM(C42:M42)</f>
        <v>319</v>
      </c>
      <c r="O42" s="61"/>
    </row>
    <row r="43" spans="1:15" s="69" customFormat="1" ht="19.149999999999999" customHeight="1">
      <c r="A43" s="230"/>
      <c r="B43" s="123" t="s">
        <v>378</v>
      </c>
      <c r="C43" s="124">
        <v>1</v>
      </c>
      <c r="D43" s="124">
        <v>0</v>
      </c>
      <c r="E43" s="124">
        <v>0</v>
      </c>
      <c r="F43" s="124">
        <v>2</v>
      </c>
      <c r="G43" s="124">
        <v>0</v>
      </c>
      <c r="H43" s="124">
        <v>262</v>
      </c>
      <c r="I43" s="124">
        <v>0</v>
      </c>
      <c r="J43" s="124">
        <v>9</v>
      </c>
      <c r="K43" s="124">
        <v>33</v>
      </c>
      <c r="L43" s="124">
        <v>0</v>
      </c>
      <c r="M43" s="124">
        <v>13</v>
      </c>
      <c r="N43" s="129">
        <f t="shared" si="5"/>
        <v>320</v>
      </c>
      <c r="O43" s="61"/>
    </row>
    <row r="44" spans="1:15" s="69" customFormat="1" ht="19.149999999999999" customHeight="1">
      <c r="A44" s="230"/>
      <c r="B44" s="123" t="s">
        <v>181</v>
      </c>
      <c r="C44" s="124">
        <v>0</v>
      </c>
      <c r="D44" s="124">
        <v>0</v>
      </c>
      <c r="E44" s="124">
        <v>0</v>
      </c>
      <c r="F44" s="124">
        <v>0</v>
      </c>
      <c r="G44" s="124">
        <v>0</v>
      </c>
      <c r="H44" s="124">
        <v>70</v>
      </c>
      <c r="I44" s="124">
        <v>0</v>
      </c>
      <c r="J44" s="124">
        <v>2</v>
      </c>
      <c r="K44" s="124">
        <v>8</v>
      </c>
      <c r="L44" s="124">
        <v>0</v>
      </c>
      <c r="M44" s="124">
        <v>0</v>
      </c>
      <c r="N44" s="129">
        <f t="shared" si="5"/>
        <v>80</v>
      </c>
      <c r="O44" s="61"/>
    </row>
    <row r="45" spans="1:15" s="69" customFormat="1" ht="19.149999999999999" customHeight="1">
      <c r="A45" s="230"/>
      <c r="B45" s="123" t="s">
        <v>379</v>
      </c>
      <c r="C45" s="124">
        <v>0</v>
      </c>
      <c r="D45" s="124">
        <v>0</v>
      </c>
      <c r="E45" s="124">
        <v>0</v>
      </c>
      <c r="F45" s="124">
        <v>0</v>
      </c>
      <c r="G45" s="124">
        <v>0</v>
      </c>
      <c r="H45" s="124">
        <v>70</v>
      </c>
      <c r="I45" s="124">
        <v>0</v>
      </c>
      <c r="J45" s="124">
        <v>2</v>
      </c>
      <c r="K45" s="124">
        <v>8</v>
      </c>
      <c r="L45" s="124">
        <v>0</v>
      </c>
      <c r="M45" s="124">
        <v>0</v>
      </c>
      <c r="N45" s="129">
        <f t="shared" si="5"/>
        <v>80</v>
      </c>
      <c r="O45" s="61"/>
    </row>
    <row r="46" spans="1:15" s="69" customFormat="1" ht="2.65" customHeight="1">
      <c r="A46" s="230"/>
      <c r="B46" s="131"/>
      <c r="C46" s="132"/>
      <c r="D46" s="132"/>
      <c r="E46" s="132"/>
      <c r="F46" s="132"/>
      <c r="G46" s="132"/>
      <c r="H46" s="132"/>
      <c r="I46" s="132"/>
      <c r="J46" s="132"/>
      <c r="K46" s="132"/>
      <c r="L46" s="132"/>
      <c r="M46" s="132"/>
      <c r="N46" s="129"/>
      <c r="O46" s="61"/>
    </row>
    <row r="47" spans="1:15" s="69" customFormat="1" ht="19.149999999999999" customHeight="1">
      <c r="A47" s="230" t="s">
        <v>398</v>
      </c>
      <c r="B47" s="123" t="s">
        <v>179</v>
      </c>
      <c r="C47" s="124">
        <v>0</v>
      </c>
      <c r="D47" s="124">
        <v>0</v>
      </c>
      <c r="E47" s="124">
        <v>0</v>
      </c>
      <c r="F47" s="124">
        <v>1</v>
      </c>
      <c r="G47" s="124">
        <v>0</v>
      </c>
      <c r="H47" s="124">
        <v>304</v>
      </c>
      <c r="I47" s="124">
        <v>0</v>
      </c>
      <c r="J47" s="124">
        <v>4</v>
      </c>
      <c r="K47" s="124">
        <v>81</v>
      </c>
      <c r="L47" s="124">
        <v>0</v>
      </c>
      <c r="M47" s="124">
        <v>97</v>
      </c>
      <c r="N47" s="129">
        <f>SUM(C47:M47)</f>
        <v>487</v>
      </c>
      <c r="O47" s="61"/>
    </row>
    <row r="48" spans="1:15" s="69" customFormat="1" ht="19.149999999999999" customHeight="1">
      <c r="A48" s="230"/>
      <c r="B48" s="123" t="s">
        <v>180</v>
      </c>
      <c r="C48" s="124">
        <v>3</v>
      </c>
      <c r="D48" s="124">
        <v>1</v>
      </c>
      <c r="E48" s="124">
        <v>0</v>
      </c>
      <c r="F48" s="124">
        <v>1</v>
      </c>
      <c r="G48" s="124">
        <v>0</v>
      </c>
      <c r="H48" s="124">
        <v>295</v>
      </c>
      <c r="I48" s="124">
        <v>0</v>
      </c>
      <c r="J48" s="124">
        <v>8</v>
      </c>
      <c r="K48" s="124">
        <v>74</v>
      </c>
      <c r="L48" s="124">
        <v>0</v>
      </c>
      <c r="M48" s="124">
        <v>97</v>
      </c>
      <c r="N48" s="129">
        <f t="shared" ref="N48:N51" si="6">SUM(C48:M48)</f>
        <v>479</v>
      </c>
      <c r="O48" s="61"/>
    </row>
    <row r="49" spans="1:19" s="69" customFormat="1" ht="19.149999999999999" customHeight="1">
      <c r="A49" s="230"/>
      <c r="B49" s="123" t="s">
        <v>378</v>
      </c>
      <c r="C49" s="124">
        <v>4</v>
      </c>
      <c r="D49" s="124">
        <v>3</v>
      </c>
      <c r="E49" s="124">
        <v>0</v>
      </c>
      <c r="F49" s="124">
        <v>1</v>
      </c>
      <c r="G49" s="124">
        <v>0</v>
      </c>
      <c r="H49" s="124">
        <v>295</v>
      </c>
      <c r="I49" s="124">
        <v>0</v>
      </c>
      <c r="J49" s="124">
        <v>8</v>
      </c>
      <c r="K49" s="124">
        <v>74</v>
      </c>
      <c r="L49" s="124">
        <v>0</v>
      </c>
      <c r="M49" s="124">
        <v>97</v>
      </c>
      <c r="N49" s="129">
        <f t="shared" si="6"/>
        <v>482</v>
      </c>
      <c r="O49" s="61"/>
    </row>
    <row r="50" spans="1:19" s="69" customFormat="1" ht="19.149999999999999" customHeight="1">
      <c r="A50" s="230"/>
      <c r="B50" s="123" t="s">
        <v>181</v>
      </c>
      <c r="C50" s="124">
        <v>17</v>
      </c>
      <c r="D50" s="124">
        <v>15</v>
      </c>
      <c r="E50" s="124">
        <v>0</v>
      </c>
      <c r="F50" s="124">
        <v>0</v>
      </c>
      <c r="G50" s="124">
        <v>0</v>
      </c>
      <c r="H50" s="124">
        <v>164</v>
      </c>
      <c r="I50" s="124">
        <v>0</v>
      </c>
      <c r="J50" s="124">
        <v>2</v>
      </c>
      <c r="K50" s="124">
        <v>37</v>
      </c>
      <c r="L50" s="124">
        <v>0</v>
      </c>
      <c r="M50" s="124">
        <v>0</v>
      </c>
      <c r="N50" s="129">
        <f t="shared" si="6"/>
        <v>235</v>
      </c>
      <c r="O50" s="61"/>
    </row>
    <row r="51" spans="1:19" s="69" customFormat="1" ht="19.149999999999999" customHeight="1">
      <c r="A51" s="230"/>
      <c r="B51" s="123" t="s">
        <v>379</v>
      </c>
      <c r="C51" s="124">
        <v>32</v>
      </c>
      <c r="D51" s="124">
        <v>31</v>
      </c>
      <c r="E51" s="124">
        <v>0</v>
      </c>
      <c r="F51" s="124">
        <v>0</v>
      </c>
      <c r="G51" s="124">
        <v>0</v>
      </c>
      <c r="H51" s="124">
        <v>164</v>
      </c>
      <c r="I51" s="124">
        <v>0</v>
      </c>
      <c r="J51" s="124">
        <v>2</v>
      </c>
      <c r="K51" s="124">
        <v>37</v>
      </c>
      <c r="L51" s="124">
        <v>0</v>
      </c>
      <c r="M51" s="124">
        <v>0</v>
      </c>
      <c r="N51" s="129">
        <f t="shared" si="6"/>
        <v>266</v>
      </c>
      <c r="O51" s="254"/>
    </row>
    <row r="52" spans="1:19" s="69" customFormat="1" ht="2.65" customHeight="1">
      <c r="A52" s="230"/>
      <c r="B52" s="131"/>
      <c r="C52" s="133"/>
      <c r="D52" s="133"/>
      <c r="E52" s="133"/>
      <c r="F52" s="133"/>
      <c r="G52" s="133"/>
      <c r="H52" s="133"/>
      <c r="I52" s="133"/>
      <c r="J52" s="133"/>
      <c r="K52" s="133"/>
      <c r="L52" s="133"/>
      <c r="M52" s="133"/>
      <c r="N52" s="129"/>
      <c r="O52" s="254"/>
    </row>
    <row r="53" spans="1:19" s="69" customFormat="1" ht="19.149999999999999" customHeight="1">
      <c r="A53" s="255" t="s">
        <v>9</v>
      </c>
      <c r="B53" s="123" t="s">
        <v>179</v>
      </c>
      <c r="C53" s="129">
        <f>C47+C41+C35+C29+C23+C17+C11+C5</f>
        <v>0</v>
      </c>
      <c r="D53" s="129">
        <f t="shared" ref="D53:M53" si="7">D47+D41+D35+D29+D23+D17+D11+D5</f>
        <v>17</v>
      </c>
      <c r="E53" s="129">
        <f t="shared" si="7"/>
        <v>0</v>
      </c>
      <c r="F53" s="129">
        <f t="shared" si="7"/>
        <v>12</v>
      </c>
      <c r="G53" s="129">
        <f t="shared" si="7"/>
        <v>0</v>
      </c>
      <c r="H53" s="129">
        <f t="shared" si="7"/>
        <v>2277</v>
      </c>
      <c r="I53" s="129">
        <f t="shared" si="7"/>
        <v>36</v>
      </c>
      <c r="J53" s="129">
        <f t="shared" si="7"/>
        <v>141</v>
      </c>
      <c r="K53" s="129">
        <f t="shared" si="7"/>
        <v>302</v>
      </c>
      <c r="L53" s="129">
        <f t="shared" si="7"/>
        <v>5</v>
      </c>
      <c r="M53" s="129">
        <f t="shared" si="7"/>
        <v>178</v>
      </c>
      <c r="N53" s="129">
        <f>SUM(C53:M53)</f>
        <v>2968</v>
      </c>
      <c r="O53" s="254"/>
    </row>
    <row r="54" spans="1:19" s="70" customFormat="1" ht="19.149999999999999" customHeight="1">
      <c r="A54" s="256"/>
      <c r="B54" s="123" t="s">
        <v>180</v>
      </c>
      <c r="C54" s="129">
        <f t="shared" ref="C54:M54" si="8">C48+C42+C36+C30+C24+C18+C12+C6</f>
        <v>9</v>
      </c>
      <c r="D54" s="129">
        <f t="shared" si="8"/>
        <v>12</v>
      </c>
      <c r="E54" s="129">
        <f t="shared" si="8"/>
        <v>0</v>
      </c>
      <c r="F54" s="129">
        <f t="shared" si="8"/>
        <v>13</v>
      </c>
      <c r="G54" s="129">
        <f t="shared" si="8"/>
        <v>0</v>
      </c>
      <c r="H54" s="129">
        <f t="shared" si="8"/>
        <v>2305</v>
      </c>
      <c r="I54" s="129">
        <f t="shared" si="8"/>
        <v>30</v>
      </c>
      <c r="J54" s="129">
        <f t="shared" si="8"/>
        <v>137</v>
      </c>
      <c r="K54" s="129">
        <f t="shared" si="8"/>
        <v>302</v>
      </c>
      <c r="L54" s="129">
        <f t="shared" si="8"/>
        <v>4</v>
      </c>
      <c r="M54" s="129">
        <f t="shared" si="8"/>
        <v>184</v>
      </c>
      <c r="N54" s="129">
        <f>SUM(C54:M54)</f>
        <v>2996</v>
      </c>
      <c r="O54" s="254"/>
      <c r="P54" s="69"/>
      <c r="Q54" s="69"/>
      <c r="R54" s="69"/>
    </row>
    <row r="55" spans="1:19" s="70" customFormat="1" ht="19.149999999999999" customHeight="1">
      <c r="A55" s="256"/>
      <c r="B55" s="123" t="s">
        <v>378</v>
      </c>
      <c r="C55" s="129">
        <f t="shared" ref="C55:M55" si="9">C49+C43+C37+C31+C25+C19+C13+C7</f>
        <v>19</v>
      </c>
      <c r="D55" s="129">
        <f t="shared" si="9"/>
        <v>31</v>
      </c>
      <c r="E55" s="129">
        <f t="shared" si="9"/>
        <v>0</v>
      </c>
      <c r="F55" s="129">
        <f t="shared" si="9"/>
        <v>14</v>
      </c>
      <c r="G55" s="129">
        <f t="shared" si="9"/>
        <v>0</v>
      </c>
      <c r="H55" s="129">
        <f t="shared" si="9"/>
        <v>2305</v>
      </c>
      <c r="I55" s="129">
        <f t="shared" si="9"/>
        <v>30</v>
      </c>
      <c r="J55" s="129">
        <f t="shared" si="9"/>
        <v>137</v>
      </c>
      <c r="K55" s="129">
        <f t="shared" si="9"/>
        <v>302</v>
      </c>
      <c r="L55" s="129">
        <f t="shared" si="9"/>
        <v>4</v>
      </c>
      <c r="M55" s="129">
        <f t="shared" si="9"/>
        <v>184</v>
      </c>
      <c r="N55" s="129">
        <f>SUM(C55:M55)</f>
        <v>3026</v>
      </c>
      <c r="O55" s="254"/>
      <c r="P55" s="69"/>
      <c r="Q55" s="69"/>
      <c r="R55" s="69"/>
    </row>
    <row r="56" spans="1:19" s="70" customFormat="1" ht="19.149999999999999" customHeight="1">
      <c r="A56" s="256"/>
      <c r="B56" s="123" t="s">
        <v>181</v>
      </c>
      <c r="C56" s="129">
        <f t="shared" ref="C56:M56" si="10">C50+C44+C38+C32+C26+C20+C14+C8</f>
        <v>43</v>
      </c>
      <c r="D56" s="129">
        <f t="shared" si="10"/>
        <v>45</v>
      </c>
      <c r="E56" s="129">
        <f t="shared" si="10"/>
        <v>0</v>
      </c>
      <c r="F56" s="129">
        <f t="shared" si="10"/>
        <v>2</v>
      </c>
      <c r="G56" s="129">
        <f t="shared" si="10"/>
        <v>4</v>
      </c>
      <c r="H56" s="129">
        <f t="shared" si="10"/>
        <v>1331</v>
      </c>
      <c r="I56" s="129">
        <f t="shared" si="10"/>
        <v>18</v>
      </c>
      <c r="J56" s="129">
        <f t="shared" si="10"/>
        <v>88</v>
      </c>
      <c r="K56" s="129">
        <f t="shared" si="10"/>
        <v>205</v>
      </c>
      <c r="L56" s="129">
        <f t="shared" si="10"/>
        <v>5</v>
      </c>
      <c r="M56" s="129">
        <f t="shared" si="10"/>
        <v>5</v>
      </c>
      <c r="N56" s="129">
        <f>SUM(C56:M56)</f>
        <v>1746</v>
      </c>
      <c r="O56" s="254"/>
      <c r="P56" s="69"/>
      <c r="Q56" s="69"/>
      <c r="R56" s="69"/>
    </row>
    <row r="57" spans="1:19" s="70" customFormat="1" ht="19.149999999999999" customHeight="1">
      <c r="A57" s="256"/>
      <c r="B57" s="123" t="s">
        <v>379</v>
      </c>
      <c r="C57" s="129">
        <f t="shared" ref="C57:M57" si="11">C51+C45+C39+C33+C27+C21+C15+C9</f>
        <v>75</v>
      </c>
      <c r="D57" s="129">
        <f t="shared" si="11"/>
        <v>79</v>
      </c>
      <c r="E57" s="129">
        <f t="shared" si="11"/>
        <v>0</v>
      </c>
      <c r="F57" s="129">
        <f t="shared" si="11"/>
        <v>2</v>
      </c>
      <c r="G57" s="129">
        <f t="shared" si="11"/>
        <v>4</v>
      </c>
      <c r="H57" s="129">
        <f t="shared" si="11"/>
        <v>1331</v>
      </c>
      <c r="I57" s="129">
        <f t="shared" si="11"/>
        <v>18</v>
      </c>
      <c r="J57" s="129">
        <f t="shared" si="11"/>
        <v>88</v>
      </c>
      <c r="K57" s="129">
        <f t="shared" si="11"/>
        <v>205</v>
      </c>
      <c r="L57" s="129">
        <f t="shared" si="11"/>
        <v>5</v>
      </c>
      <c r="M57" s="129">
        <f t="shared" si="11"/>
        <v>5</v>
      </c>
      <c r="N57" s="129">
        <f>SUM(C57:M57)</f>
        <v>1812</v>
      </c>
      <c r="O57" s="254"/>
      <c r="P57" s="69"/>
      <c r="Q57" s="69"/>
      <c r="R57" s="69"/>
    </row>
    <row r="59" spans="1:19" ht="14"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P59" s="85"/>
      <c r="Q59" s="85"/>
      <c r="R59" s="85"/>
      <c r="S59" s="70"/>
    </row>
    <row r="60" spans="1:19" ht="14"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P60" s="85"/>
      <c r="Q60" s="85"/>
      <c r="R60" s="85"/>
      <c r="S60" s="70"/>
    </row>
    <row r="61" spans="1:19" ht="14"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P61" s="85"/>
      <c r="Q61" s="85"/>
      <c r="R61" s="85"/>
      <c r="S61" s="70"/>
    </row>
    <row r="62" spans="1:19" ht="14"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P62" s="85"/>
      <c r="Q62" s="85"/>
      <c r="R62" s="85"/>
      <c r="S62" s="70"/>
    </row>
    <row r="63" spans="1:19" ht="14"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P63" s="85"/>
      <c r="Q63" s="85"/>
      <c r="R63" s="85"/>
      <c r="S63" s="70"/>
    </row>
  </sheetData>
  <mergeCells count="18">
    <mergeCell ref="C2:M2"/>
    <mergeCell ref="C3:G3"/>
    <mergeCell ref="H3:M3"/>
    <mergeCell ref="A5:A10"/>
    <mergeCell ref="A11:A16"/>
    <mergeCell ref="A17:A22"/>
    <mergeCell ref="O51:O57"/>
    <mergeCell ref="O1:O3"/>
    <mergeCell ref="A53:A57"/>
    <mergeCell ref="A1:N1"/>
    <mergeCell ref="A23:A28"/>
    <mergeCell ref="A29:A34"/>
    <mergeCell ref="A35:A40"/>
    <mergeCell ref="A41:A46"/>
    <mergeCell ref="A47:A52"/>
    <mergeCell ref="N2:N4"/>
    <mergeCell ref="B2:B4"/>
    <mergeCell ref="A2:A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D38"/>
  <sheetViews>
    <sheetView zoomScale="80" zoomScaleNormal="80" zoomScaleSheetLayoutView="100" workbookViewId="0"/>
  </sheetViews>
  <sheetFormatPr defaultColWidth="9.26953125" defaultRowHeight="12.5"/>
  <cols>
    <col min="1" max="1" width="123.7265625" style="29" customWidth="1"/>
    <col min="2" max="16384" width="9.26953125" style="29"/>
  </cols>
  <sheetData>
    <row r="1" spans="1:1" ht="13">
      <c r="A1" s="169" t="s">
        <v>99</v>
      </c>
    </row>
    <row r="2" spans="1:1" ht="8.15" customHeight="1"/>
    <row r="3" spans="1:1" ht="25">
      <c r="A3" s="168" t="s">
        <v>526</v>
      </c>
    </row>
    <row r="4" spans="1:1" ht="4.1500000000000004" customHeight="1"/>
    <row r="5" spans="1:1" ht="25">
      <c r="A5" s="168" t="s">
        <v>527</v>
      </c>
    </row>
    <row r="6" spans="1:1" ht="4.5" customHeight="1"/>
    <row r="7" spans="1:1" ht="13.5" customHeight="1">
      <c r="A7" s="168" t="s">
        <v>528</v>
      </c>
    </row>
    <row r="8" spans="1:1" ht="4.1500000000000004" customHeight="1">
      <c r="A8" s="155"/>
    </row>
    <row r="9" spans="1:1">
      <c r="A9" s="168" t="s">
        <v>529</v>
      </c>
    </row>
    <row r="10" spans="1:1" ht="4.1500000000000004" customHeight="1"/>
    <row r="11" spans="1:1">
      <c r="A11" s="168" t="s">
        <v>530</v>
      </c>
    </row>
    <row r="12" spans="1:1" ht="4.1500000000000004" customHeight="1"/>
    <row r="13" spans="1:1" ht="4.1500000000000004" customHeight="1"/>
    <row r="14" spans="1:1">
      <c r="A14" s="168" t="s">
        <v>531</v>
      </c>
    </row>
    <row r="15" spans="1:1" ht="4.1500000000000004" customHeight="1"/>
    <row r="16" spans="1:1" ht="11.65" customHeight="1"/>
    <row r="17" spans="1:4" ht="13">
      <c r="A17" s="169" t="s">
        <v>100</v>
      </c>
    </row>
    <row r="18" spans="1:4" ht="8.15" customHeight="1"/>
    <row r="19" spans="1:4" ht="25">
      <c r="A19" s="170" t="s">
        <v>534</v>
      </c>
    </row>
    <row r="20" spans="1:4" ht="4.1500000000000004" customHeight="1"/>
    <row r="21" spans="1:4" ht="25">
      <c r="A21" s="168" t="s">
        <v>533</v>
      </c>
    </row>
    <row r="22" spans="1:4" ht="4.1500000000000004" customHeight="1"/>
    <row r="23" spans="1:4">
      <c r="A23" s="168" t="s">
        <v>535</v>
      </c>
    </row>
    <row r="24" spans="1:4" ht="6" customHeight="1"/>
    <row r="25" spans="1:4">
      <c r="A25" s="168" t="s">
        <v>536</v>
      </c>
    </row>
    <row r="26" spans="1:4" ht="4.1500000000000004" customHeight="1"/>
    <row r="27" spans="1:4" ht="15.75" customHeight="1">
      <c r="A27" s="168" t="s">
        <v>537</v>
      </c>
    </row>
    <row r="28" spans="1:4" ht="4.1500000000000004" customHeight="1"/>
    <row r="29" spans="1:4" ht="9.75" customHeight="1"/>
    <row r="30" spans="1:4" ht="14.5">
      <c r="A30" s="171" t="s">
        <v>102</v>
      </c>
      <c r="B30" s="99"/>
      <c r="C30" s="99"/>
      <c r="D30" s="99"/>
    </row>
    <row r="31" spans="1:4" ht="54.75" customHeight="1">
      <c r="A31" s="172" t="s">
        <v>538</v>
      </c>
      <c r="B31" s="99"/>
      <c r="C31" s="99"/>
      <c r="D31" s="99"/>
    </row>
    <row r="32" spans="1:4" ht="14.5">
      <c r="A32" s="30"/>
      <c r="B32" s="99"/>
      <c r="C32" s="99"/>
      <c r="D32" s="99"/>
    </row>
    <row r="33" spans="1:1" ht="13">
      <c r="A33" s="169" t="s">
        <v>101</v>
      </c>
    </row>
    <row r="34" spans="1:1" ht="7.5" customHeight="1"/>
    <row r="35" spans="1:1" ht="30" customHeight="1">
      <c r="A35" s="170" t="s">
        <v>540</v>
      </c>
    </row>
    <row r="36" spans="1:1" ht="16.5" customHeight="1">
      <c r="A36" s="170" t="s">
        <v>539</v>
      </c>
    </row>
    <row r="37" spans="1:1" ht="4.1500000000000004" customHeight="1"/>
    <row r="38" spans="1:1" ht="29.15" customHeight="1">
      <c r="A38" s="170" t="s">
        <v>541</v>
      </c>
    </row>
  </sheetData>
  <phoneticPr fontId="2" type="noConversion"/>
  <printOptions horizontalCentered="1"/>
  <pageMargins left="0.7" right="0.7" top="0.75" bottom="0.75" header="0.3" footer="0.3"/>
  <pageSetup paperSize="9" fitToWidth="0" orientation="landscape" r:id="rId1"/>
  <headerFooter alignWithMargins="0"/>
  <rowBreaks count="1" manualBreakCount="1">
    <brk id="32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V62"/>
  <sheetViews>
    <sheetView zoomScale="70" zoomScaleNormal="70" zoomScalePageLayoutView="30" workbookViewId="0">
      <selection sqref="A1:Q1"/>
    </sheetView>
  </sheetViews>
  <sheetFormatPr defaultColWidth="9.26953125" defaultRowHeight="12.5"/>
  <cols>
    <col min="1" max="1" width="19.7265625" style="27" customWidth="1"/>
    <col min="2" max="2" width="27.26953125" style="27" customWidth="1"/>
    <col min="3" max="5" width="14.54296875" style="27" customWidth="1"/>
    <col min="6" max="6" width="14.26953125" style="27" customWidth="1"/>
    <col min="7" max="7" width="0.7265625" style="27" customWidth="1"/>
    <col min="8" max="16" width="14.54296875" style="27" customWidth="1"/>
    <col min="17" max="17" width="14.26953125" style="27" customWidth="1"/>
    <col min="18" max="18" width="0.7265625" customWidth="1"/>
    <col min="19" max="16384" width="9.26953125" style="27"/>
  </cols>
  <sheetData>
    <row r="1" spans="1:18" s="26" customFormat="1" ht="30" customHeight="1">
      <c r="A1" s="235" t="s">
        <v>447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6"/>
      <c r="P1" s="236"/>
      <c r="Q1" s="236"/>
      <c r="R1" s="204"/>
    </row>
    <row r="2" spans="1:18" s="26" customFormat="1" ht="20.149999999999999" customHeight="1">
      <c r="A2" s="237" t="s">
        <v>395</v>
      </c>
      <c r="B2" s="232"/>
      <c r="C2" s="243" t="s">
        <v>385</v>
      </c>
      <c r="D2" s="243"/>
      <c r="E2" s="243"/>
      <c r="F2" s="243"/>
      <c r="G2" s="243"/>
      <c r="H2" s="243" t="s">
        <v>389</v>
      </c>
      <c r="I2" s="243"/>
      <c r="J2" s="243"/>
      <c r="K2" s="243"/>
      <c r="L2" s="243"/>
      <c r="M2" s="243"/>
      <c r="N2" s="243"/>
      <c r="O2" s="243"/>
      <c r="P2" s="243"/>
      <c r="Q2" s="243"/>
      <c r="R2" s="204"/>
    </row>
    <row r="3" spans="1:18" s="26" customFormat="1" ht="20.149999999999999" customHeight="1">
      <c r="A3" s="239"/>
      <c r="B3" s="234"/>
      <c r="C3" s="122" t="s">
        <v>30</v>
      </c>
      <c r="D3" s="122" t="s">
        <v>33</v>
      </c>
      <c r="E3" s="122" t="s">
        <v>333</v>
      </c>
      <c r="F3" s="135" t="s">
        <v>17</v>
      </c>
      <c r="G3" s="136"/>
      <c r="H3" s="122" t="s">
        <v>14</v>
      </c>
      <c r="I3" s="122" t="s">
        <v>334</v>
      </c>
      <c r="J3" s="122" t="s">
        <v>336</v>
      </c>
      <c r="K3" s="122" t="s">
        <v>337</v>
      </c>
      <c r="L3" s="122" t="s">
        <v>338</v>
      </c>
      <c r="M3" s="122" t="s">
        <v>335</v>
      </c>
      <c r="N3" s="122" t="s">
        <v>237</v>
      </c>
      <c r="O3" s="122" t="s">
        <v>65</v>
      </c>
      <c r="P3" s="122" t="s">
        <v>322</v>
      </c>
      <c r="Q3" s="135" t="s">
        <v>17</v>
      </c>
      <c r="R3" s="204"/>
    </row>
    <row r="4" spans="1:18" s="26" customFormat="1" ht="19.149999999999999" customHeight="1">
      <c r="A4" s="230" t="s">
        <v>397</v>
      </c>
      <c r="B4" s="123" t="s">
        <v>179</v>
      </c>
      <c r="C4" s="124">
        <v>0</v>
      </c>
      <c r="D4" s="124">
        <v>0</v>
      </c>
      <c r="E4" s="124">
        <v>0</v>
      </c>
      <c r="F4" s="125">
        <f>SUM(C4:E4)</f>
        <v>0</v>
      </c>
      <c r="G4" s="127"/>
      <c r="H4" s="124">
        <v>1412</v>
      </c>
      <c r="I4" s="124">
        <v>332</v>
      </c>
      <c r="J4" s="124">
        <v>0</v>
      </c>
      <c r="K4" s="124">
        <v>0</v>
      </c>
      <c r="L4" s="124">
        <v>0</v>
      </c>
      <c r="M4" s="124">
        <v>13</v>
      </c>
      <c r="N4" s="124">
        <v>0</v>
      </c>
      <c r="O4" s="124">
        <v>0</v>
      </c>
      <c r="P4" s="124">
        <v>0</v>
      </c>
      <c r="Q4" s="125">
        <f>SUM(H4:P4)</f>
        <v>1757</v>
      </c>
      <c r="R4" s="61"/>
    </row>
    <row r="5" spans="1:18" s="26" customFormat="1" ht="19.149999999999999" customHeight="1">
      <c r="A5" s="230"/>
      <c r="B5" s="123" t="s">
        <v>180</v>
      </c>
      <c r="C5" s="124">
        <v>0</v>
      </c>
      <c r="D5" s="124">
        <v>0</v>
      </c>
      <c r="E5" s="124">
        <v>0</v>
      </c>
      <c r="F5" s="125">
        <f t="shared" ref="F5:F8" si="0">SUM(C5:E5)</f>
        <v>0</v>
      </c>
      <c r="G5" s="127"/>
      <c r="H5" s="124">
        <v>847</v>
      </c>
      <c r="I5" s="124">
        <v>281</v>
      </c>
      <c r="J5" s="124">
        <v>31</v>
      </c>
      <c r="K5" s="124">
        <v>0</v>
      </c>
      <c r="L5" s="124">
        <v>3</v>
      </c>
      <c r="M5" s="124">
        <v>16</v>
      </c>
      <c r="N5" s="124">
        <v>14</v>
      </c>
      <c r="O5" s="124">
        <v>0</v>
      </c>
      <c r="P5" s="124">
        <v>0</v>
      </c>
      <c r="Q5" s="125">
        <f t="shared" ref="Q5:Q8" si="1">SUM(H5:P5)</f>
        <v>1192</v>
      </c>
      <c r="R5" s="61"/>
    </row>
    <row r="6" spans="1:18" s="26" customFormat="1" ht="19.149999999999999" customHeight="1">
      <c r="A6" s="230"/>
      <c r="B6" s="123" t="s">
        <v>378</v>
      </c>
      <c r="C6" s="124">
        <v>10</v>
      </c>
      <c r="D6" s="124">
        <v>0</v>
      </c>
      <c r="E6" s="124">
        <v>0</v>
      </c>
      <c r="F6" s="125">
        <f t="shared" si="0"/>
        <v>10</v>
      </c>
      <c r="G6" s="127"/>
      <c r="H6" s="124">
        <v>708</v>
      </c>
      <c r="I6" s="124">
        <v>294</v>
      </c>
      <c r="J6" s="124">
        <v>36</v>
      </c>
      <c r="K6" s="124">
        <v>0</v>
      </c>
      <c r="L6" s="124">
        <v>11</v>
      </c>
      <c r="M6" s="124">
        <v>16</v>
      </c>
      <c r="N6" s="124">
        <v>7</v>
      </c>
      <c r="O6" s="124">
        <v>0</v>
      </c>
      <c r="P6" s="124">
        <v>0</v>
      </c>
      <c r="Q6" s="125">
        <f t="shared" si="1"/>
        <v>1072</v>
      </c>
      <c r="R6" s="61"/>
    </row>
    <row r="7" spans="1:18" s="26" customFormat="1" ht="19.149999999999999" customHeight="1">
      <c r="A7" s="230"/>
      <c r="B7" s="123" t="s">
        <v>181</v>
      </c>
      <c r="C7" s="124">
        <v>0</v>
      </c>
      <c r="D7" s="124">
        <v>0</v>
      </c>
      <c r="E7" s="124">
        <v>0</v>
      </c>
      <c r="F7" s="125">
        <f t="shared" si="0"/>
        <v>0</v>
      </c>
      <c r="G7" s="127"/>
      <c r="H7" s="124">
        <v>2701</v>
      </c>
      <c r="I7" s="124">
        <v>662</v>
      </c>
      <c r="J7" s="124">
        <v>29</v>
      </c>
      <c r="K7" s="124">
        <v>0</v>
      </c>
      <c r="L7" s="124">
        <v>52</v>
      </c>
      <c r="M7" s="124">
        <v>6</v>
      </c>
      <c r="N7" s="124">
        <v>17</v>
      </c>
      <c r="O7" s="124">
        <v>0</v>
      </c>
      <c r="P7" s="124">
        <v>0</v>
      </c>
      <c r="Q7" s="125">
        <f t="shared" si="1"/>
        <v>3467</v>
      </c>
      <c r="R7" s="61"/>
    </row>
    <row r="8" spans="1:18" s="26" customFormat="1" ht="19.149999999999999" customHeight="1">
      <c r="A8" s="230"/>
      <c r="B8" s="123" t="s">
        <v>379</v>
      </c>
      <c r="C8" s="124">
        <v>88</v>
      </c>
      <c r="D8" s="124">
        <v>0</v>
      </c>
      <c r="E8" s="124">
        <v>0</v>
      </c>
      <c r="F8" s="125">
        <f t="shared" si="0"/>
        <v>88</v>
      </c>
      <c r="G8" s="127"/>
      <c r="H8" s="124">
        <v>3046</v>
      </c>
      <c r="I8" s="124">
        <v>683</v>
      </c>
      <c r="J8" s="124">
        <v>45</v>
      </c>
      <c r="K8" s="124">
        <v>0</v>
      </c>
      <c r="L8" s="124">
        <v>65</v>
      </c>
      <c r="M8" s="124">
        <v>6</v>
      </c>
      <c r="N8" s="124">
        <v>26</v>
      </c>
      <c r="O8" s="124">
        <v>0</v>
      </c>
      <c r="P8" s="124">
        <v>0</v>
      </c>
      <c r="Q8" s="125">
        <f t="shared" si="1"/>
        <v>3871</v>
      </c>
      <c r="R8" s="61"/>
    </row>
    <row r="9" spans="1:18" s="26" customFormat="1" ht="2.65" customHeight="1">
      <c r="A9" s="230"/>
      <c r="B9" s="126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61"/>
    </row>
    <row r="10" spans="1:18" s="26" customFormat="1" ht="19.149999999999999" customHeight="1">
      <c r="A10" s="230" t="s">
        <v>402</v>
      </c>
      <c r="B10" s="123" t="s">
        <v>179</v>
      </c>
      <c r="C10" s="124">
        <v>0</v>
      </c>
      <c r="D10" s="124">
        <v>0</v>
      </c>
      <c r="E10" s="124">
        <v>0</v>
      </c>
      <c r="F10" s="125">
        <f>SUM(C10:E10)</f>
        <v>0</v>
      </c>
      <c r="G10" s="127"/>
      <c r="H10" s="124">
        <v>273</v>
      </c>
      <c r="I10" s="124">
        <v>118</v>
      </c>
      <c r="J10" s="124">
        <v>0</v>
      </c>
      <c r="K10" s="124">
        <v>0</v>
      </c>
      <c r="L10" s="124">
        <v>0</v>
      </c>
      <c r="M10" s="124">
        <v>0</v>
      </c>
      <c r="N10" s="124">
        <v>0</v>
      </c>
      <c r="O10" s="124">
        <v>0</v>
      </c>
      <c r="P10" s="124">
        <v>0</v>
      </c>
      <c r="Q10" s="125">
        <f>SUM(H10:P10)</f>
        <v>391</v>
      </c>
      <c r="R10" s="61"/>
    </row>
    <row r="11" spans="1:18" s="26" customFormat="1" ht="19.149999999999999" customHeight="1">
      <c r="A11" s="230"/>
      <c r="B11" s="123" t="s">
        <v>180</v>
      </c>
      <c r="C11" s="124">
        <v>0</v>
      </c>
      <c r="D11" s="124">
        <v>0</v>
      </c>
      <c r="E11" s="124">
        <v>0</v>
      </c>
      <c r="F11" s="125">
        <f t="shared" ref="F11:F14" si="2">SUM(C11:E11)</f>
        <v>0</v>
      </c>
      <c r="G11" s="127"/>
      <c r="H11" s="124">
        <v>214</v>
      </c>
      <c r="I11" s="124">
        <v>109</v>
      </c>
      <c r="J11" s="124">
        <v>0</v>
      </c>
      <c r="K11" s="124">
        <v>0</v>
      </c>
      <c r="L11" s="124">
        <v>0</v>
      </c>
      <c r="M11" s="124">
        <v>0</v>
      </c>
      <c r="N11" s="124">
        <v>0</v>
      </c>
      <c r="O11" s="124">
        <v>0</v>
      </c>
      <c r="P11" s="124">
        <v>0</v>
      </c>
      <c r="Q11" s="125">
        <f t="shared" ref="Q11:Q14" si="3">SUM(H11:P11)</f>
        <v>323</v>
      </c>
      <c r="R11" s="61"/>
    </row>
    <row r="12" spans="1:18" s="26" customFormat="1" ht="19.149999999999999" customHeight="1">
      <c r="A12" s="230"/>
      <c r="B12" s="123" t="s">
        <v>378</v>
      </c>
      <c r="C12" s="124">
        <v>0</v>
      </c>
      <c r="D12" s="124">
        <v>0</v>
      </c>
      <c r="E12" s="124">
        <v>0</v>
      </c>
      <c r="F12" s="125">
        <f t="shared" si="2"/>
        <v>0</v>
      </c>
      <c r="G12" s="127"/>
      <c r="H12" s="124">
        <v>228</v>
      </c>
      <c r="I12" s="124">
        <v>100</v>
      </c>
      <c r="J12" s="124">
        <v>1</v>
      </c>
      <c r="K12" s="124">
        <v>0</v>
      </c>
      <c r="L12" s="124">
        <v>0</v>
      </c>
      <c r="M12" s="124">
        <v>0</v>
      </c>
      <c r="N12" s="124">
        <v>0</v>
      </c>
      <c r="O12" s="124">
        <v>0</v>
      </c>
      <c r="P12" s="124">
        <v>0</v>
      </c>
      <c r="Q12" s="125">
        <f t="shared" si="3"/>
        <v>329</v>
      </c>
      <c r="R12" s="61"/>
    </row>
    <row r="13" spans="1:18" s="26" customFormat="1" ht="19.149999999999999" customHeight="1">
      <c r="A13" s="230"/>
      <c r="B13" s="123" t="s">
        <v>181</v>
      </c>
      <c r="C13" s="124">
        <v>0</v>
      </c>
      <c r="D13" s="124">
        <v>0</v>
      </c>
      <c r="E13" s="124">
        <v>0</v>
      </c>
      <c r="F13" s="125">
        <f t="shared" si="2"/>
        <v>0</v>
      </c>
      <c r="G13" s="127"/>
      <c r="H13" s="124">
        <v>314</v>
      </c>
      <c r="I13" s="124">
        <v>96</v>
      </c>
      <c r="J13" s="124">
        <v>0</v>
      </c>
      <c r="K13" s="124">
        <v>0</v>
      </c>
      <c r="L13" s="124">
        <v>0</v>
      </c>
      <c r="M13" s="124">
        <v>0</v>
      </c>
      <c r="N13" s="124">
        <v>0</v>
      </c>
      <c r="O13" s="124">
        <v>0</v>
      </c>
      <c r="P13" s="124">
        <v>0</v>
      </c>
      <c r="Q13" s="125">
        <f t="shared" si="3"/>
        <v>410</v>
      </c>
      <c r="R13" s="61"/>
    </row>
    <row r="14" spans="1:18" s="26" customFormat="1" ht="19.149999999999999" customHeight="1">
      <c r="A14" s="230"/>
      <c r="B14" s="123" t="s">
        <v>379</v>
      </c>
      <c r="C14" s="124">
        <v>0</v>
      </c>
      <c r="D14" s="124">
        <v>0</v>
      </c>
      <c r="E14" s="124">
        <v>0</v>
      </c>
      <c r="F14" s="125">
        <f t="shared" si="2"/>
        <v>0</v>
      </c>
      <c r="G14" s="127"/>
      <c r="H14" s="124">
        <v>360</v>
      </c>
      <c r="I14" s="124">
        <v>121</v>
      </c>
      <c r="J14" s="124">
        <v>0</v>
      </c>
      <c r="K14" s="124">
        <v>0</v>
      </c>
      <c r="L14" s="124">
        <v>0</v>
      </c>
      <c r="M14" s="124">
        <v>0</v>
      </c>
      <c r="N14" s="124">
        <v>0</v>
      </c>
      <c r="O14" s="124">
        <v>0</v>
      </c>
      <c r="P14" s="124">
        <v>0</v>
      </c>
      <c r="Q14" s="125">
        <f t="shared" si="3"/>
        <v>481</v>
      </c>
      <c r="R14" s="61"/>
    </row>
    <row r="15" spans="1:18" s="26" customFormat="1" ht="2.65" customHeight="1">
      <c r="A15" s="230"/>
      <c r="B15" s="126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61"/>
    </row>
    <row r="16" spans="1:18" s="26" customFormat="1" ht="19.149999999999999" customHeight="1">
      <c r="A16" s="230" t="s">
        <v>401</v>
      </c>
      <c r="B16" s="123" t="s">
        <v>179</v>
      </c>
      <c r="C16" s="124">
        <v>0</v>
      </c>
      <c r="D16" s="124">
        <v>0</v>
      </c>
      <c r="E16" s="124">
        <v>0</v>
      </c>
      <c r="F16" s="125">
        <f>SUM(C16:E16)</f>
        <v>0</v>
      </c>
      <c r="G16" s="127"/>
      <c r="H16" s="124">
        <v>271</v>
      </c>
      <c r="I16" s="124">
        <v>163</v>
      </c>
      <c r="J16" s="124">
        <v>0</v>
      </c>
      <c r="K16" s="124">
        <v>0</v>
      </c>
      <c r="L16" s="124">
        <v>0</v>
      </c>
      <c r="M16" s="124">
        <v>0</v>
      </c>
      <c r="N16" s="124">
        <v>0</v>
      </c>
      <c r="O16" s="124">
        <v>0</v>
      </c>
      <c r="P16" s="124">
        <v>0</v>
      </c>
      <c r="Q16" s="125">
        <f>SUM(H16:P16)</f>
        <v>434</v>
      </c>
      <c r="R16" s="61"/>
    </row>
    <row r="17" spans="1:18" s="26" customFormat="1" ht="19.149999999999999" customHeight="1">
      <c r="A17" s="230"/>
      <c r="B17" s="123" t="s">
        <v>180</v>
      </c>
      <c r="C17" s="124">
        <v>0</v>
      </c>
      <c r="D17" s="124">
        <v>0</v>
      </c>
      <c r="E17" s="124">
        <v>0</v>
      </c>
      <c r="F17" s="125">
        <f t="shared" ref="F17:F20" si="4">SUM(C17:E17)</f>
        <v>0</v>
      </c>
      <c r="G17" s="127"/>
      <c r="H17" s="124">
        <v>267</v>
      </c>
      <c r="I17" s="124">
        <v>221</v>
      </c>
      <c r="J17" s="124">
        <v>0</v>
      </c>
      <c r="K17" s="124">
        <v>0</v>
      </c>
      <c r="L17" s="124">
        <v>0</v>
      </c>
      <c r="M17" s="124">
        <v>0</v>
      </c>
      <c r="N17" s="124">
        <v>0</v>
      </c>
      <c r="O17" s="124">
        <v>0</v>
      </c>
      <c r="P17" s="124">
        <v>0</v>
      </c>
      <c r="Q17" s="125">
        <f t="shared" ref="Q17:Q20" si="5">SUM(H17:P17)</f>
        <v>488</v>
      </c>
      <c r="R17" s="61"/>
    </row>
    <row r="18" spans="1:18" s="26" customFormat="1" ht="19.149999999999999" customHeight="1">
      <c r="A18" s="230"/>
      <c r="B18" s="123" t="s">
        <v>378</v>
      </c>
      <c r="C18" s="124">
        <v>0</v>
      </c>
      <c r="D18" s="124">
        <v>0</v>
      </c>
      <c r="E18" s="124">
        <v>0</v>
      </c>
      <c r="F18" s="125">
        <f t="shared" si="4"/>
        <v>0</v>
      </c>
      <c r="G18" s="127"/>
      <c r="H18" s="124">
        <v>267</v>
      </c>
      <c r="I18" s="124">
        <v>214</v>
      </c>
      <c r="J18" s="124">
        <v>0</v>
      </c>
      <c r="K18" s="124">
        <v>0</v>
      </c>
      <c r="L18" s="124">
        <v>0</v>
      </c>
      <c r="M18" s="124">
        <v>0</v>
      </c>
      <c r="N18" s="124">
        <v>0</v>
      </c>
      <c r="O18" s="124">
        <v>0</v>
      </c>
      <c r="P18" s="124">
        <v>0</v>
      </c>
      <c r="Q18" s="125">
        <f t="shared" si="5"/>
        <v>481</v>
      </c>
      <c r="R18" s="61"/>
    </row>
    <row r="19" spans="1:18" s="26" customFormat="1" ht="19.149999999999999" customHeight="1">
      <c r="A19" s="230"/>
      <c r="B19" s="123" t="s">
        <v>181</v>
      </c>
      <c r="C19" s="124">
        <v>0</v>
      </c>
      <c r="D19" s="124">
        <v>0</v>
      </c>
      <c r="E19" s="124">
        <v>0</v>
      </c>
      <c r="F19" s="125">
        <f t="shared" si="4"/>
        <v>0</v>
      </c>
      <c r="G19" s="127"/>
      <c r="H19" s="124">
        <v>193</v>
      </c>
      <c r="I19" s="124">
        <v>45</v>
      </c>
      <c r="J19" s="124">
        <v>0</v>
      </c>
      <c r="K19" s="124">
        <v>0</v>
      </c>
      <c r="L19" s="124">
        <v>0</v>
      </c>
      <c r="M19" s="124">
        <v>0</v>
      </c>
      <c r="N19" s="124">
        <v>0</v>
      </c>
      <c r="O19" s="124">
        <v>0</v>
      </c>
      <c r="P19" s="124">
        <v>0</v>
      </c>
      <c r="Q19" s="125">
        <f t="shared" si="5"/>
        <v>238</v>
      </c>
      <c r="R19" s="61"/>
    </row>
    <row r="20" spans="1:18" s="26" customFormat="1" ht="19.149999999999999" customHeight="1">
      <c r="A20" s="230"/>
      <c r="B20" s="123" t="s">
        <v>379</v>
      </c>
      <c r="C20" s="124">
        <v>0</v>
      </c>
      <c r="D20" s="124">
        <v>0</v>
      </c>
      <c r="E20" s="124">
        <v>0</v>
      </c>
      <c r="F20" s="125">
        <f t="shared" si="4"/>
        <v>0</v>
      </c>
      <c r="G20" s="127"/>
      <c r="H20" s="124">
        <v>262</v>
      </c>
      <c r="I20" s="124">
        <v>67</v>
      </c>
      <c r="J20" s="124">
        <v>3</v>
      </c>
      <c r="K20" s="124">
        <v>0</v>
      </c>
      <c r="L20" s="124">
        <v>0</v>
      </c>
      <c r="M20" s="124">
        <v>0</v>
      </c>
      <c r="N20" s="124">
        <v>0</v>
      </c>
      <c r="O20" s="124">
        <v>0</v>
      </c>
      <c r="P20" s="124">
        <v>0</v>
      </c>
      <c r="Q20" s="125">
        <f t="shared" si="5"/>
        <v>332</v>
      </c>
      <c r="R20" s="61"/>
    </row>
    <row r="21" spans="1:18" s="26" customFormat="1" ht="2.65" customHeight="1">
      <c r="A21" s="230"/>
      <c r="B21" s="126"/>
      <c r="C21" s="127"/>
      <c r="D21" s="127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61"/>
    </row>
    <row r="22" spans="1:18" s="26" customFormat="1" ht="19.149999999999999" customHeight="1">
      <c r="A22" s="230" t="s">
        <v>399</v>
      </c>
      <c r="B22" s="123" t="s">
        <v>179</v>
      </c>
      <c r="C22" s="124">
        <v>0</v>
      </c>
      <c r="D22" s="124">
        <v>0</v>
      </c>
      <c r="E22" s="124">
        <v>0</v>
      </c>
      <c r="F22" s="125">
        <f>SUM(C22:E22)</f>
        <v>0</v>
      </c>
      <c r="G22" s="127"/>
      <c r="H22" s="124">
        <v>528</v>
      </c>
      <c r="I22" s="124">
        <v>127</v>
      </c>
      <c r="J22" s="124">
        <v>0</v>
      </c>
      <c r="K22" s="124">
        <v>0</v>
      </c>
      <c r="L22" s="124">
        <v>0</v>
      </c>
      <c r="M22" s="124">
        <v>0</v>
      </c>
      <c r="N22" s="124">
        <v>0</v>
      </c>
      <c r="O22" s="124">
        <v>0</v>
      </c>
      <c r="P22" s="124">
        <v>0</v>
      </c>
      <c r="Q22" s="125">
        <f>SUM(H22:P22)</f>
        <v>655</v>
      </c>
      <c r="R22" s="61"/>
    </row>
    <row r="23" spans="1:18" s="26" customFormat="1" ht="19.149999999999999" customHeight="1">
      <c r="A23" s="230"/>
      <c r="B23" s="123" t="s">
        <v>180</v>
      </c>
      <c r="C23" s="124">
        <v>0</v>
      </c>
      <c r="D23" s="124">
        <v>0</v>
      </c>
      <c r="E23" s="124">
        <v>0</v>
      </c>
      <c r="F23" s="125">
        <f t="shared" ref="F23:F26" si="6">SUM(C23:E23)</f>
        <v>0</v>
      </c>
      <c r="G23" s="127"/>
      <c r="H23" s="124">
        <v>266</v>
      </c>
      <c r="I23" s="124">
        <v>149</v>
      </c>
      <c r="J23" s="124">
        <v>0</v>
      </c>
      <c r="K23" s="124">
        <v>0</v>
      </c>
      <c r="L23" s="124">
        <v>0</v>
      </c>
      <c r="M23" s="124">
        <v>0</v>
      </c>
      <c r="N23" s="124">
        <v>0</v>
      </c>
      <c r="O23" s="124">
        <v>0</v>
      </c>
      <c r="P23" s="124">
        <v>0</v>
      </c>
      <c r="Q23" s="125">
        <f t="shared" ref="Q23:Q26" si="7">SUM(H23:P23)</f>
        <v>415</v>
      </c>
      <c r="R23" s="61"/>
    </row>
    <row r="24" spans="1:18" s="26" customFormat="1" ht="19.149999999999999" customHeight="1">
      <c r="A24" s="230"/>
      <c r="B24" s="123" t="s">
        <v>378</v>
      </c>
      <c r="C24" s="124">
        <v>0</v>
      </c>
      <c r="D24" s="124">
        <v>0</v>
      </c>
      <c r="E24" s="124">
        <v>0</v>
      </c>
      <c r="F24" s="125">
        <f t="shared" si="6"/>
        <v>0</v>
      </c>
      <c r="G24" s="127"/>
      <c r="H24" s="124">
        <v>236</v>
      </c>
      <c r="I24" s="124">
        <v>148</v>
      </c>
      <c r="J24" s="124">
        <v>2</v>
      </c>
      <c r="K24" s="124">
        <v>0</v>
      </c>
      <c r="L24" s="124">
        <v>0</v>
      </c>
      <c r="M24" s="124">
        <v>0</v>
      </c>
      <c r="N24" s="124">
        <v>0</v>
      </c>
      <c r="O24" s="124">
        <v>0</v>
      </c>
      <c r="P24" s="124">
        <v>0</v>
      </c>
      <c r="Q24" s="125">
        <f t="shared" si="7"/>
        <v>386</v>
      </c>
      <c r="R24" s="61"/>
    </row>
    <row r="25" spans="1:18" s="26" customFormat="1" ht="19.149999999999999" customHeight="1">
      <c r="A25" s="230"/>
      <c r="B25" s="123" t="s">
        <v>181</v>
      </c>
      <c r="C25" s="124">
        <v>0</v>
      </c>
      <c r="D25" s="124">
        <v>0</v>
      </c>
      <c r="E25" s="124">
        <v>0</v>
      </c>
      <c r="F25" s="125">
        <f t="shared" si="6"/>
        <v>0</v>
      </c>
      <c r="G25" s="127"/>
      <c r="H25" s="124">
        <v>841</v>
      </c>
      <c r="I25" s="124">
        <v>68</v>
      </c>
      <c r="J25" s="124">
        <v>0</v>
      </c>
      <c r="K25" s="124">
        <v>0</v>
      </c>
      <c r="L25" s="124">
        <v>1</v>
      </c>
      <c r="M25" s="124">
        <v>0</v>
      </c>
      <c r="N25" s="124">
        <v>0</v>
      </c>
      <c r="O25" s="124">
        <v>0</v>
      </c>
      <c r="P25" s="124">
        <v>0</v>
      </c>
      <c r="Q25" s="125">
        <f t="shared" si="7"/>
        <v>910</v>
      </c>
      <c r="R25" s="61"/>
    </row>
    <row r="26" spans="1:18" s="26" customFormat="1" ht="19.149999999999999" customHeight="1">
      <c r="A26" s="230"/>
      <c r="B26" s="123" t="s">
        <v>379</v>
      </c>
      <c r="C26" s="124">
        <v>0</v>
      </c>
      <c r="D26" s="124">
        <v>0</v>
      </c>
      <c r="E26" s="124">
        <v>0</v>
      </c>
      <c r="F26" s="125">
        <f t="shared" si="6"/>
        <v>0</v>
      </c>
      <c r="G26" s="127"/>
      <c r="H26" s="124">
        <v>907</v>
      </c>
      <c r="I26" s="124">
        <v>83</v>
      </c>
      <c r="J26" s="124">
        <v>0</v>
      </c>
      <c r="K26" s="124">
        <v>0</v>
      </c>
      <c r="L26" s="124">
        <v>2</v>
      </c>
      <c r="M26" s="124">
        <v>0</v>
      </c>
      <c r="N26" s="124">
        <v>0</v>
      </c>
      <c r="O26" s="124">
        <v>0</v>
      </c>
      <c r="P26" s="124">
        <v>0</v>
      </c>
      <c r="Q26" s="125">
        <f t="shared" si="7"/>
        <v>992</v>
      </c>
      <c r="R26" s="61"/>
    </row>
    <row r="27" spans="1:18" s="26" customFormat="1" ht="2.65" customHeight="1">
      <c r="A27" s="230"/>
      <c r="B27" s="126"/>
      <c r="C27" s="127"/>
      <c r="D27" s="127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27"/>
      <c r="Q27" s="127"/>
      <c r="R27" s="61"/>
    </row>
    <row r="28" spans="1:18" s="26" customFormat="1" ht="19.149999999999999" customHeight="1">
      <c r="A28" s="230" t="s">
        <v>403</v>
      </c>
      <c r="B28" s="123" t="s">
        <v>179</v>
      </c>
      <c r="C28" s="124">
        <v>0</v>
      </c>
      <c r="D28" s="124">
        <v>0</v>
      </c>
      <c r="E28" s="124">
        <v>0</v>
      </c>
      <c r="F28" s="125">
        <f>SUM(C28:E28)</f>
        <v>0</v>
      </c>
      <c r="G28" s="127"/>
      <c r="H28" s="124">
        <v>443</v>
      </c>
      <c r="I28" s="124">
        <v>185</v>
      </c>
      <c r="J28" s="124">
        <v>0</v>
      </c>
      <c r="K28" s="124">
        <v>0</v>
      </c>
      <c r="L28" s="124">
        <v>0</v>
      </c>
      <c r="M28" s="124">
        <v>0</v>
      </c>
      <c r="N28" s="124">
        <v>0</v>
      </c>
      <c r="O28" s="124">
        <v>0</v>
      </c>
      <c r="P28" s="124">
        <v>0</v>
      </c>
      <c r="Q28" s="125">
        <f>SUM(H28:P28)</f>
        <v>628</v>
      </c>
      <c r="R28" s="61"/>
    </row>
    <row r="29" spans="1:18" s="26" customFormat="1" ht="19.149999999999999" customHeight="1">
      <c r="A29" s="230"/>
      <c r="B29" s="123" t="s">
        <v>180</v>
      </c>
      <c r="C29" s="124">
        <v>0</v>
      </c>
      <c r="D29" s="124">
        <v>0</v>
      </c>
      <c r="E29" s="124">
        <v>0</v>
      </c>
      <c r="F29" s="125">
        <f t="shared" ref="F29:F32" si="8">SUM(C29:E29)</f>
        <v>0</v>
      </c>
      <c r="G29" s="127"/>
      <c r="H29" s="124">
        <v>262</v>
      </c>
      <c r="I29" s="124">
        <v>178</v>
      </c>
      <c r="J29" s="124">
        <v>0</v>
      </c>
      <c r="K29" s="124">
        <v>0</v>
      </c>
      <c r="L29" s="124">
        <v>0</v>
      </c>
      <c r="M29" s="124">
        <v>0</v>
      </c>
      <c r="N29" s="124">
        <v>0</v>
      </c>
      <c r="O29" s="124">
        <v>0</v>
      </c>
      <c r="P29" s="124">
        <v>0</v>
      </c>
      <c r="Q29" s="125">
        <f t="shared" ref="Q29:Q32" si="9">SUM(H29:P29)</f>
        <v>440</v>
      </c>
      <c r="R29" s="61"/>
    </row>
    <row r="30" spans="1:18" s="26" customFormat="1" ht="19.149999999999999" customHeight="1">
      <c r="A30" s="230"/>
      <c r="B30" s="123" t="s">
        <v>378</v>
      </c>
      <c r="C30" s="124">
        <v>0</v>
      </c>
      <c r="D30" s="124">
        <v>0</v>
      </c>
      <c r="E30" s="124">
        <v>0</v>
      </c>
      <c r="F30" s="125">
        <f t="shared" si="8"/>
        <v>0</v>
      </c>
      <c r="G30" s="127"/>
      <c r="H30" s="124">
        <v>243</v>
      </c>
      <c r="I30" s="124">
        <v>171</v>
      </c>
      <c r="J30" s="124">
        <v>0</v>
      </c>
      <c r="K30" s="124">
        <v>0</v>
      </c>
      <c r="L30" s="124">
        <v>0</v>
      </c>
      <c r="M30" s="124">
        <v>0</v>
      </c>
      <c r="N30" s="124">
        <v>0</v>
      </c>
      <c r="O30" s="124">
        <v>0</v>
      </c>
      <c r="P30" s="124">
        <v>0</v>
      </c>
      <c r="Q30" s="125">
        <f t="shared" si="9"/>
        <v>414</v>
      </c>
      <c r="R30" s="61"/>
    </row>
    <row r="31" spans="1:18" s="26" customFormat="1" ht="19.149999999999999" customHeight="1">
      <c r="A31" s="230"/>
      <c r="B31" s="123" t="s">
        <v>181</v>
      </c>
      <c r="C31" s="124">
        <v>0</v>
      </c>
      <c r="D31" s="124">
        <v>0</v>
      </c>
      <c r="E31" s="124">
        <v>0</v>
      </c>
      <c r="F31" s="125">
        <f t="shared" si="8"/>
        <v>0</v>
      </c>
      <c r="G31" s="127"/>
      <c r="H31" s="124">
        <v>553</v>
      </c>
      <c r="I31" s="124">
        <v>182</v>
      </c>
      <c r="J31" s="124">
        <v>0</v>
      </c>
      <c r="K31" s="124">
        <v>0</v>
      </c>
      <c r="L31" s="124">
        <v>0</v>
      </c>
      <c r="M31" s="124">
        <v>0</v>
      </c>
      <c r="N31" s="124">
        <v>0</v>
      </c>
      <c r="O31" s="124">
        <v>0</v>
      </c>
      <c r="P31" s="124">
        <v>0</v>
      </c>
      <c r="Q31" s="125">
        <f t="shared" si="9"/>
        <v>735</v>
      </c>
      <c r="R31" s="61"/>
    </row>
    <row r="32" spans="1:18" s="26" customFormat="1" ht="19.149999999999999" customHeight="1">
      <c r="A32" s="230"/>
      <c r="B32" s="123" t="s">
        <v>379</v>
      </c>
      <c r="C32" s="124">
        <v>0</v>
      </c>
      <c r="D32" s="124">
        <v>0</v>
      </c>
      <c r="E32" s="124">
        <v>0</v>
      </c>
      <c r="F32" s="125">
        <f t="shared" si="8"/>
        <v>0</v>
      </c>
      <c r="G32" s="127"/>
      <c r="H32" s="124">
        <v>619</v>
      </c>
      <c r="I32" s="124">
        <v>207</v>
      </c>
      <c r="J32" s="124">
        <v>0</v>
      </c>
      <c r="K32" s="124">
        <v>0</v>
      </c>
      <c r="L32" s="124">
        <v>1</v>
      </c>
      <c r="M32" s="124">
        <v>0</v>
      </c>
      <c r="N32" s="124">
        <v>0</v>
      </c>
      <c r="O32" s="124">
        <v>0</v>
      </c>
      <c r="P32" s="124">
        <v>0</v>
      </c>
      <c r="Q32" s="125">
        <f t="shared" si="9"/>
        <v>827</v>
      </c>
      <c r="R32" s="61"/>
    </row>
    <row r="33" spans="1:18" s="26" customFormat="1" ht="2.65" customHeight="1">
      <c r="A33" s="230"/>
      <c r="B33" s="126"/>
      <c r="C33" s="127"/>
      <c r="D33" s="127"/>
      <c r="E33" s="127"/>
      <c r="F33" s="127"/>
      <c r="G33" s="127"/>
      <c r="H33" s="127"/>
      <c r="I33" s="127"/>
      <c r="J33" s="127"/>
      <c r="K33" s="127"/>
      <c r="L33" s="127"/>
      <c r="M33" s="127"/>
      <c r="N33" s="127"/>
      <c r="O33" s="127"/>
      <c r="P33" s="127"/>
      <c r="Q33" s="127"/>
      <c r="R33" s="61"/>
    </row>
    <row r="34" spans="1:18" s="26" customFormat="1" ht="19.149999999999999" customHeight="1">
      <c r="A34" s="230" t="s">
        <v>396</v>
      </c>
      <c r="B34" s="123" t="s">
        <v>179</v>
      </c>
      <c r="C34" s="124">
        <v>0</v>
      </c>
      <c r="D34" s="124">
        <v>0</v>
      </c>
      <c r="E34" s="124">
        <v>0</v>
      </c>
      <c r="F34" s="125">
        <f>SUM(C34:E34)</f>
        <v>0</v>
      </c>
      <c r="G34" s="127"/>
      <c r="H34" s="124">
        <v>376</v>
      </c>
      <c r="I34" s="124">
        <v>124</v>
      </c>
      <c r="J34" s="124">
        <v>0</v>
      </c>
      <c r="K34" s="124">
        <v>0</v>
      </c>
      <c r="L34" s="124">
        <v>0</v>
      </c>
      <c r="M34" s="124">
        <v>0</v>
      </c>
      <c r="N34" s="124">
        <v>0</v>
      </c>
      <c r="O34" s="124">
        <v>0</v>
      </c>
      <c r="P34" s="124">
        <v>0</v>
      </c>
      <c r="Q34" s="125">
        <f>SUM(H34:P34)</f>
        <v>500</v>
      </c>
      <c r="R34" s="61"/>
    </row>
    <row r="35" spans="1:18" s="26" customFormat="1" ht="19.149999999999999" customHeight="1">
      <c r="A35" s="230"/>
      <c r="B35" s="123" t="s">
        <v>180</v>
      </c>
      <c r="C35" s="124">
        <v>5</v>
      </c>
      <c r="D35" s="124">
        <v>0</v>
      </c>
      <c r="E35" s="124">
        <v>0</v>
      </c>
      <c r="F35" s="125">
        <f t="shared" ref="F35:F38" si="10">SUM(C35:E35)</f>
        <v>5</v>
      </c>
      <c r="G35" s="127"/>
      <c r="H35" s="124">
        <v>300</v>
      </c>
      <c r="I35" s="124">
        <v>132</v>
      </c>
      <c r="J35" s="124">
        <v>0</v>
      </c>
      <c r="K35" s="124">
        <v>0</v>
      </c>
      <c r="L35" s="124">
        <v>0</v>
      </c>
      <c r="M35" s="124">
        <v>0</v>
      </c>
      <c r="N35" s="124">
        <v>0</v>
      </c>
      <c r="O35" s="124">
        <v>0</v>
      </c>
      <c r="P35" s="124">
        <v>0</v>
      </c>
      <c r="Q35" s="125">
        <f t="shared" ref="Q35:Q38" si="11">SUM(H35:P35)</f>
        <v>432</v>
      </c>
      <c r="R35" s="61"/>
    </row>
    <row r="36" spans="1:18" s="26" customFormat="1" ht="19.149999999999999" customHeight="1">
      <c r="A36" s="230"/>
      <c r="B36" s="123" t="s">
        <v>378</v>
      </c>
      <c r="C36" s="124">
        <v>5</v>
      </c>
      <c r="D36" s="124">
        <v>0</v>
      </c>
      <c r="E36" s="124">
        <v>0</v>
      </c>
      <c r="F36" s="125">
        <f t="shared" si="10"/>
        <v>5</v>
      </c>
      <c r="G36" s="127"/>
      <c r="H36" s="124">
        <v>256</v>
      </c>
      <c r="I36" s="124">
        <v>85</v>
      </c>
      <c r="J36" s="124">
        <v>0</v>
      </c>
      <c r="K36" s="124">
        <v>0</v>
      </c>
      <c r="L36" s="124">
        <v>1</v>
      </c>
      <c r="M36" s="124">
        <v>0</v>
      </c>
      <c r="N36" s="124">
        <v>0</v>
      </c>
      <c r="O36" s="124">
        <v>0</v>
      </c>
      <c r="P36" s="124">
        <v>0</v>
      </c>
      <c r="Q36" s="125">
        <f t="shared" si="11"/>
        <v>342</v>
      </c>
      <c r="R36" s="61"/>
    </row>
    <row r="37" spans="1:18" s="26" customFormat="1" ht="19.149999999999999" customHeight="1">
      <c r="A37" s="230"/>
      <c r="B37" s="123" t="s">
        <v>181</v>
      </c>
      <c r="C37" s="124">
        <v>43</v>
      </c>
      <c r="D37" s="124">
        <v>0</v>
      </c>
      <c r="E37" s="124">
        <v>0</v>
      </c>
      <c r="F37" s="125">
        <f t="shared" si="10"/>
        <v>43</v>
      </c>
      <c r="G37" s="127"/>
      <c r="H37" s="124">
        <v>344</v>
      </c>
      <c r="I37" s="124">
        <v>82</v>
      </c>
      <c r="J37" s="124">
        <v>0</v>
      </c>
      <c r="K37" s="124">
        <v>0</v>
      </c>
      <c r="L37" s="124">
        <v>0</v>
      </c>
      <c r="M37" s="124">
        <v>0</v>
      </c>
      <c r="N37" s="124">
        <v>0</v>
      </c>
      <c r="O37" s="124">
        <v>0</v>
      </c>
      <c r="P37" s="124">
        <v>0</v>
      </c>
      <c r="Q37" s="125">
        <f t="shared" si="11"/>
        <v>426</v>
      </c>
      <c r="R37" s="61"/>
    </row>
    <row r="38" spans="1:18" s="26" customFormat="1" ht="19.149999999999999" customHeight="1">
      <c r="A38" s="230"/>
      <c r="B38" s="123" t="s">
        <v>379</v>
      </c>
      <c r="C38" s="124">
        <v>43</v>
      </c>
      <c r="D38" s="124">
        <v>0</v>
      </c>
      <c r="E38" s="124">
        <v>0</v>
      </c>
      <c r="F38" s="125">
        <f t="shared" si="10"/>
        <v>43</v>
      </c>
      <c r="G38" s="127"/>
      <c r="H38" s="124">
        <v>861</v>
      </c>
      <c r="I38" s="124">
        <v>200</v>
      </c>
      <c r="J38" s="124">
        <v>0</v>
      </c>
      <c r="K38" s="124">
        <v>0</v>
      </c>
      <c r="L38" s="124">
        <v>1</v>
      </c>
      <c r="M38" s="124">
        <v>0</v>
      </c>
      <c r="N38" s="124">
        <v>0</v>
      </c>
      <c r="O38" s="124">
        <v>0</v>
      </c>
      <c r="P38" s="124">
        <v>0</v>
      </c>
      <c r="Q38" s="125">
        <f t="shared" si="11"/>
        <v>1062</v>
      </c>
      <c r="R38" s="61"/>
    </row>
    <row r="39" spans="1:18" s="26" customFormat="1" ht="2.65" customHeight="1">
      <c r="A39" s="230"/>
      <c r="B39" s="126"/>
      <c r="C39" s="127"/>
      <c r="D39" s="127"/>
      <c r="E39" s="127"/>
      <c r="F39" s="127"/>
      <c r="G39" s="127"/>
      <c r="H39" s="127"/>
      <c r="I39" s="127"/>
      <c r="J39" s="127"/>
      <c r="K39" s="127"/>
      <c r="L39" s="127"/>
      <c r="M39" s="127"/>
      <c r="N39" s="127"/>
      <c r="O39" s="127"/>
      <c r="P39" s="127"/>
      <c r="Q39" s="127"/>
      <c r="R39" s="61"/>
    </row>
    <row r="40" spans="1:18" s="26" customFormat="1" ht="19.149999999999999" customHeight="1">
      <c r="A40" s="230" t="s">
        <v>400</v>
      </c>
      <c r="B40" s="123" t="s">
        <v>179</v>
      </c>
      <c r="C40" s="124">
        <v>0</v>
      </c>
      <c r="D40" s="124">
        <v>0</v>
      </c>
      <c r="E40" s="124">
        <v>0</v>
      </c>
      <c r="F40" s="125">
        <f>SUM(C40:E40)</f>
        <v>0</v>
      </c>
      <c r="G40" s="127"/>
      <c r="H40" s="124">
        <v>270</v>
      </c>
      <c r="I40" s="124">
        <v>157</v>
      </c>
      <c r="J40" s="124">
        <v>0</v>
      </c>
      <c r="K40" s="124">
        <v>0</v>
      </c>
      <c r="L40" s="124">
        <v>0</v>
      </c>
      <c r="M40" s="124">
        <v>0</v>
      </c>
      <c r="N40" s="124">
        <v>0</v>
      </c>
      <c r="O40" s="124">
        <v>0</v>
      </c>
      <c r="P40" s="124">
        <v>0</v>
      </c>
      <c r="Q40" s="125">
        <f>SUM(H40:P40)</f>
        <v>427</v>
      </c>
      <c r="R40" s="61"/>
    </row>
    <row r="41" spans="1:18" s="26" customFormat="1" ht="19.149999999999999" customHeight="1">
      <c r="A41" s="230"/>
      <c r="B41" s="123" t="s">
        <v>180</v>
      </c>
      <c r="C41" s="124">
        <v>0</v>
      </c>
      <c r="D41" s="124">
        <v>0</v>
      </c>
      <c r="E41" s="124">
        <v>0</v>
      </c>
      <c r="F41" s="125">
        <f t="shared" ref="F41:F44" si="12">SUM(C41:E41)</f>
        <v>0</v>
      </c>
      <c r="G41" s="127"/>
      <c r="H41" s="124">
        <v>248</v>
      </c>
      <c r="I41" s="124">
        <v>138</v>
      </c>
      <c r="J41" s="124">
        <v>0</v>
      </c>
      <c r="K41" s="124">
        <v>0</v>
      </c>
      <c r="L41" s="124">
        <v>0</v>
      </c>
      <c r="M41" s="124">
        <v>0</v>
      </c>
      <c r="N41" s="124">
        <v>0</v>
      </c>
      <c r="O41" s="124">
        <v>0</v>
      </c>
      <c r="P41" s="124">
        <v>0</v>
      </c>
      <c r="Q41" s="125">
        <f t="shared" ref="Q41:Q44" si="13">SUM(H41:P41)</f>
        <v>386</v>
      </c>
      <c r="R41" s="61"/>
    </row>
    <row r="42" spans="1:18" s="26" customFormat="1" ht="19.149999999999999" customHeight="1">
      <c r="A42" s="230"/>
      <c r="B42" s="123" t="s">
        <v>378</v>
      </c>
      <c r="C42" s="124">
        <v>0</v>
      </c>
      <c r="D42" s="124">
        <v>0</v>
      </c>
      <c r="E42" s="124">
        <v>0</v>
      </c>
      <c r="F42" s="125">
        <f t="shared" si="12"/>
        <v>0</v>
      </c>
      <c r="G42" s="127"/>
      <c r="H42" s="124">
        <v>243</v>
      </c>
      <c r="I42" s="124">
        <v>126</v>
      </c>
      <c r="J42" s="124">
        <v>0</v>
      </c>
      <c r="K42" s="124">
        <v>0</v>
      </c>
      <c r="L42" s="124">
        <v>0</v>
      </c>
      <c r="M42" s="124">
        <v>0</v>
      </c>
      <c r="N42" s="124">
        <v>8</v>
      </c>
      <c r="O42" s="124">
        <v>0</v>
      </c>
      <c r="P42" s="124">
        <v>0</v>
      </c>
      <c r="Q42" s="125">
        <f t="shared" si="13"/>
        <v>377</v>
      </c>
      <c r="R42" s="61"/>
    </row>
    <row r="43" spans="1:18" s="26" customFormat="1" ht="19.149999999999999" customHeight="1">
      <c r="A43" s="230"/>
      <c r="B43" s="123" t="s">
        <v>181</v>
      </c>
      <c r="C43" s="124">
        <v>0</v>
      </c>
      <c r="D43" s="124">
        <v>0</v>
      </c>
      <c r="E43" s="124">
        <v>0</v>
      </c>
      <c r="F43" s="125">
        <f t="shared" si="12"/>
        <v>0</v>
      </c>
      <c r="G43" s="127"/>
      <c r="H43" s="124">
        <v>657</v>
      </c>
      <c r="I43" s="124">
        <v>189</v>
      </c>
      <c r="J43" s="124">
        <v>0</v>
      </c>
      <c r="K43" s="124">
        <v>0</v>
      </c>
      <c r="L43" s="124">
        <v>0</v>
      </c>
      <c r="M43" s="124">
        <v>0</v>
      </c>
      <c r="N43" s="124">
        <v>0</v>
      </c>
      <c r="O43" s="124">
        <v>0</v>
      </c>
      <c r="P43" s="124">
        <v>0</v>
      </c>
      <c r="Q43" s="125">
        <f t="shared" si="13"/>
        <v>846</v>
      </c>
      <c r="R43" s="61"/>
    </row>
    <row r="44" spans="1:18" s="26" customFormat="1" ht="19.149999999999999" customHeight="1">
      <c r="A44" s="230"/>
      <c r="B44" s="123" t="s">
        <v>379</v>
      </c>
      <c r="C44" s="124">
        <v>0</v>
      </c>
      <c r="D44" s="124">
        <v>0</v>
      </c>
      <c r="E44" s="124">
        <v>0</v>
      </c>
      <c r="F44" s="125">
        <f t="shared" si="12"/>
        <v>0</v>
      </c>
      <c r="G44" s="127"/>
      <c r="H44" s="124">
        <v>700</v>
      </c>
      <c r="I44" s="124">
        <v>213</v>
      </c>
      <c r="J44" s="124">
        <v>0</v>
      </c>
      <c r="K44" s="124">
        <v>0</v>
      </c>
      <c r="L44" s="124">
        <v>1</v>
      </c>
      <c r="M44" s="124">
        <v>0</v>
      </c>
      <c r="N44" s="124">
        <v>1</v>
      </c>
      <c r="O44" s="124">
        <v>0</v>
      </c>
      <c r="P44" s="124">
        <v>0</v>
      </c>
      <c r="Q44" s="125">
        <f t="shared" si="13"/>
        <v>915</v>
      </c>
      <c r="R44" s="61"/>
    </row>
    <row r="45" spans="1:18" s="26" customFormat="1" ht="2.65" customHeight="1">
      <c r="A45" s="230"/>
      <c r="B45" s="126"/>
      <c r="C45" s="127"/>
      <c r="D45" s="127"/>
      <c r="E45" s="127"/>
      <c r="F45" s="127"/>
      <c r="G45" s="127"/>
      <c r="H45" s="127"/>
      <c r="I45" s="127"/>
      <c r="J45" s="127"/>
      <c r="K45" s="127"/>
      <c r="L45" s="127"/>
      <c r="M45" s="127"/>
      <c r="N45" s="127"/>
      <c r="O45" s="127"/>
      <c r="P45" s="127"/>
      <c r="Q45" s="127"/>
      <c r="R45" s="61"/>
    </row>
    <row r="46" spans="1:18" s="26" customFormat="1" ht="19.149999999999999" customHeight="1">
      <c r="A46" s="230" t="s">
        <v>398</v>
      </c>
      <c r="B46" s="123" t="s">
        <v>179</v>
      </c>
      <c r="C46" s="124">
        <v>0</v>
      </c>
      <c r="D46" s="124">
        <v>0</v>
      </c>
      <c r="E46" s="124">
        <v>0</v>
      </c>
      <c r="F46" s="125">
        <f>SUM(C46:E46)</f>
        <v>0</v>
      </c>
      <c r="G46" s="127"/>
      <c r="H46" s="124">
        <v>385</v>
      </c>
      <c r="I46" s="124">
        <v>238</v>
      </c>
      <c r="J46" s="124">
        <v>0</v>
      </c>
      <c r="K46" s="124">
        <v>0</v>
      </c>
      <c r="L46" s="124">
        <v>0</v>
      </c>
      <c r="M46" s="124">
        <v>15</v>
      </c>
      <c r="N46" s="124">
        <v>0</v>
      </c>
      <c r="O46" s="124">
        <v>0</v>
      </c>
      <c r="P46" s="124">
        <v>0</v>
      </c>
      <c r="Q46" s="125">
        <f>SUM(H46:P46)</f>
        <v>638</v>
      </c>
      <c r="R46" s="61"/>
    </row>
    <row r="47" spans="1:18" s="26" customFormat="1" ht="19.149999999999999" customHeight="1">
      <c r="A47" s="230"/>
      <c r="B47" s="123" t="s">
        <v>180</v>
      </c>
      <c r="C47" s="124">
        <v>11</v>
      </c>
      <c r="D47" s="124">
        <v>0</v>
      </c>
      <c r="E47" s="124">
        <v>0</v>
      </c>
      <c r="F47" s="125">
        <f t="shared" ref="F47:F50" si="14">SUM(C47:E47)</f>
        <v>11</v>
      </c>
      <c r="G47" s="127"/>
      <c r="H47" s="124">
        <v>346</v>
      </c>
      <c r="I47" s="124">
        <v>283</v>
      </c>
      <c r="J47" s="124">
        <v>0</v>
      </c>
      <c r="K47" s="124">
        <v>0</v>
      </c>
      <c r="L47" s="124">
        <v>0</v>
      </c>
      <c r="M47" s="124">
        <v>15</v>
      </c>
      <c r="N47" s="124">
        <v>1</v>
      </c>
      <c r="O47" s="124">
        <v>0</v>
      </c>
      <c r="P47" s="124">
        <v>0</v>
      </c>
      <c r="Q47" s="125">
        <f t="shared" ref="Q47:Q50" si="15">SUM(H47:P47)</f>
        <v>645</v>
      </c>
      <c r="R47" s="61"/>
    </row>
    <row r="48" spans="1:18" s="26" customFormat="1" ht="19.149999999999999" customHeight="1">
      <c r="A48" s="230"/>
      <c r="B48" s="123" t="s">
        <v>378</v>
      </c>
      <c r="C48" s="124">
        <v>8</v>
      </c>
      <c r="D48" s="124">
        <v>0</v>
      </c>
      <c r="E48" s="124">
        <v>0</v>
      </c>
      <c r="F48" s="125">
        <f t="shared" si="14"/>
        <v>8</v>
      </c>
      <c r="G48" s="127"/>
      <c r="H48" s="124">
        <v>315</v>
      </c>
      <c r="I48" s="124">
        <v>291</v>
      </c>
      <c r="J48" s="124">
        <v>1</v>
      </c>
      <c r="K48" s="124">
        <v>0</v>
      </c>
      <c r="L48" s="124">
        <v>2</v>
      </c>
      <c r="M48" s="124">
        <v>12</v>
      </c>
      <c r="N48" s="124">
        <v>1</v>
      </c>
      <c r="O48" s="124">
        <v>0</v>
      </c>
      <c r="P48" s="124">
        <v>0</v>
      </c>
      <c r="Q48" s="125">
        <f t="shared" si="15"/>
        <v>622</v>
      </c>
      <c r="R48" s="61"/>
    </row>
    <row r="49" spans="1:22" s="26" customFormat="1" ht="19.149999999999999" customHeight="1">
      <c r="A49" s="230"/>
      <c r="B49" s="123" t="s">
        <v>181</v>
      </c>
      <c r="C49" s="124">
        <v>128</v>
      </c>
      <c r="D49" s="124">
        <v>0</v>
      </c>
      <c r="E49" s="124">
        <v>0</v>
      </c>
      <c r="F49" s="125">
        <f t="shared" si="14"/>
        <v>128</v>
      </c>
      <c r="G49" s="127"/>
      <c r="H49" s="124">
        <v>852</v>
      </c>
      <c r="I49" s="124">
        <v>235</v>
      </c>
      <c r="J49" s="124">
        <v>1</v>
      </c>
      <c r="K49" s="124">
        <v>0</v>
      </c>
      <c r="L49" s="124">
        <v>1</v>
      </c>
      <c r="M49" s="124">
        <v>4</v>
      </c>
      <c r="N49" s="124">
        <v>0</v>
      </c>
      <c r="O49" s="124">
        <v>0</v>
      </c>
      <c r="P49" s="124">
        <v>0</v>
      </c>
      <c r="Q49" s="125">
        <f t="shared" si="15"/>
        <v>1093</v>
      </c>
      <c r="R49" s="61"/>
    </row>
    <row r="50" spans="1:22" s="26" customFormat="1" ht="19.149999999999999" customHeight="1">
      <c r="A50" s="230"/>
      <c r="B50" s="123" t="s">
        <v>379</v>
      </c>
      <c r="C50" s="124">
        <v>137</v>
      </c>
      <c r="D50" s="124">
        <v>0</v>
      </c>
      <c r="E50" s="124">
        <v>0</v>
      </c>
      <c r="F50" s="125">
        <f t="shared" si="14"/>
        <v>137</v>
      </c>
      <c r="G50" s="127"/>
      <c r="H50" s="124">
        <v>932</v>
      </c>
      <c r="I50" s="124">
        <v>267</v>
      </c>
      <c r="J50" s="124">
        <v>2</v>
      </c>
      <c r="K50" s="124">
        <v>0</v>
      </c>
      <c r="L50" s="124">
        <v>1</v>
      </c>
      <c r="M50" s="124">
        <v>7</v>
      </c>
      <c r="N50" s="124">
        <v>0</v>
      </c>
      <c r="O50" s="124">
        <v>0</v>
      </c>
      <c r="P50" s="124">
        <v>0</v>
      </c>
      <c r="Q50" s="125">
        <f t="shared" si="15"/>
        <v>1209</v>
      </c>
      <c r="R50" s="61"/>
    </row>
    <row r="51" spans="1:22" s="26" customFormat="1" ht="2.65" customHeight="1">
      <c r="A51" s="230"/>
      <c r="B51" s="126"/>
      <c r="C51" s="128"/>
      <c r="D51" s="128"/>
      <c r="E51" s="128"/>
      <c r="F51" s="128"/>
      <c r="G51" s="128"/>
      <c r="H51" s="128"/>
      <c r="I51" s="128"/>
      <c r="J51" s="128"/>
      <c r="K51" s="128"/>
      <c r="L51" s="128"/>
      <c r="M51" s="128"/>
      <c r="N51" s="128"/>
      <c r="O51" s="128"/>
      <c r="P51" s="128"/>
      <c r="Q51" s="128"/>
      <c r="R51" s="254"/>
    </row>
    <row r="52" spans="1:22" s="26" customFormat="1" ht="19.149999999999999" customHeight="1">
      <c r="A52" s="230" t="s">
        <v>9</v>
      </c>
      <c r="B52" s="123" t="s">
        <v>179</v>
      </c>
      <c r="C52" s="129">
        <f>C46+C40+C34+C28+C22+C16+C10+C4</f>
        <v>0</v>
      </c>
      <c r="D52" s="129">
        <f t="shared" ref="D52:E52" si="16">D46+D40+D34+D28+D22+D16+D10+D4</f>
        <v>0</v>
      </c>
      <c r="E52" s="129">
        <f t="shared" si="16"/>
        <v>0</v>
      </c>
      <c r="F52" s="129">
        <f>F46+F40+F34+F28+F22+F16+F10+F4</f>
        <v>0</v>
      </c>
      <c r="G52" s="127"/>
      <c r="H52" s="129">
        <f>H46+H40+H34+H28+H22+H16+H10+H4</f>
        <v>3958</v>
      </c>
      <c r="I52" s="129">
        <f t="shared" ref="I52:P52" si="17">I46+I40+I34+I28+I22+I16+I10+I4</f>
        <v>1444</v>
      </c>
      <c r="J52" s="129">
        <f t="shared" si="17"/>
        <v>0</v>
      </c>
      <c r="K52" s="129">
        <f t="shared" si="17"/>
        <v>0</v>
      </c>
      <c r="L52" s="129">
        <f t="shared" si="17"/>
        <v>0</v>
      </c>
      <c r="M52" s="129">
        <f t="shared" si="17"/>
        <v>28</v>
      </c>
      <c r="N52" s="129">
        <f t="shared" si="17"/>
        <v>0</v>
      </c>
      <c r="O52" s="129">
        <f t="shared" si="17"/>
        <v>0</v>
      </c>
      <c r="P52" s="129">
        <f t="shared" si="17"/>
        <v>0</v>
      </c>
      <c r="Q52" s="125">
        <f>SUM(H52:P52)</f>
        <v>5430</v>
      </c>
      <c r="R52" s="254"/>
    </row>
    <row r="53" spans="1:22" ht="19.149999999999999" customHeight="1">
      <c r="A53" s="230"/>
      <c r="B53" s="123" t="s">
        <v>180</v>
      </c>
      <c r="C53" s="129">
        <f t="shared" ref="C53:F53" si="18">C47+C41+C35+C29+C23+C17+C11+C5</f>
        <v>16</v>
      </c>
      <c r="D53" s="129">
        <f t="shared" si="18"/>
        <v>0</v>
      </c>
      <c r="E53" s="129">
        <f t="shared" si="18"/>
        <v>0</v>
      </c>
      <c r="F53" s="129">
        <f t="shared" si="18"/>
        <v>16</v>
      </c>
      <c r="G53" s="127"/>
      <c r="H53" s="129">
        <f t="shared" ref="H53" si="19">H47+H41+H35+H29+H23+H17+H11+H5</f>
        <v>2750</v>
      </c>
      <c r="I53" s="129">
        <f t="shared" ref="I53:P53" si="20">I47+I41+I35+I29+I23+I17+I11+I5</f>
        <v>1491</v>
      </c>
      <c r="J53" s="129">
        <f t="shared" si="20"/>
        <v>31</v>
      </c>
      <c r="K53" s="129">
        <f t="shared" si="20"/>
        <v>0</v>
      </c>
      <c r="L53" s="129">
        <f t="shared" si="20"/>
        <v>3</v>
      </c>
      <c r="M53" s="129">
        <f t="shared" si="20"/>
        <v>31</v>
      </c>
      <c r="N53" s="129">
        <f t="shared" si="20"/>
        <v>15</v>
      </c>
      <c r="O53" s="129">
        <f t="shared" si="20"/>
        <v>0</v>
      </c>
      <c r="P53" s="129">
        <f t="shared" si="20"/>
        <v>0</v>
      </c>
      <c r="Q53" s="125">
        <f>SUM(H53:P53)</f>
        <v>4321</v>
      </c>
      <c r="R53" s="254"/>
      <c r="S53" s="26"/>
      <c r="T53" s="26"/>
      <c r="U53" s="26"/>
      <c r="V53" s="26"/>
    </row>
    <row r="54" spans="1:22" ht="19.149999999999999" customHeight="1">
      <c r="A54" s="230"/>
      <c r="B54" s="123" t="s">
        <v>378</v>
      </c>
      <c r="C54" s="129">
        <f t="shared" ref="C54:F54" si="21">C48+C42+C36+C30+C24+C18+C12+C6</f>
        <v>23</v>
      </c>
      <c r="D54" s="129">
        <f t="shared" si="21"/>
        <v>0</v>
      </c>
      <c r="E54" s="129">
        <f t="shared" si="21"/>
        <v>0</v>
      </c>
      <c r="F54" s="129">
        <f t="shared" si="21"/>
        <v>23</v>
      </c>
      <c r="G54" s="127"/>
      <c r="H54" s="129">
        <f t="shared" ref="H54" si="22">H48+H42+H36+H30+H24+H18+H12+H6</f>
        <v>2496</v>
      </c>
      <c r="I54" s="129">
        <f t="shared" ref="I54:P54" si="23">I48+I42+I36+I30+I24+I18+I12+I6</f>
        <v>1429</v>
      </c>
      <c r="J54" s="129">
        <f t="shared" si="23"/>
        <v>40</v>
      </c>
      <c r="K54" s="129">
        <f t="shared" si="23"/>
        <v>0</v>
      </c>
      <c r="L54" s="129">
        <f t="shared" si="23"/>
        <v>14</v>
      </c>
      <c r="M54" s="129">
        <f t="shared" si="23"/>
        <v>28</v>
      </c>
      <c r="N54" s="129">
        <f t="shared" si="23"/>
        <v>16</v>
      </c>
      <c r="O54" s="129">
        <f t="shared" si="23"/>
        <v>0</v>
      </c>
      <c r="P54" s="129">
        <f t="shared" si="23"/>
        <v>0</v>
      </c>
      <c r="Q54" s="125">
        <f>SUM(H54:P54)</f>
        <v>4023</v>
      </c>
      <c r="R54" s="254"/>
      <c r="S54" s="26"/>
      <c r="T54" s="26"/>
      <c r="U54" s="26"/>
      <c r="V54" s="26"/>
    </row>
    <row r="55" spans="1:22" ht="19.149999999999999" customHeight="1">
      <c r="A55" s="230"/>
      <c r="B55" s="123" t="s">
        <v>181</v>
      </c>
      <c r="C55" s="129">
        <f t="shared" ref="C55:F55" si="24">C49+C43+C37+C31+C25+C19+C13+C7</f>
        <v>171</v>
      </c>
      <c r="D55" s="129">
        <f t="shared" si="24"/>
        <v>0</v>
      </c>
      <c r="E55" s="129">
        <f t="shared" si="24"/>
        <v>0</v>
      </c>
      <c r="F55" s="129">
        <f t="shared" si="24"/>
        <v>171</v>
      </c>
      <c r="G55" s="127"/>
      <c r="H55" s="129">
        <f t="shared" ref="H55" si="25">H49+H43+H37+H31+H25+H19+H13+H7</f>
        <v>6455</v>
      </c>
      <c r="I55" s="129">
        <f t="shared" ref="I55:P55" si="26">I49+I43+I37+I31+I25+I19+I13+I7</f>
        <v>1559</v>
      </c>
      <c r="J55" s="129">
        <f t="shared" si="26"/>
        <v>30</v>
      </c>
      <c r="K55" s="129">
        <f t="shared" si="26"/>
        <v>0</v>
      </c>
      <c r="L55" s="129">
        <f t="shared" si="26"/>
        <v>54</v>
      </c>
      <c r="M55" s="129">
        <f t="shared" si="26"/>
        <v>10</v>
      </c>
      <c r="N55" s="129">
        <f t="shared" si="26"/>
        <v>17</v>
      </c>
      <c r="O55" s="129">
        <f t="shared" si="26"/>
        <v>0</v>
      </c>
      <c r="P55" s="129">
        <f t="shared" si="26"/>
        <v>0</v>
      </c>
      <c r="Q55" s="125">
        <f>SUM(H55:P55)</f>
        <v>8125</v>
      </c>
      <c r="R55" s="254"/>
      <c r="S55" s="26"/>
      <c r="T55" s="26"/>
      <c r="U55" s="26"/>
      <c r="V55" s="26"/>
    </row>
    <row r="56" spans="1:22" ht="19.149999999999999" customHeight="1">
      <c r="A56" s="230"/>
      <c r="B56" s="123" t="s">
        <v>379</v>
      </c>
      <c r="C56" s="129">
        <f t="shared" ref="C56:F56" si="27">C50+C44+C38+C32+C26+C20+C14+C8</f>
        <v>268</v>
      </c>
      <c r="D56" s="129">
        <f t="shared" si="27"/>
        <v>0</v>
      </c>
      <c r="E56" s="129">
        <f t="shared" si="27"/>
        <v>0</v>
      </c>
      <c r="F56" s="129">
        <f t="shared" si="27"/>
        <v>268</v>
      </c>
      <c r="G56" s="127"/>
      <c r="H56" s="129">
        <f t="shared" ref="H56" si="28">H50+H44+H38+H32+H26+H20+H14+H8</f>
        <v>7687</v>
      </c>
      <c r="I56" s="129">
        <f t="shared" ref="I56:P56" si="29">I50+I44+I38+I32+I26+I20+I14+I8</f>
        <v>1841</v>
      </c>
      <c r="J56" s="129">
        <f t="shared" si="29"/>
        <v>50</v>
      </c>
      <c r="K56" s="129">
        <f t="shared" si="29"/>
        <v>0</v>
      </c>
      <c r="L56" s="129">
        <f t="shared" si="29"/>
        <v>71</v>
      </c>
      <c r="M56" s="129">
        <f t="shared" si="29"/>
        <v>13</v>
      </c>
      <c r="N56" s="129">
        <f t="shared" si="29"/>
        <v>27</v>
      </c>
      <c r="O56" s="129">
        <f t="shared" si="29"/>
        <v>0</v>
      </c>
      <c r="P56" s="129">
        <f t="shared" si="29"/>
        <v>0</v>
      </c>
      <c r="Q56" s="125">
        <f>SUM(H56:P56)</f>
        <v>9689</v>
      </c>
      <c r="R56" s="254"/>
      <c r="S56" s="26"/>
      <c r="T56" s="26"/>
      <c r="U56" s="26"/>
      <c r="V56" s="26"/>
    </row>
    <row r="57" spans="1:22" ht="12.75" customHeight="1">
      <c r="A57" s="100"/>
      <c r="B57" s="100"/>
      <c r="R57" s="27"/>
    </row>
    <row r="58" spans="1:22"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5"/>
      <c r="Q58" s="85"/>
    </row>
    <row r="59" spans="1:22"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</row>
    <row r="60" spans="1:22"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5"/>
      <c r="Q60" s="85"/>
    </row>
    <row r="61" spans="1:22"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</row>
    <row r="62" spans="1:22"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5"/>
      <c r="Q62" s="85"/>
    </row>
  </sheetData>
  <mergeCells count="16">
    <mergeCell ref="R51:R56"/>
    <mergeCell ref="R1:R3"/>
    <mergeCell ref="A52:A56"/>
    <mergeCell ref="A46:A51"/>
    <mergeCell ref="A1:Q1"/>
    <mergeCell ref="B2:B3"/>
    <mergeCell ref="A2:A3"/>
    <mergeCell ref="A10:A15"/>
    <mergeCell ref="A16:A21"/>
    <mergeCell ref="A22:A27"/>
    <mergeCell ref="A28:A33"/>
    <mergeCell ref="A34:A39"/>
    <mergeCell ref="A40:A45"/>
    <mergeCell ref="C2:G2"/>
    <mergeCell ref="H2:Q2"/>
    <mergeCell ref="A4:A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1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H9"/>
  <sheetViews>
    <sheetView zoomScaleNormal="100" zoomScaleSheetLayoutView="115" workbookViewId="0">
      <selection sqref="A1:H1"/>
    </sheetView>
  </sheetViews>
  <sheetFormatPr defaultRowHeight="12.5"/>
  <cols>
    <col min="2" max="2" width="21.7265625" customWidth="1"/>
    <col min="8" max="8" width="12.26953125" customWidth="1"/>
  </cols>
  <sheetData>
    <row r="1" spans="1:8" ht="30" customHeight="1">
      <c r="A1" s="182" t="s">
        <v>448</v>
      </c>
      <c r="B1" s="182"/>
      <c r="C1" s="182"/>
      <c r="D1" s="182"/>
      <c r="E1" s="182"/>
      <c r="F1" s="182"/>
      <c r="G1" s="182"/>
      <c r="H1" s="182"/>
    </row>
    <row r="2" spans="1:8">
      <c r="A2" s="262"/>
      <c r="B2" s="262"/>
      <c r="C2" s="260" t="s">
        <v>390</v>
      </c>
      <c r="D2" s="260"/>
      <c r="E2" s="260"/>
      <c r="F2" s="260"/>
      <c r="G2" s="260"/>
      <c r="H2" s="261" t="s">
        <v>17</v>
      </c>
    </row>
    <row r="3" spans="1:8">
      <c r="A3" s="262"/>
      <c r="B3" s="262"/>
      <c r="C3" s="17" t="s">
        <v>245</v>
      </c>
      <c r="D3" s="17" t="s">
        <v>239</v>
      </c>
      <c r="E3" s="17" t="s">
        <v>19</v>
      </c>
      <c r="F3" s="17" t="s">
        <v>240</v>
      </c>
      <c r="G3" s="17" t="s">
        <v>244</v>
      </c>
      <c r="H3" s="261"/>
    </row>
    <row r="4" spans="1:8" s="58" customFormat="1" ht="19.149999999999999" customHeight="1">
      <c r="A4" s="190" t="s">
        <v>405</v>
      </c>
      <c r="B4" s="49" t="s">
        <v>179</v>
      </c>
      <c r="C4" s="71">
        <v>233</v>
      </c>
      <c r="D4" s="71">
        <v>669</v>
      </c>
      <c r="E4" s="71">
        <v>24</v>
      </c>
      <c r="F4" s="71">
        <v>65</v>
      </c>
      <c r="G4" s="71">
        <v>181</v>
      </c>
      <c r="H4" s="105">
        <f>SUM(C4:G4)</f>
        <v>1172</v>
      </c>
    </row>
    <row r="5" spans="1:8" s="58" customFormat="1" ht="19.149999999999999" customHeight="1">
      <c r="A5" s="190"/>
      <c r="B5" s="49" t="s">
        <v>180</v>
      </c>
      <c r="C5" s="71">
        <v>214</v>
      </c>
      <c r="D5" s="71">
        <v>669</v>
      </c>
      <c r="E5" s="71">
        <v>25</v>
      </c>
      <c r="F5" s="71">
        <v>65</v>
      </c>
      <c r="G5" s="71">
        <v>181</v>
      </c>
      <c r="H5" s="105">
        <f t="shared" ref="H5:H8" si="0">SUM(C5:G5)</f>
        <v>1154</v>
      </c>
    </row>
    <row r="6" spans="1:8" s="58" customFormat="1" ht="19.149999999999999" customHeight="1">
      <c r="A6" s="190"/>
      <c r="B6" s="49" t="s">
        <v>378</v>
      </c>
      <c r="C6" s="71">
        <v>213</v>
      </c>
      <c r="D6" s="71">
        <v>669</v>
      </c>
      <c r="E6" s="71">
        <v>24</v>
      </c>
      <c r="F6" s="71">
        <v>65</v>
      </c>
      <c r="G6" s="71">
        <v>197</v>
      </c>
      <c r="H6" s="105">
        <f t="shared" si="0"/>
        <v>1168</v>
      </c>
    </row>
    <row r="7" spans="1:8" s="58" customFormat="1" ht="19.149999999999999" customHeight="1">
      <c r="A7" s="190"/>
      <c r="B7" s="49" t="s">
        <v>181</v>
      </c>
      <c r="C7" s="71">
        <v>64</v>
      </c>
      <c r="D7" s="71">
        <v>0</v>
      </c>
      <c r="E7" s="71">
        <v>10</v>
      </c>
      <c r="F7" s="71">
        <v>0</v>
      </c>
      <c r="G7" s="71">
        <v>0</v>
      </c>
      <c r="H7" s="105">
        <f t="shared" si="0"/>
        <v>74</v>
      </c>
    </row>
    <row r="8" spans="1:8" s="58" customFormat="1" ht="19.149999999999999" customHeight="1">
      <c r="A8" s="190"/>
      <c r="B8" s="49" t="s">
        <v>379</v>
      </c>
      <c r="C8" s="71">
        <v>184</v>
      </c>
      <c r="D8" s="71">
        <v>0</v>
      </c>
      <c r="E8" s="71">
        <v>17</v>
      </c>
      <c r="F8" s="71">
        <v>0</v>
      </c>
      <c r="G8" s="71">
        <v>33</v>
      </c>
      <c r="H8" s="105">
        <f t="shared" si="0"/>
        <v>234</v>
      </c>
    </row>
    <row r="9" spans="1:8" ht="15" customHeight="1"/>
  </sheetData>
  <mergeCells count="5">
    <mergeCell ref="C2:G2"/>
    <mergeCell ref="A4:A8"/>
    <mergeCell ref="A1:H1"/>
    <mergeCell ref="H2:H3"/>
    <mergeCell ref="A2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AD39"/>
  <sheetViews>
    <sheetView zoomScaleNormal="100" zoomScaleSheetLayoutView="40" workbookViewId="0">
      <selection sqref="A1:S1"/>
    </sheetView>
  </sheetViews>
  <sheetFormatPr defaultColWidth="9.26953125" defaultRowHeight="12.5"/>
  <cols>
    <col min="1" max="1" width="16.54296875" style="3" customWidth="1"/>
    <col min="2" max="16384" width="9.26953125" style="3"/>
  </cols>
  <sheetData>
    <row r="1" spans="1:30" ht="30" customHeight="1">
      <c r="A1" s="267" t="s">
        <v>519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  <c r="M1" s="267"/>
      <c r="N1" s="267"/>
      <c r="O1" s="267"/>
      <c r="P1" s="267"/>
      <c r="Q1" s="267"/>
      <c r="R1" s="267"/>
      <c r="S1" s="267"/>
    </row>
    <row r="2" spans="1:30"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</row>
    <row r="3" spans="1:30" s="32" customFormat="1" ht="20.149999999999999" customHeight="1">
      <c r="A3" s="263" t="s">
        <v>182</v>
      </c>
      <c r="B3" s="264"/>
      <c r="C3" s="264"/>
      <c r="D3" s="264"/>
      <c r="E3" s="264"/>
      <c r="F3" s="264"/>
      <c r="G3" s="264"/>
      <c r="H3" s="264"/>
      <c r="I3" s="264"/>
      <c r="J3" s="264"/>
      <c r="K3" s="264"/>
      <c r="L3" s="264"/>
      <c r="M3" s="264"/>
      <c r="N3" s="264"/>
      <c r="O3" s="264"/>
      <c r="P3" s="264"/>
      <c r="Q3" s="264"/>
    </row>
    <row r="4" spans="1:30">
      <c r="A4" s="33"/>
      <c r="B4" s="34" t="s">
        <v>61</v>
      </c>
      <c r="C4" s="34" t="s">
        <v>59</v>
      </c>
      <c r="D4" s="34" t="s">
        <v>60</v>
      </c>
      <c r="E4" s="34" t="s">
        <v>512</v>
      </c>
      <c r="F4" s="34" t="s">
        <v>58</v>
      </c>
      <c r="G4" s="34" t="s">
        <v>98</v>
      </c>
      <c r="H4" s="34" t="s">
        <v>114</v>
      </c>
      <c r="I4" s="34" t="s">
        <v>132</v>
      </c>
      <c r="J4" s="34" t="s">
        <v>178</v>
      </c>
      <c r="K4" s="34" t="s">
        <v>134</v>
      </c>
      <c r="L4" s="34" t="s">
        <v>97</v>
      </c>
      <c r="M4" s="34" t="s">
        <v>175</v>
      </c>
      <c r="N4" s="34" t="s">
        <v>176</v>
      </c>
      <c r="O4" s="34" t="s">
        <v>177</v>
      </c>
      <c r="P4" s="34" t="s">
        <v>503</v>
      </c>
      <c r="Q4" s="35" t="s">
        <v>17</v>
      </c>
    </row>
    <row r="5" spans="1:30" ht="21" customHeight="1">
      <c r="A5" s="34" t="s">
        <v>179</v>
      </c>
      <c r="B5" s="31">
        <v>40</v>
      </c>
      <c r="C5" s="31">
        <v>403</v>
      </c>
      <c r="D5" s="31">
        <v>11</v>
      </c>
      <c r="E5" s="31">
        <v>2</v>
      </c>
      <c r="F5" s="31">
        <v>72</v>
      </c>
      <c r="G5" s="31">
        <v>75</v>
      </c>
      <c r="H5" s="31">
        <v>1</v>
      </c>
      <c r="I5" s="31">
        <v>95</v>
      </c>
      <c r="J5" s="31">
        <v>115</v>
      </c>
      <c r="K5" s="31">
        <v>30</v>
      </c>
      <c r="L5" s="31">
        <v>0</v>
      </c>
      <c r="M5" s="31">
        <v>0</v>
      </c>
      <c r="N5" s="31">
        <v>0</v>
      </c>
      <c r="O5" s="31">
        <v>0</v>
      </c>
      <c r="P5" s="31">
        <v>0</v>
      </c>
      <c r="Q5" s="35">
        <f>SUM(B5:P5)</f>
        <v>844</v>
      </c>
    </row>
    <row r="6" spans="1:30" ht="24" customHeight="1">
      <c r="A6" s="34" t="s">
        <v>180</v>
      </c>
      <c r="B6" s="31">
        <v>57</v>
      </c>
      <c r="C6" s="31">
        <v>354</v>
      </c>
      <c r="D6" s="31">
        <v>13</v>
      </c>
      <c r="E6" s="31">
        <v>4</v>
      </c>
      <c r="F6" s="31">
        <v>74</v>
      </c>
      <c r="G6" s="31">
        <v>68</v>
      </c>
      <c r="H6" s="31">
        <v>5</v>
      </c>
      <c r="I6" s="31">
        <v>102</v>
      </c>
      <c r="J6" s="31">
        <v>176</v>
      </c>
      <c r="K6" s="31">
        <v>39</v>
      </c>
      <c r="L6" s="31">
        <v>0</v>
      </c>
      <c r="M6" s="31">
        <v>0</v>
      </c>
      <c r="N6" s="31">
        <v>0</v>
      </c>
      <c r="O6" s="31">
        <v>0</v>
      </c>
      <c r="P6" s="31">
        <v>0</v>
      </c>
      <c r="Q6" s="35">
        <f t="shared" ref="Q6:Q7" si="0">SUM(B6:P6)</f>
        <v>892</v>
      </c>
    </row>
    <row r="7" spans="1:30" ht="24" customHeight="1">
      <c r="A7" s="34" t="s">
        <v>181</v>
      </c>
      <c r="B7" s="31">
        <v>27</v>
      </c>
      <c r="C7" s="31">
        <v>300</v>
      </c>
      <c r="D7" s="31">
        <v>8</v>
      </c>
      <c r="E7" s="31">
        <v>0</v>
      </c>
      <c r="F7" s="31">
        <v>2</v>
      </c>
      <c r="G7" s="31">
        <v>15</v>
      </c>
      <c r="H7" s="31">
        <v>0</v>
      </c>
      <c r="I7" s="31">
        <v>26</v>
      </c>
      <c r="J7" s="31">
        <v>20</v>
      </c>
      <c r="K7" s="31">
        <v>4</v>
      </c>
      <c r="L7" s="31">
        <v>0</v>
      </c>
      <c r="M7" s="31">
        <v>0</v>
      </c>
      <c r="N7" s="31">
        <v>0</v>
      </c>
      <c r="O7" s="31">
        <v>0</v>
      </c>
      <c r="P7" s="31">
        <v>0</v>
      </c>
      <c r="Q7" s="35">
        <f t="shared" si="0"/>
        <v>402</v>
      </c>
    </row>
    <row r="9" spans="1:30" ht="20.149999999999999" customHeight="1">
      <c r="A9" s="269" t="s">
        <v>184</v>
      </c>
      <c r="B9" s="270"/>
      <c r="C9" s="270"/>
      <c r="D9" s="270"/>
      <c r="E9" s="270"/>
      <c r="F9" s="270"/>
      <c r="G9" s="270"/>
      <c r="H9" s="270"/>
      <c r="I9" s="270"/>
      <c r="J9" s="270"/>
      <c r="K9" s="270"/>
      <c r="L9" s="270"/>
      <c r="M9" s="270"/>
      <c r="N9" s="270"/>
      <c r="O9" s="270"/>
      <c r="P9" s="270"/>
      <c r="Q9" s="271"/>
    </row>
    <row r="10" spans="1:30">
      <c r="A10" s="33"/>
      <c r="B10" s="34" t="s">
        <v>26</v>
      </c>
      <c r="C10" s="34" t="s">
        <v>52</v>
      </c>
      <c r="D10" s="34" t="s">
        <v>53</v>
      </c>
      <c r="E10" s="34" t="s">
        <v>57</v>
      </c>
      <c r="F10" s="34" t="s">
        <v>91</v>
      </c>
      <c r="G10" s="34" t="s">
        <v>56</v>
      </c>
      <c r="H10" s="34" t="s">
        <v>55</v>
      </c>
      <c r="I10" s="34" t="s">
        <v>92</v>
      </c>
      <c r="J10" s="34" t="s">
        <v>93</v>
      </c>
      <c r="K10" s="34" t="s">
        <v>130</v>
      </c>
      <c r="L10" s="34" t="s">
        <v>112</v>
      </c>
      <c r="M10" s="34" t="s">
        <v>510</v>
      </c>
      <c r="N10" s="34" t="s">
        <v>183</v>
      </c>
      <c r="O10" s="34" t="s">
        <v>105</v>
      </c>
      <c r="P10" s="34" t="s">
        <v>106</v>
      </c>
      <c r="Q10" s="35" t="s">
        <v>17</v>
      </c>
    </row>
    <row r="11" spans="1:30" ht="20.149999999999999" customHeight="1">
      <c r="A11" s="34" t="s">
        <v>179</v>
      </c>
      <c r="B11" s="31">
        <v>16</v>
      </c>
      <c r="C11" s="31">
        <v>2015</v>
      </c>
      <c r="D11" s="31">
        <v>5</v>
      </c>
      <c r="E11" s="31">
        <v>0</v>
      </c>
      <c r="F11" s="31">
        <v>0</v>
      </c>
      <c r="G11" s="31">
        <v>142</v>
      </c>
      <c r="H11" s="31">
        <v>45</v>
      </c>
      <c r="I11" s="31">
        <v>0</v>
      </c>
      <c r="J11" s="31">
        <v>5</v>
      </c>
      <c r="K11" s="31">
        <v>8</v>
      </c>
      <c r="L11" s="31">
        <v>12</v>
      </c>
      <c r="M11" s="31">
        <v>1</v>
      </c>
      <c r="N11" s="31">
        <v>6</v>
      </c>
      <c r="O11" s="31">
        <v>0</v>
      </c>
      <c r="P11" s="31">
        <v>2</v>
      </c>
      <c r="Q11" s="35">
        <f>SUM(B11:P11)</f>
        <v>2257</v>
      </c>
    </row>
    <row r="12" spans="1:30" ht="20.149999999999999" customHeight="1">
      <c r="A12" s="34" t="s">
        <v>180</v>
      </c>
      <c r="B12" s="31">
        <v>13</v>
      </c>
      <c r="C12" s="31">
        <v>1620</v>
      </c>
      <c r="D12" s="31">
        <v>5</v>
      </c>
      <c r="E12" s="31">
        <v>0</v>
      </c>
      <c r="F12" s="31">
        <v>0</v>
      </c>
      <c r="G12" s="31">
        <v>145</v>
      </c>
      <c r="H12" s="31">
        <v>45</v>
      </c>
      <c r="I12" s="31">
        <v>0</v>
      </c>
      <c r="J12" s="31">
        <v>15</v>
      </c>
      <c r="K12" s="31">
        <v>7</v>
      </c>
      <c r="L12" s="31">
        <v>33</v>
      </c>
      <c r="M12" s="31">
        <v>2</v>
      </c>
      <c r="N12" s="31">
        <v>8</v>
      </c>
      <c r="O12" s="31">
        <v>1</v>
      </c>
      <c r="P12" s="31">
        <v>3</v>
      </c>
      <c r="Q12" s="35">
        <f t="shared" ref="Q12:Q13" si="1">SUM(B12:P12)</f>
        <v>1897</v>
      </c>
    </row>
    <row r="13" spans="1:30" ht="20.149999999999999" customHeight="1">
      <c r="A13" s="34" t="s">
        <v>181</v>
      </c>
      <c r="B13" s="31">
        <v>7</v>
      </c>
      <c r="C13" s="31">
        <v>2192</v>
      </c>
      <c r="D13" s="31">
        <v>2</v>
      </c>
      <c r="E13" s="31">
        <v>0</v>
      </c>
      <c r="F13" s="31">
        <v>0</v>
      </c>
      <c r="G13" s="31">
        <v>17</v>
      </c>
      <c r="H13" s="31">
        <v>0</v>
      </c>
      <c r="I13" s="31">
        <v>0</v>
      </c>
      <c r="J13" s="31">
        <v>1</v>
      </c>
      <c r="K13" s="31">
        <v>7</v>
      </c>
      <c r="L13" s="31">
        <v>0</v>
      </c>
      <c r="M13" s="31">
        <v>1</v>
      </c>
      <c r="N13" s="31">
        <v>1</v>
      </c>
      <c r="O13" s="31">
        <v>0</v>
      </c>
      <c r="P13" s="31">
        <v>0</v>
      </c>
      <c r="Q13" s="35">
        <f t="shared" si="1"/>
        <v>2228</v>
      </c>
    </row>
    <row r="15" spans="1:30" ht="20.149999999999999" customHeight="1">
      <c r="A15" s="268" t="s">
        <v>189</v>
      </c>
      <c r="B15" s="268"/>
      <c r="C15" s="268"/>
      <c r="D15" s="268"/>
      <c r="E15" s="268"/>
      <c r="F15" s="268"/>
      <c r="G15" s="268"/>
      <c r="H15" s="268"/>
      <c r="I15" s="268"/>
      <c r="J15" s="268"/>
      <c r="K15" s="268"/>
      <c r="L15" s="268"/>
      <c r="M15" s="268"/>
      <c r="N15" s="268"/>
    </row>
    <row r="16" spans="1:30">
      <c r="A16" s="36"/>
      <c r="B16" s="34" t="s">
        <v>24</v>
      </c>
      <c r="C16" s="34" t="s">
        <v>50</v>
      </c>
      <c r="D16" s="34" t="s">
        <v>48</v>
      </c>
      <c r="E16" s="34" t="s">
        <v>185</v>
      </c>
      <c r="F16" s="34" t="s">
        <v>186</v>
      </c>
      <c r="G16" s="34" t="s">
        <v>187</v>
      </c>
      <c r="H16" s="34" t="s">
        <v>51</v>
      </c>
      <c r="I16" s="34" t="s">
        <v>188</v>
      </c>
      <c r="J16" s="34" t="s">
        <v>94</v>
      </c>
      <c r="K16" s="34" t="s">
        <v>47</v>
      </c>
      <c r="L16" s="34" t="s">
        <v>113</v>
      </c>
      <c r="M16" s="34" t="s">
        <v>107</v>
      </c>
      <c r="N16" s="35" t="s">
        <v>17</v>
      </c>
    </row>
    <row r="17" spans="1:15" ht="20.149999999999999" customHeight="1">
      <c r="A17" s="34" t="s">
        <v>179</v>
      </c>
      <c r="B17" s="31">
        <v>57</v>
      </c>
      <c r="C17" s="31">
        <v>322</v>
      </c>
      <c r="D17" s="31">
        <v>437</v>
      </c>
      <c r="E17" s="31">
        <v>28</v>
      </c>
      <c r="F17" s="31">
        <v>0</v>
      </c>
      <c r="G17" s="31">
        <v>7</v>
      </c>
      <c r="H17" s="31">
        <v>43</v>
      </c>
      <c r="I17" s="31">
        <v>36</v>
      </c>
      <c r="J17" s="31">
        <v>0</v>
      </c>
      <c r="K17" s="31">
        <v>168</v>
      </c>
      <c r="L17" s="31">
        <v>1</v>
      </c>
      <c r="M17" s="31">
        <v>0</v>
      </c>
      <c r="N17" s="35">
        <f>SUM(B17:M17)</f>
        <v>1099</v>
      </c>
    </row>
    <row r="18" spans="1:15" ht="20.149999999999999" customHeight="1">
      <c r="A18" s="34" t="s">
        <v>180</v>
      </c>
      <c r="B18" s="31">
        <v>56</v>
      </c>
      <c r="C18" s="31">
        <v>316</v>
      </c>
      <c r="D18" s="31">
        <v>401</v>
      </c>
      <c r="E18" s="31">
        <v>26</v>
      </c>
      <c r="F18" s="31">
        <v>0</v>
      </c>
      <c r="G18" s="31">
        <v>8</v>
      </c>
      <c r="H18" s="31">
        <v>47</v>
      </c>
      <c r="I18" s="31">
        <v>35</v>
      </c>
      <c r="J18" s="31">
        <v>0</v>
      </c>
      <c r="K18" s="31">
        <v>171</v>
      </c>
      <c r="L18" s="31">
        <v>1</v>
      </c>
      <c r="M18" s="31">
        <v>0</v>
      </c>
      <c r="N18" s="35">
        <f t="shared" ref="N18:N19" si="2">SUM(B18:M18)</f>
        <v>1061</v>
      </c>
    </row>
    <row r="19" spans="1:15" ht="20.149999999999999" customHeight="1">
      <c r="A19" s="34" t="s">
        <v>181</v>
      </c>
      <c r="B19" s="31">
        <v>64</v>
      </c>
      <c r="C19" s="31">
        <v>23</v>
      </c>
      <c r="D19" s="31">
        <v>192</v>
      </c>
      <c r="E19" s="31">
        <v>28</v>
      </c>
      <c r="F19" s="31">
        <v>0</v>
      </c>
      <c r="G19" s="31">
        <v>1</v>
      </c>
      <c r="H19" s="31">
        <v>2</v>
      </c>
      <c r="I19" s="31">
        <v>3</v>
      </c>
      <c r="J19" s="31">
        <v>0</v>
      </c>
      <c r="K19" s="31">
        <v>3</v>
      </c>
      <c r="L19" s="31">
        <v>0</v>
      </c>
      <c r="M19" s="31">
        <v>0</v>
      </c>
      <c r="N19" s="35">
        <f t="shared" si="2"/>
        <v>316</v>
      </c>
    </row>
    <row r="21" spans="1:15" ht="20.149999999999999" customHeight="1">
      <c r="A21" s="268" t="s">
        <v>525</v>
      </c>
      <c r="B21" s="268"/>
      <c r="C21" s="268"/>
      <c r="D21" s="268"/>
      <c r="E21" s="268"/>
      <c r="F21" s="268"/>
      <c r="G21" s="268"/>
    </row>
    <row r="22" spans="1:15">
      <c r="A22" s="36"/>
      <c r="B22" s="34" t="s">
        <v>121</v>
      </c>
      <c r="C22" s="34" t="s">
        <v>67</v>
      </c>
      <c r="D22" s="34" t="s">
        <v>108</v>
      </c>
      <c r="E22" s="34" t="s">
        <v>75</v>
      </c>
      <c r="F22" s="34" t="s">
        <v>122</v>
      </c>
      <c r="G22" s="35" t="s">
        <v>17</v>
      </c>
    </row>
    <row r="23" spans="1:15" ht="20.149999999999999" customHeight="1">
      <c r="A23" s="34" t="s">
        <v>179</v>
      </c>
      <c r="B23" s="31">
        <v>4</v>
      </c>
      <c r="C23" s="31">
        <v>0</v>
      </c>
      <c r="D23" s="31">
        <v>0</v>
      </c>
      <c r="E23" s="31">
        <v>0</v>
      </c>
      <c r="F23" s="31">
        <v>2</v>
      </c>
      <c r="G23" s="35">
        <f>SUM(B23:F23)</f>
        <v>6</v>
      </c>
    </row>
    <row r="24" spans="1:15" ht="20.149999999999999" customHeight="1">
      <c r="A24" s="34" t="s">
        <v>180</v>
      </c>
      <c r="B24" s="31">
        <v>0</v>
      </c>
      <c r="C24" s="31">
        <v>0</v>
      </c>
      <c r="D24" s="31">
        <v>1</v>
      </c>
      <c r="E24" s="31">
        <v>0</v>
      </c>
      <c r="F24" s="31">
        <v>1</v>
      </c>
      <c r="G24" s="35">
        <f t="shared" ref="G24:G25" si="3">SUM(B24:F24)</f>
        <v>2</v>
      </c>
    </row>
    <row r="25" spans="1:15" ht="20.149999999999999" customHeight="1">
      <c r="A25" s="34" t="s">
        <v>181</v>
      </c>
      <c r="B25" s="31">
        <v>7</v>
      </c>
      <c r="C25" s="31">
        <v>2</v>
      </c>
      <c r="D25" s="31">
        <v>0</v>
      </c>
      <c r="E25" s="31">
        <v>1</v>
      </c>
      <c r="F25" s="31">
        <v>1</v>
      </c>
      <c r="G25" s="35">
        <f t="shared" si="3"/>
        <v>11</v>
      </c>
    </row>
    <row r="27" spans="1:15" ht="20.149999999999999" customHeight="1">
      <c r="A27" s="265" t="s">
        <v>524</v>
      </c>
      <c r="B27" s="266"/>
      <c r="C27" s="266"/>
      <c r="D27" s="266"/>
      <c r="E27" s="266"/>
      <c r="F27" s="266"/>
      <c r="G27" s="266"/>
      <c r="H27" s="266"/>
      <c r="I27" s="266"/>
      <c r="J27" s="266"/>
      <c r="K27" s="266"/>
      <c r="L27" s="266"/>
      <c r="M27" s="266"/>
      <c r="N27" s="266"/>
      <c r="O27" s="266"/>
    </row>
    <row r="28" spans="1:15" ht="13.5" customHeight="1">
      <c r="A28" s="37"/>
      <c r="B28" s="34" t="s">
        <v>115</v>
      </c>
      <c r="C28" s="34" t="s">
        <v>116</v>
      </c>
      <c r="D28" s="34" t="s">
        <v>62</v>
      </c>
      <c r="E28" s="34" t="s">
        <v>63</v>
      </c>
      <c r="F28" s="34" t="s">
        <v>64</v>
      </c>
      <c r="G28" s="34" t="s">
        <v>128</v>
      </c>
      <c r="H28" s="34" t="s">
        <v>65</v>
      </c>
      <c r="I28" s="34" t="s">
        <v>123</v>
      </c>
      <c r="J28" s="34" t="s">
        <v>66</v>
      </c>
      <c r="K28" s="34" t="s">
        <v>118</v>
      </c>
      <c r="L28" s="34" t="s">
        <v>68</v>
      </c>
      <c r="M28" s="34" t="s">
        <v>117</v>
      </c>
      <c r="N28" s="34" t="s">
        <v>69</v>
      </c>
      <c r="O28" s="35" t="s">
        <v>17</v>
      </c>
    </row>
    <row r="29" spans="1:15" ht="20.149999999999999" customHeight="1">
      <c r="A29" s="34" t="s">
        <v>179</v>
      </c>
      <c r="B29" s="31">
        <v>90</v>
      </c>
      <c r="C29" s="31">
        <v>3</v>
      </c>
      <c r="D29" s="31">
        <v>10</v>
      </c>
      <c r="E29" s="31">
        <v>5</v>
      </c>
      <c r="F29" s="31">
        <v>0</v>
      </c>
      <c r="G29" s="31">
        <v>30</v>
      </c>
      <c r="H29" s="31">
        <v>6</v>
      </c>
      <c r="I29" s="31">
        <v>3</v>
      </c>
      <c r="J29" s="31">
        <v>0</v>
      </c>
      <c r="K29" s="31">
        <v>21</v>
      </c>
      <c r="L29" s="31">
        <v>0</v>
      </c>
      <c r="M29" s="31">
        <v>10</v>
      </c>
      <c r="N29" s="31">
        <v>0</v>
      </c>
      <c r="O29" s="35">
        <f>SUM(B29:N29)</f>
        <v>178</v>
      </c>
    </row>
    <row r="30" spans="1:15" ht="20.149999999999999" customHeight="1">
      <c r="A30" s="34" t="s">
        <v>180</v>
      </c>
      <c r="B30" s="31">
        <v>91</v>
      </c>
      <c r="C30" s="31">
        <v>0</v>
      </c>
      <c r="D30" s="31">
        <v>13</v>
      </c>
      <c r="E30" s="31">
        <v>5</v>
      </c>
      <c r="F30" s="31">
        <v>0</v>
      </c>
      <c r="G30" s="31">
        <v>39</v>
      </c>
      <c r="H30" s="31">
        <v>8</v>
      </c>
      <c r="I30" s="31">
        <v>3</v>
      </c>
      <c r="J30" s="31">
        <v>0</v>
      </c>
      <c r="K30" s="31">
        <v>23</v>
      </c>
      <c r="L30" s="31">
        <v>0</v>
      </c>
      <c r="M30" s="31">
        <v>11</v>
      </c>
      <c r="N30" s="31">
        <v>2</v>
      </c>
      <c r="O30" s="35">
        <f t="shared" ref="O30:O31" si="4">SUM(B30:N30)</f>
        <v>195</v>
      </c>
    </row>
    <row r="31" spans="1:15" ht="20.149999999999999" customHeight="1">
      <c r="A31" s="34" t="s">
        <v>181</v>
      </c>
      <c r="B31" s="31">
        <v>211</v>
      </c>
      <c r="C31" s="31">
        <v>3</v>
      </c>
      <c r="D31" s="31">
        <v>1</v>
      </c>
      <c r="E31" s="31">
        <v>0</v>
      </c>
      <c r="F31" s="31">
        <v>0</v>
      </c>
      <c r="G31" s="31">
        <v>43</v>
      </c>
      <c r="H31" s="31">
        <v>6</v>
      </c>
      <c r="I31" s="31">
        <v>8</v>
      </c>
      <c r="J31" s="31">
        <v>0</v>
      </c>
      <c r="K31" s="31">
        <v>1</v>
      </c>
      <c r="L31" s="31">
        <v>0</v>
      </c>
      <c r="M31" s="31">
        <v>10</v>
      </c>
      <c r="N31" s="31">
        <v>3</v>
      </c>
      <c r="O31" s="35">
        <f t="shared" si="4"/>
        <v>286</v>
      </c>
    </row>
    <row r="33" spans="1:15" ht="20.149999999999999" customHeight="1">
      <c r="A33" s="263" t="s">
        <v>523</v>
      </c>
      <c r="B33" s="264"/>
      <c r="C33" s="264"/>
      <c r="D33" s="264"/>
      <c r="E33" s="264"/>
      <c r="F33" s="264"/>
      <c r="G33" s="264"/>
      <c r="H33" s="264"/>
      <c r="I33" s="264"/>
      <c r="J33" s="264"/>
      <c r="K33" s="264"/>
      <c r="L33" s="264"/>
      <c r="M33" s="264"/>
      <c r="N33" s="264"/>
      <c r="O33" s="264"/>
    </row>
    <row r="34" spans="1:15">
      <c r="A34" s="37"/>
      <c r="B34" s="34" t="s">
        <v>119</v>
      </c>
      <c r="C34" s="34" t="s">
        <v>70</v>
      </c>
      <c r="D34" s="34" t="s">
        <v>127</v>
      </c>
      <c r="E34" s="34" t="s">
        <v>71</v>
      </c>
      <c r="F34" s="34" t="s">
        <v>125</v>
      </c>
      <c r="G34" s="34" t="s">
        <v>120</v>
      </c>
      <c r="H34" s="34" t="s">
        <v>72</v>
      </c>
      <c r="I34" s="34" t="s">
        <v>73</v>
      </c>
      <c r="J34" s="34" t="s">
        <v>124</v>
      </c>
      <c r="K34" s="34" t="s">
        <v>129</v>
      </c>
      <c r="L34" s="34" t="s">
        <v>74</v>
      </c>
      <c r="M34" s="34" t="s">
        <v>126</v>
      </c>
      <c r="N34" s="34" t="s">
        <v>504</v>
      </c>
      <c r="O34" s="35" t="s">
        <v>17</v>
      </c>
    </row>
    <row r="35" spans="1:15" ht="20.149999999999999" customHeight="1">
      <c r="A35" s="34" t="s">
        <v>179</v>
      </c>
      <c r="B35" s="31">
        <v>347</v>
      </c>
      <c r="C35" s="31">
        <v>0</v>
      </c>
      <c r="D35" s="31">
        <v>2</v>
      </c>
      <c r="E35" s="31">
        <v>0</v>
      </c>
      <c r="F35" s="31">
        <v>15</v>
      </c>
      <c r="G35" s="31">
        <v>187</v>
      </c>
      <c r="H35" s="31">
        <v>2</v>
      </c>
      <c r="I35" s="31">
        <v>7</v>
      </c>
      <c r="J35" s="31">
        <v>26</v>
      </c>
      <c r="K35" s="31">
        <v>110</v>
      </c>
      <c r="L35" s="31">
        <v>0</v>
      </c>
      <c r="M35" s="31">
        <v>3</v>
      </c>
      <c r="N35" s="31">
        <v>1</v>
      </c>
      <c r="O35" s="35">
        <f>SUM(B35:N35)</f>
        <v>700</v>
      </c>
    </row>
    <row r="36" spans="1:15" ht="20.149999999999999" customHeight="1">
      <c r="A36" s="34" t="s">
        <v>180</v>
      </c>
      <c r="B36" s="31">
        <v>255</v>
      </c>
      <c r="C36" s="31">
        <v>0</v>
      </c>
      <c r="D36" s="31">
        <v>2</v>
      </c>
      <c r="E36" s="31">
        <v>0</v>
      </c>
      <c r="F36" s="31">
        <v>14</v>
      </c>
      <c r="G36" s="31">
        <v>142</v>
      </c>
      <c r="H36" s="31">
        <v>5</v>
      </c>
      <c r="I36" s="31">
        <v>6</v>
      </c>
      <c r="J36" s="31">
        <v>33</v>
      </c>
      <c r="K36" s="31">
        <v>187</v>
      </c>
      <c r="L36" s="31">
        <v>0</v>
      </c>
      <c r="M36" s="31">
        <v>4</v>
      </c>
      <c r="N36" s="31">
        <v>4</v>
      </c>
      <c r="O36" s="35">
        <f t="shared" ref="O36:O37" si="5">SUM(B36:N36)</f>
        <v>652</v>
      </c>
    </row>
    <row r="37" spans="1:15" ht="20.149999999999999" customHeight="1">
      <c r="A37" s="34" t="s">
        <v>181</v>
      </c>
      <c r="B37" s="31">
        <v>851</v>
      </c>
      <c r="C37" s="31">
        <v>0</v>
      </c>
      <c r="D37" s="31">
        <v>6</v>
      </c>
      <c r="E37" s="31">
        <v>0</v>
      </c>
      <c r="F37" s="31">
        <v>34</v>
      </c>
      <c r="G37" s="31">
        <v>358</v>
      </c>
      <c r="H37" s="31">
        <v>5</v>
      </c>
      <c r="I37" s="31">
        <v>13</v>
      </c>
      <c r="J37" s="31">
        <v>54</v>
      </c>
      <c r="K37" s="31">
        <v>300</v>
      </c>
      <c r="L37" s="31">
        <v>0</v>
      </c>
      <c r="M37" s="31">
        <v>7</v>
      </c>
      <c r="N37" s="31">
        <v>1</v>
      </c>
      <c r="O37" s="35">
        <f t="shared" si="5"/>
        <v>1629</v>
      </c>
    </row>
    <row r="39" spans="1:15">
      <c r="A39" s="1" t="s">
        <v>522</v>
      </c>
    </row>
  </sheetData>
  <mergeCells count="7">
    <mergeCell ref="A33:O33"/>
    <mergeCell ref="A27:O27"/>
    <mergeCell ref="A1:S1"/>
    <mergeCell ref="A21:G21"/>
    <mergeCell ref="A15:N15"/>
    <mergeCell ref="A3:Q3"/>
    <mergeCell ref="A9:Q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J13"/>
  <sheetViews>
    <sheetView zoomScale="115" zoomScaleNormal="115" workbookViewId="0">
      <selection activeCell="A13" sqref="A13"/>
    </sheetView>
  </sheetViews>
  <sheetFormatPr defaultColWidth="9.26953125" defaultRowHeight="12.5"/>
  <cols>
    <col min="1" max="2" width="9.26953125" style="3"/>
    <col min="3" max="3" width="12.26953125" style="3" customWidth="1"/>
    <col min="4" max="4" width="9.26953125" style="3"/>
    <col min="5" max="5" width="13" style="3" customWidth="1"/>
    <col min="6" max="6" width="12" style="3" customWidth="1"/>
    <col min="7" max="7" width="11.7265625" style="3" customWidth="1"/>
    <col min="8" max="8" width="12.26953125" style="3" customWidth="1"/>
    <col min="9" max="9" width="12.7265625" style="3" customWidth="1"/>
    <col min="10" max="16384" width="9.26953125" style="3"/>
  </cols>
  <sheetData>
    <row r="1" spans="1:10" ht="14">
      <c r="A1" s="273" t="s">
        <v>518</v>
      </c>
      <c r="B1" s="273"/>
      <c r="C1" s="273"/>
      <c r="D1" s="273"/>
      <c r="E1" s="273"/>
      <c r="F1" s="273"/>
      <c r="G1" s="273"/>
      <c r="H1" s="273"/>
      <c r="I1" s="273"/>
      <c r="J1" s="38"/>
    </row>
    <row r="2" spans="1:10" ht="13">
      <c r="A2" s="272" t="s">
        <v>83</v>
      </c>
      <c r="B2" s="272" t="s">
        <v>84</v>
      </c>
      <c r="C2" s="272"/>
      <c r="D2" s="272"/>
      <c r="E2" s="272" t="s">
        <v>85</v>
      </c>
      <c r="F2" s="272"/>
      <c r="G2" s="272"/>
      <c r="H2" s="272"/>
      <c r="I2" s="272" t="s">
        <v>517</v>
      </c>
      <c r="J2" s="6"/>
    </row>
    <row r="3" spans="1:10" ht="75">
      <c r="A3" s="272"/>
      <c r="B3" s="39" t="s">
        <v>86</v>
      </c>
      <c r="C3" s="39" t="s">
        <v>110</v>
      </c>
      <c r="D3" s="39" t="s">
        <v>87</v>
      </c>
      <c r="E3" s="39" t="s">
        <v>88</v>
      </c>
      <c r="F3" s="39" t="s">
        <v>111</v>
      </c>
      <c r="G3" s="39" t="s">
        <v>89</v>
      </c>
      <c r="H3" s="39" t="s">
        <v>90</v>
      </c>
      <c r="I3" s="272"/>
      <c r="J3" s="6"/>
    </row>
    <row r="4" spans="1:10" ht="20.149999999999999" customHeight="1">
      <c r="A4" s="40" t="s">
        <v>1</v>
      </c>
      <c r="B4" s="11">
        <v>7</v>
      </c>
      <c r="C4" s="11">
        <v>780</v>
      </c>
      <c r="D4" s="11">
        <v>151</v>
      </c>
      <c r="E4" s="11">
        <v>73194</v>
      </c>
      <c r="F4" s="11">
        <v>232</v>
      </c>
      <c r="G4" s="11">
        <v>9727</v>
      </c>
      <c r="H4" s="11">
        <v>63235</v>
      </c>
      <c r="I4" s="12">
        <v>122812</v>
      </c>
      <c r="J4" s="6"/>
    </row>
    <row r="5" spans="1:10" ht="20.149999999999999" customHeight="1">
      <c r="A5" s="40" t="s">
        <v>2</v>
      </c>
      <c r="B5" s="11">
        <v>7</v>
      </c>
      <c r="C5" s="11">
        <v>348</v>
      </c>
      <c r="D5" s="11">
        <v>55</v>
      </c>
      <c r="E5" s="11">
        <v>68907</v>
      </c>
      <c r="F5" s="11">
        <v>142</v>
      </c>
      <c r="G5" s="11">
        <v>9751</v>
      </c>
      <c r="H5" s="11">
        <v>59014</v>
      </c>
      <c r="I5" s="12">
        <v>93168</v>
      </c>
      <c r="J5" s="6"/>
    </row>
    <row r="6" spans="1:10" ht="20.149999999999999" customHeight="1">
      <c r="A6" s="40" t="s">
        <v>3</v>
      </c>
      <c r="B6" s="11">
        <v>4</v>
      </c>
      <c r="C6" s="11">
        <v>5</v>
      </c>
      <c r="D6" s="11">
        <v>0</v>
      </c>
      <c r="E6" s="11">
        <v>31893</v>
      </c>
      <c r="F6" s="11">
        <v>182</v>
      </c>
      <c r="G6" s="11">
        <v>4156</v>
      </c>
      <c r="H6" s="11">
        <v>27555</v>
      </c>
      <c r="I6" s="12">
        <v>34477</v>
      </c>
      <c r="J6" s="6"/>
    </row>
    <row r="7" spans="1:10" ht="20.149999999999999" customHeight="1">
      <c r="A7" s="40" t="s">
        <v>4</v>
      </c>
      <c r="B7" s="11">
        <v>2</v>
      </c>
      <c r="C7" s="11">
        <v>59</v>
      </c>
      <c r="D7" s="11">
        <v>15</v>
      </c>
      <c r="E7" s="11">
        <v>62592</v>
      </c>
      <c r="F7" s="11">
        <v>136</v>
      </c>
      <c r="G7" s="11">
        <v>8429</v>
      </c>
      <c r="H7" s="11">
        <v>54027</v>
      </c>
      <c r="I7" s="12">
        <v>120000</v>
      </c>
      <c r="J7" s="6"/>
    </row>
    <row r="8" spans="1:10" ht="20.149999999999999" customHeight="1">
      <c r="A8" s="40" t="s">
        <v>5</v>
      </c>
      <c r="B8" s="11">
        <v>3</v>
      </c>
      <c r="C8" s="11">
        <v>392</v>
      </c>
      <c r="D8" s="11">
        <v>75</v>
      </c>
      <c r="E8" s="11">
        <v>50152</v>
      </c>
      <c r="F8" s="11">
        <v>220</v>
      </c>
      <c r="G8" s="11">
        <v>8338</v>
      </c>
      <c r="H8" s="11">
        <v>41594</v>
      </c>
      <c r="I8" s="12">
        <v>64295</v>
      </c>
      <c r="J8" s="6"/>
    </row>
    <row r="9" spans="1:10" ht="20.149999999999999" customHeight="1">
      <c r="A9" s="40" t="s">
        <v>6</v>
      </c>
      <c r="B9" s="11">
        <v>6</v>
      </c>
      <c r="C9" s="11">
        <v>12</v>
      </c>
      <c r="D9" s="11">
        <v>7</v>
      </c>
      <c r="E9" s="11">
        <v>59954</v>
      </c>
      <c r="F9" s="11">
        <v>100</v>
      </c>
      <c r="G9" s="11">
        <v>9837</v>
      </c>
      <c r="H9" s="11">
        <v>50017</v>
      </c>
      <c r="I9" s="12">
        <v>92272</v>
      </c>
      <c r="J9" s="6"/>
    </row>
    <row r="10" spans="1:10" ht="20.149999999999999" customHeight="1">
      <c r="A10" s="40" t="s">
        <v>7</v>
      </c>
      <c r="B10" s="11">
        <v>1</v>
      </c>
      <c r="C10" s="11">
        <v>1846</v>
      </c>
      <c r="D10" s="11">
        <v>57</v>
      </c>
      <c r="E10" s="11">
        <v>67378</v>
      </c>
      <c r="F10" s="11">
        <v>214</v>
      </c>
      <c r="G10" s="11">
        <v>9698</v>
      </c>
      <c r="H10" s="11">
        <v>57466</v>
      </c>
      <c r="I10" s="12">
        <v>56456</v>
      </c>
      <c r="J10" s="6"/>
    </row>
    <row r="11" spans="1:10" ht="20.149999999999999" customHeight="1">
      <c r="A11" s="40" t="s">
        <v>8</v>
      </c>
      <c r="B11" s="11">
        <v>15</v>
      </c>
      <c r="C11" s="11">
        <v>82</v>
      </c>
      <c r="D11" s="11">
        <v>21</v>
      </c>
      <c r="E11" s="11">
        <v>80611</v>
      </c>
      <c r="F11" s="11">
        <v>181</v>
      </c>
      <c r="G11" s="11">
        <v>10692</v>
      </c>
      <c r="H11" s="11">
        <v>69738</v>
      </c>
      <c r="I11" s="12">
        <v>127473</v>
      </c>
      <c r="J11" s="6"/>
    </row>
    <row r="12" spans="1:10" ht="23.25" customHeight="1">
      <c r="A12" s="13" t="s">
        <v>9</v>
      </c>
      <c r="B12" s="13">
        <f>SUM(B4:B11)</f>
        <v>45</v>
      </c>
      <c r="C12" s="13">
        <f t="shared" ref="C12:I12" si="0">SUM(C4:C11)</f>
        <v>3524</v>
      </c>
      <c r="D12" s="13">
        <f t="shared" si="0"/>
        <v>381</v>
      </c>
      <c r="E12" s="13">
        <f t="shared" si="0"/>
        <v>494681</v>
      </c>
      <c r="F12" s="13">
        <f t="shared" si="0"/>
        <v>1407</v>
      </c>
      <c r="G12" s="13">
        <f t="shared" si="0"/>
        <v>70628</v>
      </c>
      <c r="H12" s="13">
        <f t="shared" si="0"/>
        <v>422646</v>
      </c>
      <c r="I12" s="13">
        <f t="shared" si="0"/>
        <v>710953</v>
      </c>
      <c r="J12" s="6"/>
    </row>
    <row r="13" spans="1:10" ht="20.25" customHeight="1">
      <c r="A13" s="10" t="s">
        <v>174</v>
      </c>
      <c r="B13" s="10"/>
      <c r="C13" s="10"/>
      <c r="D13" s="10"/>
      <c r="E13" s="10"/>
      <c r="F13" s="10"/>
      <c r="G13" s="10"/>
      <c r="H13" s="10"/>
      <c r="I13" s="10"/>
    </row>
  </sheetData>
  <mergeCells count="5">
    <mergeCell ref="B2:D2"/>
    <mergeCell ref="E2:H2"/>
    <mergeCell ref="I2:I3"/>
    <mergeCell ref="A2:A3"/>
    <mergeCell ref="A1:I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7" fitToHeight="0" orientation="portrait" r:id="rId1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D20"/>
  <sheetViews>
    <sheetView zoomScale="70" zoomScaleNormal="70" workbookViewId="0"/>
  </sheetViews>
  <sheetFormatPr defaultRowHeight="12.5"/>
  <cols>
    <col min="1" max="1" width="12.453125" bestFit="1" customWidth="1"/>
    <col min="2" max="2" width="2.453125" customWidth="1"/>
    <col min="3" max="3" width="124.7265625" style="7" customWidth="1"/>
  </cols>
  <sheetData>
    <row r="1" spans="1:3" ht="13">
      <c r="A1" s="44" t="s">
        <v>461</v>
      </c>
      <c r="B1" s="44"/>
    </row>
    <row r="2" spans="1:3" ht="13">
      <c r="A2" s="44"/>
      <c r="B2" s="44"/>
    </row>
    <row r="3" spans="1:3" ht="26">
      <c r="A3" s="92" t="s">
        <v>449</v>
      </c>
      <c r="B3" s="41" t="s">
        <v>34</v>
      </c>
      <c r="C3" s="16" t="s">
        <v>452</v>
      </c>
    </row>
    <row r="4" spans="1:3" ht="10.5" customHeight="1">
      <c r="A4" s="92"/>
      <c r="B4" s="41"/>
      <c r="C4" s="16"/>
    </row>
    <row r="5" spans="1:3" ht="65">
      <c r="A5" s="92" t="s">
        <v>392</v>
      </c>
      <c r="B5" s="41" t="s">
        <v>34</v>
      </c>
      <c r="C5" s="43" t="s">
        <v>497</v>
      </c>
    </row>
    <row r="6" spans="1:3" ht="10.5" customHeight="1">
      <c r="A6" s="92"/>
      <c r="B6" s="41"/>
      <c r="C6" s="16"/>
    </row>
    <row r="7" spans="1:3" ht="13">
      <c r="A7" s="92" t="s">
        <v>450</v>
      </c>
      <c r="B7" s="41" t="s">
        <v>34</v>
      </c>
      <c r="C7" s="43" t="s">
        <v>453</v>
      </c>
    </row>
    <row r="8" spans="1:3" ht="13">
      <c r="A8" s="92"/>
      <c r="B8" s="41"/>
      <c r="C8" s="43"/>
    </row>
    <row r="9" spans="1:3" ht="26">
      <c r="A9" s="92" t="s">
        <v>451</v>
      </c>
      <c r="B9" s="41" t="s">
        <v>34</v>
      </c>
      <c r="C9" s="43" t="s">
        <v>454</v>
      </c>
    </row>
    <row r="10" spans="1:3" ht="13">
      <c r="A10" s="92"/>
      <c r="B10" s="41"/>
      <c r="C10" s="43"/>
    </row>
    <row r="11" spans="1:3" ht="13">
      <c r="A11" s="92" t="s">
        <v>179</v>
      </c>
      <c r="B11" s="41" t="s">
        <v>34</v>
      </c>
      <c r="C11" s="43" t="s">
        <v>455</v>
      </c>
    </row>
    <row r="12" spans="1:3" ht="13">
      <c r="A12" s="92"/>
      <c r="B12" s="41"/>
      <c r="C12" s="43"/>
    </row>
    <row r="13" spans="1:3" ht="39">
      <c r="A13" s="92" t="s">
        <v>180</v>
      </c>
      <c r="B13" s="41" t="s">
        <v>34</v>
      </c>
      <c r="C13" s="43" t="s">
        <v>456</v>
      </c>
    </row>
    <row r="14" spans="1:3" ht="13">
      <c r="A14" s="92"/>
      <c r="B14" s="41"/>
      <c r="C14" s="43"/>
    </row>
    <row r="15" spans="1:3" ht="13">
      <c r="A15" s="92" t="s">
        <v>378</v>
      </c>
      <c r="B15" s="41" t="s">
        <v>34</v>
      </c>
      <c r="C15" s="43" t="s">
        <v>457</v>
      </c>
    </row>
    <row r="16" spans="1:3" ht="13">
      <c r="A16" s="92"/>
      <c r="B16" s="41"/>
      <c r="C16" s="43"/>
    </row>
    <row r="17" spans="1:4" ht="13">
      <c r="A17" s="92" t="s">
        <v>181</v>
      </c>
      <c r="B17" s="41" t="s">
        <v>34</v>
      </c>
      <c r="C17" s="43" t="s">
        <v>458</v>
      </c>
      <c r="D17" s="1"/>
    </row>
    <row r="18" spans="1:4" ht="13">
      <c r="A18" s="92"/>
      <c r="B18" s="41"/>
      <c r="C18" s="43"/>
      <c r="D18" s="1"/>
    </row>
    <row r="19" spans="1:4" ht="26">
      <c r="A19" s="92" t="s">
        <v>379</v>
      </c>
      <c r="B19" s="41" t="s">
        <v>34</v>
      </c>
      <c r="C19" s="43" t="s">
        <v>462</v>
      </c>
    </row>
    <row r="20" spans="1:4">
      <c r="C20" s="9"/>
    </row>
  </sheetData>
  <pageMargins left="0.7" right="0.7" top="0.75" bottom="0.75" header="0.3" footer="0.3"/>
  <pageSetup paperSize="9" scale="9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C108"/>
  <sheetViews>
    <sheetView zoomScale="70" zoomScaleNormal="70" zoomScaleSheetLayoutView="115" workbookViewId="0">
      <selection sqref="A1:C1"/>
    </sheetView>
  </sheetViews>
  <sheetFormatPr defaultColWidth="9.26953125" defaultRowHeight="13"/>
  <cols>
    <col min="1" max="1" width="9" style="86" customWidth="1"/>
    <col min="2" max="2" width="3.7265625" style="14" customWidth="1"/>
    <col min="3" max="3" width="135.26953125" style="43" customWidth="1"/>
    <col min="4" max="16384" width="9.26953125" style="14"/>
  </cols>
  <sheetData>
    <row r="1" spans="1:3" ht="14">
      <c r="A1" s="173" t="s">
        <v>377</v>
      </c>
      <c r="B1" s="173"/>
      <c r="C1" s="173"/>
    </row>
    <row r="2" spans="1:3" ht="8.15" customHeight="1">
      <c r="A2" s="153"/>
      <c r="B2" s="153"/>
      <c r="C2" s="153"/>
    </row>
    <row r="3" spans="1:3">
      <c r="A3" s="174" t="s">
        <v>254</v>
      </c>
      <c r="B3" s="174"/>
      <c r="C3" s="174"/>
    </row>
    <row r="4" spans="1:3" ht="26">
      <c r="A4" s="86" t="s">
        <v>12</v>
      </c>
      <c r="B4" s="14" t="s">
        <v>34</v>
      </c>
      <c r="C4" s="43" t="s">
        <v>36</v>
      </c>
    </row>
    <row r="5" spans="1:3">
      <c r="A5" s="86" t="s">
        <v>193</v>
      </c>
      <c r="B5" s="14" t="s">
        <v>34</v>
      </c>
      <c r="C5" s="43" t="s">
        <v>261</v>
      </c>
    </row>
    <row r="6" spans="1:3">
      <c r="A6" s="86" t="s">
        <v>194</v>
      </c>
      <c r="B6" s="14" t="s">
        <v>34</v>
      </c>
      <c r="C6" s="43" t="s">
        <v>262</v>
      </c>
    </row>
    <row r="7" spans="1:3" ht="18" customHeight="1">
      <c r="A7" s="86" t="s">
        <v>23</v>
      </c>
      <c r="B7" s="14" t="s">
        <v>34</v>
      </c>
      <c r="C7" s="43" t="s">
        <v>42</v>
      </c>
    </row>
    <row r="8" spans="1:3">
      <c r="A8" s="86" t="s">
        <v>76</v>
      </c>
      <c r="B8" s="14" t="s">
        <v>34</v>
      </c>
      <c r="C8" s="43" t="s">
        <v>78</v>
      </c>
    </row>
    <row r="9" spans="1:3">
      <c r="A9" s="86" t="s">
        <v>195</v>
      </c>
      <c r="B9" s="14" t="s">
        <v>34</v>
      </c>
      <c r="C9" s="43" t="s">
        <v>263</v>
      </c>
    </row>
    <row r="10" spans="1:3">
      <c r="A10" s="86" t="s">
        <v>196</v>
      </c>
      <c r="B10" s="14" t="s">
        <v>34</v>
      </c>
      <c r="C10" s="43" t="s">
        <v>264</v>
      </c>
    </row>
    <row r="11" spans="1:3" ht="18" customHeight="1">
      <c r="A11" s="86" t="s">
        <v>197</v>
      </c>
      <c r="B11" s="14" t="s">
        <v>34</v>
      </c>
      <c r="C11" s="43" t="s">
        <v>265</v>
      </c>
    </row>
    <row r="12" spans="1:3" ht="8.15" customHeight="1">
      <c r="B12" s="86"/>
    </row>
    <row r="13" spans="1:3">
      <c r="A13" s="174" t="s">
        <v>253</v>
      </c>
      <c r="B13" s="174"/>
      <c r="C13" s="174"/>
    </row>
    <row r="14" spans="1:3">
      <c r="A14" s="86" t="s">
        <v>13</v>
      </c>
      <c r="B14" s="14" t="s">
        <v>34</v>
      </c>
      <c r="C14" s="43" t="s">
        <v>37</v>
      </c>
    </row>
    <row r="15" spans="1:3">
      <c r="A15" s="86" t="s">
        <v>198</v>
      </c>
      <c r="B15" s="14" t="s">
        <v>34</v>
      </c>
      <c r="C15" s="43" t="s">
        <v>266</v>
      </c>
    </row>
    <row r="16" spans="1:3">
      <c r="A16" s="86" t="s">
        <v>199</v>
      </c>
      <c r="B16" s="14" t="s">
        <v>34</v>
      </c>
      <c r="C16" s="43" t="s">
        <v>267</v>
      </c>
    </row>
    <row r="17" spans="1:3">
      <c r="A17" s="86" t="s">
        <v>200</v>
      </c>
      <c r="B17" s="14" t="s">
        <v>34</v>
      </c>
      <c r="C17" s="43" t="s">
        <v>268</v>
      </c>
    </row>
    <row r="18" spans="1:3">
      <c r="A18" s="86" t="s">
        <v>201</v>
      </c>
      <c r="B18" s="14" t="s">
        <v>34</v>
      </c>
      <c r="C18" s="43" t="s">
        <v>269</v>
      </c>
    </row>
    <row r="19" spans="1:3">
      <c r="A19" s="86" t="s">
        <v>25</v>
      </c>
      <c r="B19" s="14" t="s">
        <v>34</v>
      </c>
      <c r="C19" s="43" t="s">
        <v>270</v>
      </c>
    </row>
    <row r="20" spans="1:3" ht="39">
      <c r="A20" s="86" t="s">
        <v>202</v>
      </c>
      <c r="B20" s="14" t="s">
        <v>34</v>
      </c>
      <c r="C20" s="43" t="s">
        <v>271</v>
      </c>
    </row>
    <row r="21" spans="1:3">
      <c r="A21" s="86" t="s">
        <v>203</v>
      </c>
      <c r="B21" s="14" t="s">
        <v>34</v>
      </c>
      <c r="C21" s="43" t="s">
        <v>272</v>
      </c>
    </row>
    <row r="22" spans="1:3">
      <c r="A22" s="86" t="s">
        <v>204</v>
      </c>
      <c r="B22" s="14" t="s">
        <v>34</v>
      </c>
      <c r="C22" s="43" t="s">
        <v>273</v>
      </c>
    </row>
    <row r="23" spans="1:3">
      <c r="A23" s="86" t="s">
        <v>205</v>
      </c>
      <c r="B23" s="14" t="s">
        <v>34</v>
      </c>
      <c r="C23" s="43" t="s">
        <v>415</v>
      </c>
    </row>
    <row r="24" spans="1:3">
      <c r="A24" s="86" t="s">
        <v>29</v>
      </c>
      <c r="B24" s="14" t="s">
        <v>34</v>
      </c>
      <c r="C24" s="43" t="s">
        <v>45</v>
      </c>
    </row>
    <row r="25" spans="1:3" ht="8.15" customHeight="1"/>
    <row r="26" spans="1:3">
      <c r="A26" s="174" t="s">
        <v>255</v>
      </c>
      <c r="B26" s="174"/>
      <c r="C26" s="174"/>
    </row>
    <row r="27" spans="1:3">
      <c r="A27" s="86" t="s">
        <v>16</v>
      </c>
      <c r="B27" s="14" t="s">
        <v>34</v>
      </c>
      <c r="C27" s="43" t="s">
        <v>275</v>
      </c>
    </row>
    <row r="28" spans="1:3">
      <c r="A28" s="86" t="s">
        <v>206</v>
      </c>
      <c r="B28" s="14" t="s">
        <v>34</v>
      </c>
      <c r="C28" s="43" t="s">
        <v>274</v>
      </c>
    </row>
    <row r="29" spans="1:3" ht="13.5" customHeight="1">
      <c r="A29" s="86" t="s">
        <v>207</v>
      </c>
      <c r="B29" s="14" t="s">
        <v>34</v>
      </c>
      <c r="C29" s="43" t="s">
        <v>407</v>
      </c>
    </row>
    <row r="30" spans="1:3" ht="12.75" customHeight="1"/>
    <row r="31" spans="1:3" ht="13.5" customHeight="1">
      <c r="A31" s="174" t="s">
        <v>260</v>
      </c>
      <c r="B31" s="174"/>
      <c r="C31" s="174"/>
    </row>
    <row r="32" spans="1:3" ht="27" customHeight="1">
      <c r="A32" s="97" t="s">
        <v>208</v>
      </c>
      <c r="B32" s="14" t="s">
        <v>34</v>
      </c>
      <c r="C32" s="43" t="s">
        <v>276</v>
      </c>
    </row>
    <row r="33" spans="1:3" ht="26">
      <c r="A33" s="86" t="s">
        <v>209</v>
      </c>
      <c r="B33" s="14" t="s">
        <v>34</v>
      </c>
      <c r="C33" s="43" t="s">
        <v>277</v>
      </c>
    </row>
    <row r="34" spans="1:3">
      <c r="A34" s="86" t="s">
        <v>210</v>
      </c>
      <c r="B34" s="14" t="s">
        <v>34</v>
      </c>
      <c r="C34" s="43" t="s">
        <v>278</v>
      </c>
    </row>
    <row r="35" spans="1:3" ht="39">
      <c r="A35" s="43" t="s">
        <v>211</v>
      </c>
      <c r="B35" s="14" t="s">
        <v>34</v>
      </c>
      <c r="C35" s="43" t="s">
        <v>498</v>
      </c>
    </row>
    <row r="36" spans="1:3" ht="5.25" customHeight="1"/>
    <row r="37" spans="1:3">
      <c r="A37" s="174" t="s">
        <v>256</v>
      </c>
      <c r="B37" s="174"/>
      <c r="C37" s="174"/>
    </row>
    <row r="38" spans="1:3">
      <c r="A38" s="86" t="s">
        <v>20</v>
      </c>
      <c r="B38" s="14" t="s">
        <v>34</v>
      </c>
      <c r="C38" s="43" t="s">
        <v>39</v>
      </c>
    </row>
    <row r="39" spans="1:3">
      <c r="A39" s="86" t="s">
        <v>212</v>
      </c>
      <c r="B39" s="14" t="s">
        <v>34</v>
      </c>
      <c r="C39" s="43" t="s">
        <v>416</v>
      </c>
    </row>
    <row r="40" spans="1:3">
      <c r="A40" s="86" t="s">
        <v>213</v>
      </c>
      <c r="B40" s="14" t="s">
        <v>34</v>
      </c>
      <c r="C40" s="43" t="s">
        <v>279</v>
      </c>
    </row>
    <row r="41" spans="1:3">
      <c r="A41" s="86" t="s">
        <v>109</v>
      </c>
      <c r="B41" s="14" t="s">
        <v>34</v>
      </c>
      <c r="C41" s="43" t="s">
        <v>417</v>
      </c>
    </row>
    <row r="43" spans="1:3">
      <c r="A43" s="174" t="s">
        <v>257</v>
      </c>
      <c r="B43" s="174"/>
      <c r="C43" s="174"/>
    </row>
    <row r="44" spans="1:3">
      <c r="A44" s="86" t="s">
        <v>30</v>
      </c>
      <c r="B44" s="14" t="s">
        <v>34</v>
      </c>
      <c r="C44" s="43" t="s">
        <v>280</v>
      </c>
    </row>
    <row r="45" spans="1:3">
      <c r="A45" s="86" t="s">
        <v>214</v>
      </c>
      <c r="B45" s="14" t="s">
        <v>34</v>
      </c>
      <c r="C45" s="43" t="s">
        <v>281</v>
      </c>
    </row>
    <row r="46" spans="1:3">
      <c r="A46" s="86" t="s">
        <v>215</v>
      </c>
      <c r="B46" s="14" t="s">
        <v>34</v>
      </c>
      <c r="C46" s="43" t="s">
        <v>282</v>
      </c>
    </row>
    <row r="47" spans="1:3">
      <c r="A47" s="86" t="s">
        <v>216</v>
      </c>
      <c r="B47" s="14" t="s">
        <v>34</v>
      </c>
      <c r="C47" s="43" t="s">
        <v>284</v>
      </c>
    </row>
    <row r="48" spans="1:3">
      <c r="A48" s="86" t="s">
        <v>217</v>
      </c>
      <c r="B48" s="14" t="s">
        <v>34</v>
      </c>
      <c r="C48" s="43" t="s">
        <v>285</v>
      </c>
    </row>
    <row r="49" spans="1:3">
      <c r="A49" s="86" t="s">
        <v>218</v>
      </c>
      <c r="B49" s="14" t="s">
        <v>34</v>
      </c>
      <c r="C49" s="43" t="s">
        <v>283</v>
      </c>
    </row>
    <row r="51" spans="1:3">
      <c r="A51" s="174" t="s">
        <v>258</v>
      </c>
      <c r="B51" s="174"/>
      <c r="C51" s="174"/>
    </row>
    <row r="52" spans="1:3">
      <c r="A52" s="86" t="s">
        <v>219</v>
      </c>
      <c r="B52" s="14" t="s">
        <v>34</v>
      </c>
      <c r="C52" s="43" t="s">
        <v>291</v>
      </c>
    </row>
    <row r="53" spans="1:3">
      <c r="A53" s="86" t="s">
        <v>220</v>
      </c>
      <c r="B53" s="14" t="s">
        <v>34</v>
      </c>
      <c r="C53" s="43" t="s">
        <v>286</v>
      </c>
    </row>
    <row r="54" spans="1:3" ht="15.75" customHeight="1">
      <c r="A54" s="86" t="s">
        <v>221</v>
      </c>
      <c r="B54" s="14" t="s">
        <v>34</v>
      </c>
      <c r="C54" s="43" t="s">
        <v>466</v>
      </c>
    </row>
    <row r="55" spans="1:3">
      <c r="A55" s="86" t="s">
        <v>222</v>
      </c>
      <c r="B55" s="14" t="s">
        <v>34</v>
      </c>
      <c r="C55" s="43" t="s">
        <v>290</v>
      </c>
    </row>
    <row r="56" spans="1:3">
      <c r="A56" s="86" t="s">
        <v>223</v>
      </c>
      <c r="B56" s="14" t="s">
        <v>34</v>
      </c>
      <c r="C56" s="43" t="s">
        <v>467</v>
      </c>
    </row>
    <row r="57" spans="1:3">
      <c r="A57" s="86" t="s">
        <v>224</v>
      </c>
      <c r="B57" s="14" t="s">
        <v>34</v>
      </c>
      <c r="C57" s="43" t="s">
        <v>418</v>
      </c>
    </row>
    <row r="58" spans="1:3" ht="8.15" customHeight="1"/>
    <row r="59" spans="1:3">
      <c r="A59" s="174" t="s">
        <v>287</v>
      </c>
      <c r="B59" s="174"/>
      <c r="C59" s="174"/>
    </row>
    <row r="60" spans="1:3" ht="26">
      <c r="A60" s="86" t="s">
        <v>15</v>
      </c>
      <c r="B60" s="14" t="s">
        <v>34</v>
      </c>
      <c r="C60" s="43" t="s">
        <v>77</v>
      </c>
    </row>
    <row r="61" spans="1:3" ht="39">
      <c r="A61" s="86" t="s">
        <v>225</v>
      </c>
      <c r="B61" s="14" t="s">
        <v>34</v>
      </c>
      <c r="C61" s="43" t="s">
        <v>465</v>
      </c>
    </row>
    <row r="62" spans="1:3">
      <c r="A62" s="86" t="s">
        <v>226</v>
      </c>
      <c r="B62" s="14" t="s">
        <v>34</v>
      </c>
      <c r="C62" s="43" t="s">
        <v>288</v>
      </c>
    </row>
    <row r="63" spans="1:3">
      <c r="A63" s="86" t="s">
        <v>227</v>
      </c>
      <c r="B63" s="14" t="s">
        <v>34</v>
      </c>
      <c r="C63" s="43" t="s">
        <v>432</v>
      </c>
    </row>
    <row r="64" spans="1:3">
      <c r="A64" s="86" t="s">
        <v>228</v>
      </c>
      <c r="B64" s="14" t="s">
        <v>34</v>
      </c>
      <c r="C64" s="43" t="s">
        <v>289</v>
      </c>
    </row>
    <row r="65" spans="1:3">
      <c r="A65" s="86" t="s">
        <v>229</v>
      </c>
      <c r="B65" s="14" t="s">
        <v>34</v>
      </c>
      <c r="C65" s="43" t="s">
        <v>468</v>
      </c>
    </row>
    <row r="66" spans="1:3">
      <c r="A66" s="86" t="s">
        <v>230</v>
      </c>
      <c r="B66" s="14" t="s">
        <v>34</v>
      </c>
      <c r="C66" s="43" t="s">
        <v>419</v>
      </c>
    </row>
    <row r="67" spans="1:3">
      <c r="A67" s="86" t="s">
        <v>32</v>
      </c>
      <c r="B67" s="14" t="s">
        <v>34</v>
      </c>
      <c r="C67" s="43" t="s">
        <v>41</v>
      </c>
    </row>
    <row r="68" spans="1:3" ht="8.15" customHeight="1"/>
    <row r="69" spans="1:3">
      <c r="A69" s="174" t="s">
        <v>259</v>
      </c>
      <c r="B69" s="174"/>
      <c r="C69" s="174"/>
    </row>
    <row r="70" spans="1:3">
      <c r="A70" s="86" t="s">
        <v>231</v>
      </c>
      <c r="B70" s="14" t="s">
        <v>34</v>
      </c>
      <c r="C70" s="43" t="s">
        <v>292</v>
      </c>
    </row>
    <row r="71" spans="1:3">
      <c r="A71" s="86" t="s">
        <v>232</v>
      </c>
      <c r="B71" s="14" t="s">
        <v>34</v>
      </c>
      <c r="C71" s="43" t="s">
        <v>286</v>
      </c>
    </row>
    <row r="72" spans="1:3">
      <c r="A72" s="86" t="s">
        <v>233</v>
      </c>
      <c r="B72" s="14" t="s">
        <v>34</v>
      </c>
      <c r="C72" s="43" t="s">
        <v>293</v>
      </c>
    </row>
    <row r="73" spans="1:3">
      <c r="A73" s="86" t="s">
        <v>234</v>
      </c>
      <c r="B73" s="14" t="s">
        <v>34</v>
      </c>
      <c r="C73" s="43" t="s">
        <v>294</v>
      </c>
    </row>
    <row r="74" spans="1:3">
      <c r="A74" s="86" t="s">
        <v>235</v>
      </c>
      <c r="B74" s="14" t="s">
        <v>34</v>
      </c>
      <c r="C74" s="43" t="s">
        <v>295</v>
      </c>
    </row>
    <row r="75" spans="1:3">
      <c r="A75" s="86" t="s">
        <v>236</v>
      </c>
      <c r="B75" s="14" t="s">
        <v>34</v>
      </c>
      <c r="C75" s="43" t="s">
        <v>296</v>
      </c>
    </row>
    <row r="76" spans="1:3" ht="7.5" customHeight="1"/>
    <row r="77" spans="1:3">
      <c r="A77" s="174" t="s">
        <v>251</v>
      </c>
      <c r="B77" s="174"/>
      <c r="C77" s="174"/>
    </row>
    <row r="78" spans="1:3">
      <c r="A78" s="86" t="s">
        <v>14</v>
      </c>
      <c r="B78" s="14" t="s">
        <v>34</v>
      </c>
      <c r="C78" s="43" t="s">
        <v>297</v>
      </c>
    </row>
    <row r="79" spans="1:3">
      <c r="A79" s="86" t="s">
        <v>237</v>
      </c>
      <c r="B79" s="14" t="s">
        <v>34</v>
      </c>
      <c r="C79" s="43" t="s">
        <v>298</v>
      </c>
    </row>
    <row r="81" spans="1:3">
      <c r="A81" s="174" t="s">
        <v>252</v>
      </c>
      <c r="B81" s="174"/>
      <c r="C81" s="174"/>
    </row>
    <row r="82" spans="1:3">
      <c r="A82" s="86" t="s">
        <v>238</v>
      </c>
      <c r="B82" s="14" t="s">
        <v>34</v>
      </c>
      <c r="C82" s="43" t="s">
        <v>299</v>
      </c>
    </row>
    <row r="83" spans="1:3" ht="26">
      <c r="A83" s="86" t="s">
        <v>19</v>
      </c>
      <c r="B83" s="14" t="s">
        <v>34</v>
      </c>
      <c r="C83" s="43" t="s">
        <v>499</v>
      </c>
    </row>
    <row r="84" spans="1:3">
      <c r="A84" s="86" t="s">
        <v>239</v>
      </c>
      <c r="B84" s="14" t="s">
        <v>34</v>
      </c>
      <c r="C84" s="43" t="s">
        <v>300</v>
      </c>
    </row>
    <row r="85" spans="1:3">
      <c r="A85" s="86" t="s">
        <v>11</v>
      </c>
      <c r="B85" s="14" t="s">
        <v>34</v>
      </c>
      <c r="C85" s="43" t="s">
        <v>35</v>
      </c>
    </row>
    <row r="86" spans="1:3">
      <c r="A86" s="86" t="s">
        <v>241</v>
      </c>
      <c r="B86" s="14" t="s">
        <v>34</v>
      </c>
      <c r="C86" s="43" t="s">
        <v>500</v>
      </c>
    </row>
    <row r="87" spans="1:3">
      <c r="A87" s="86" t="s">
        <v>242</v>
      </c>
      <c r="B87" s="14" t="s">
        <v>34</v>
      </c>
      <c r="C87" s="43" t="s">
        <v>301</v>
      </c>
    </row>
    <row r="88" spans="1:3">
      <c r="A88" s="86" t="s">
        <v>18</v>
      </c>
      <c r="B88" s="14" t="s">
        <v>34</v>
      </c>
      <c r="C88" s="43" t="s">
        <v>38</v>
      </c>
    </row>
    <row r="89" spans="1:3">
      <c r="A89" s="86" t="s">
        <v>243</v>
      </c>
      <c r="B89" s="14" t="s">
        <v>34</v>
      </c>
      <c r="C89" s="43" t="s">
        <v>103</v>
      </c>
    </row>
    <row r="90" spans="1:3">
      <c r="A90" s="86" t="s">
        <v>244</v>
      </c>
      <c r="B90" s="14" t="s">
        <v>34</v>
      </c>
      <c r="C90" s="43" t="s">
        <v>304</v>
      </c>
    </row>
    <row r="91" spans="1:3">
      <c r="A91" s="86" t="s">
        <v>245</v>
      </c>
      <c r="B91" s="14" t="s">
        <v>34</v>
      </c>
      <c r="C91" s="43" t="s">
        <v>302</v>
      </c>
    </row>
    <row r="92" spans="1:3">
      <c r="A92" s="86" t="s">
        <v>246</v>
      </c>
      <c r="B92" s="14" t="s">
        <v>34</v>
      </c>
      <c r="C92" s="43" t="s">
        <v>104</v>
      </c>
    </row>
    <row r="93" spans="1:3">
      <c r="A93" s="86" t="s">
        <v>502</v>
      </c>
      <c r="B93" s="14" t="s">
        <v>34</v>
      </c>
      <c r="C93" s="43" t="s">
        <v>506</v>
      </c>
    </row>
    <row r="94" spans="1:3" ht="9" customHeight="1"/>
    <row r="95" spans="1:3">
      <c r="A95" s="174" t="s">
        <v>247</v>
      </c>
      <c r="B95" s="174"/>
      <c r="C95" s="174"/>
    </row>
    <row r="96" spans="1:3" ht="26">
      <c r="A96" s="86" t="s">
        <v>21</v>
      </c>
      <c r="B96" s="14" t="s">
        <v>34</v>
      </c>
      <c r="C96" s="43" t="s">
        <v>303</v>
      </c>
    </row>
    <row r="97" spans="1:3">
      <c r="A97" s="86" t="s">
        <v>22</v>
      </c>
      <c r="B97" s="14" t="s">
        <v>34</v>
      </c>
      <c r="C97" s="43" t="s">
        <v>40</v>
      </c>
    </row>
    <row r="98" spans="1:3">
      <c r="A98" s="86" t="s">
        <v>248</v>
      </c>
      <c r="B98" s="14" t="s">
        <v>34</v>
      </c>
      <c r="C98" s="43" t="s">
        <v>307</v>
      </c>
    </row>
    <row r="99" spans="1:3">
      <c r="A99" s="86" t="s">
        <v>249</v>
      </c>
      <c r="B99" s="14" t="s">
        <v>34</v>
      </c>
      <c r="C99" s="43" t="s">
        <v>306</v>
      </c>
    </row>
    <row r="100" spans="1:3">
      <c r="A100" s="86" t="s">
        <v>250</v>
      </c>
      <c r="B100" s="14" t="s">
        <v>34</v>
      </c>
      <c r="C100" s="43" t="s">
        <v>305</v>
      </c>
    </row>
    <row r="101" spans="1:3">
      <c r="A101" s="86" t="s">
        <v>520</v>
      </c>
      <c r="B101" s="14" t="s">
        <v>34</v>
      </c>
      <c r="C101" s="43" t="s">
        <v>532</v>
      </c>
    </row>
    <row r="103" spans="1:3">
      <c r="A103" s="174" t="s">
        <v>431</v>
      </c>
      <c r="B103" s="174"/>
      <c r="C103" s="174"/>
    </row>
    <row r="104" spans="1:3">
      <c r="A104" s="92" t="s">
        <v>10</v>
      </c>
      <c r="B104" s="14" t="s">
        <v>34</v>
      </c>
      <c r="C104" s="43" t="s">
        <v>469</v>
      </c>
    </row>
    <row r="105" spans="1:3">
      <c r="A105" s="92" t="s">
        <v>244</v>
      </c>
      <c r="B105" s="14" t="s">
        <v>34</v>
      </c>
      <c r="C105" s="43" t="s">
        <v>420</v>
      </c>
    </row>
    <row r="106" spans="1:3">
      <c r="A106" s="92" t="s">
        <v>19</v>
      </c>
      <c r="B106" s="14" t="s">
        <v>34</v>
      </c>
      <c r="C106" s="43" t="s">
        <v>501</v>
      </c>
    </row>
    <row r="107" spans="1:3" ht="26">
      <c r="A107" s="92" t="s">
        <v>239</v>
      </c>
      <c r="B107" s="14" t="s">
        <v>34</v>
      </c>
      <c r="C107" s="43" t="s">
        <v>421</v>
      </c>
    </row>
    <row r="108" spans="1:3">
      <c r="A108" s="92" t="s">
        <v>240</v>
      </c>
      <c r="B108" s="14" t="s">
        <v>34</v>
      </c>
      <c r="C108" s="43" t="s">
        <v>422</v>
      </c>
    </row>
  </sheetData>
  <mergeCells count="14">
    <mergeCell ref="A1:C1"/>
    <mergeCell ref="A103:C103"/>
    <mergeCell ref="A13:C13"/>
    <mergeCell ref="A3:C3"/>
    <mergeCell ref="A51:C51"/>
    <mergeCell ref="A43:C43"/>
    <mergeCell ref="A37:C37"/>
    <mergeCell ref="A31:C31"/>
    <mergeCell ref="A26:C26"/>
    <mergeCell ref="A95:C95"/>
    <mergeCell ref="A81:C81"/>
    <mergeCell ref="A77:C77"/>
    <mergeCell ref="A69:C69"/>
    <mergeCell ref="A59:C59"/>
  </mergeCells>
  <pageMargins left="0.78740157480314965" right="0.78740157480314965" top="0.78740157480314965" bottom="0.78740157480314965" header="0" footer="0"/>
  <pageSetup paperSize="9" scale="89" fitToHeight="0" orientation="landscape" r:id="rId1"/>
  <rowBreaks count="2" manualBreakCount="2">
    <brk id="35" max="2" man="1"/>
    <brk id="7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C88"/>
  <sheetViews>
    <sheetView zoomScale="70" zoomScaleNormal="70" workbookViewId="0">
      <selection sqref="A1:C1"/>
    </sheetView>
  </sheetViews>
  <sheetFormatPr defaultColWidth="9.26953125" defaultRowHeight="13"/>
  <cols>
    <col min="1" max="1" width="7.7265625" style="86" customWidth="1"/>
    <col min="2" max="2" width="4.453125" style="1" customWidth="1"/>
    <col min="3" max="3" width="124.7265625" style="16" customWidth="1"/>
    <col min="4" max="16384" width="9.26953125" style="1"/>
  </cols>
  <sheetData>
    <row r="1" spans="1:3" ht="14">
      <c r="A1" s="175" t="s">
        <v>391</v>
      </c>
      <c r="B1" s="175"/>
      <c r="C1" s="175"/>
    </row>
    <row r="2" spans="1:3">
      <c r="A2" s="98"/>
      <c r="B2" s="72"/>
      <c r="C2" s="73"/>
    </row>
    <row r="3" spans="1:3">
      <c r="A3" s="177" t="s">
        <v>254</v>
      </c>
      <c r="B3" s="177"/>
      <c r="C3" s="177"/>
    </row>
    <row r="4" spans="1:3">
      <c r="A4" s="177" t="s">
        <v>459</v>
      </c>
      <c r="B4" s="177"/>
      <c r="C4" s="177"/>
    </row>
    <row r="5" spans="1:3">
      <c r="A5" s="156" t="s">
        <v>12</v>
      </c>
      <c r="B5" s="157" t="s">
        <v>34</v>
      </c>
      <c r="C5" s="73" t="s">
        <v>408</v>
      </c>
    </row>
    <row r="6" spans="1:3">
      <c r="A6" s="156" t="s">
        <v>23</v>
      </c>
      <c r="B6" s="157" t="s">
        <v>34</v>
      </c>
      <c r="C6" s="73" t="s">
        <v>346</v>
      </c>
    </row>
    <row r="7" spans="1:3">
      <c r="A7" s="156" t="s">
        <v>328</v>
      </c>
      <c r="B7" s="157" t="s">
        <v>34</v>
      </c>
      <c r="C7" s="73" t="s">
        <v>409</v>
      </c>
    </row>
    <row r="8" spans="1:3">
      <c r="A8" s="177" t="s">
        <v>460</v>
      </c>
      <c r="B8" s="177"/>
      <c r="C8" s="177" t="s">
        <v>460</v>
      </c>
    </row>
    <row r="9" spans="1:3">
      <c r="A9" s="156" t="s">
        <v>26</v>
      </c>
      <c r="B9" s="157" t="s">
        <v>34</v>
      </c>
      <c r="C9" s="74" t="s">
        <v>509</v>
      </c>
    </row>
    <row r="10" spans="1:3">
      <c r="A10" s="156" t="s">
        <v>507</v>
      </c>
      <c r="B10" s="157" t="s">
        <v>34</v>
      </c>
      <c r="C10" s="74" t="s">
        <v>508</v>
      </c>
    </row>
    <row r="11" spans="1:3">
      <c r="A11" s="156" t="s">
        <v>308</v>
      </c>
      <c r="B11" s="157" t="s">
        <v>34</v>
      </c>
      <c r="C11" s="74" t="s">
        <v>423</v>
      </c>
    </row>
    <row r="12" spans="1:3">
      <c r="A12" s="156" t="s">
        <v>92</v>
      </c>
      <c r="B12" s="157" t="s">
        <v>34</v>
      </c>
      <c r="C12" s="74" t="s">
        <v>424</v>
      </c>
    </row>
    <row r="13" spans="1:3">
      <c r="A13" s="156" t="s">
        <v>309</v>
      </c>
      <c r="B13" s="157" t="s">
        <v>34</v>
      </c>
      <c r="C13" s="74" t="s">
        <v>358</v>
      </c>
    </row>
    <row r="14" spans="1:3">
      <c r="A14" s="156" t="s">
        <v>310</v>
      </c>
      <c r="B14" s="157" t="s">
        <v>34</v>
      </c>
      <c r="C14" s="74" t="s">
        <v>425</v>
      </c>
    </row>
    <row r="15" spans="1:3">
      <c r="A15" s="156" t="s">
        <v>311</v>
      </c>
      <c r="B15" s="157" t="s">
        <v>34</v>
      </c>
      <c r="C15" s="75" t="s">
        <v>371</v>
      </c>
    </row>
    <row r="16" spans="1:3" ht="15.75" customHeight="1">
      <c r="A16" s="156" t="s">
        <v>312</v>
      </c>
      <c r="B16" s="157" t="s">
        <v>34</v>
      </c>
      <c r="C16" s="74" t="s">
        <v>426</v>
      </c>
    </row>
    <row r="17" spans="1:3">
      <c r="A17" s="156" t="s">
        <v>313</v>
      </c>
      <c r="B17" s="157" t="s">
        <v>34</v>
      </c>
      <c r="C17" s="74" t="s">
        <v>368</v>
      </c>
    </row>
    <row r="18" spans="1:3">
      <c r="A18" s="156" t="s">
        <v>314</v>
      </c>
      <c r="B18" s="157" t="s">
        <v>34</v>
      </c>
      <c r="C18" s="74" t="s">
        <v>369</v>
      </c>
    </row>
    <row r="19" spans="1:3">
      <c r="A19" s="156" t="s">
        <v>315</v>
      </c>
      <c r="B19" s="157" t="s">
        <v>34</v>
      </c>
      <c r="C19" s="74" t="s">
        <v>367</v>
      </c>
    </row>
    <row r="20" spans="1:3">
      <c r="A20" s="156" t="s">
        <v>316</v>
      </c>
      <c r="B20" s="157" t="s">
        <v>34</v>
      </c>
      <c r="C20" s="74" t="s">
        <v>370</v>
      </c>
    </row>
    <row r="21" spans="1:3">
      <c r="A21" s="156" t="s">
        <v>317</v>
      </c>
      <c r="B21" s="157" t="s">
        <v>34</v>
      </c>
      <c r="C21" s="73" t="s">
        <v>359</v>
      </c>
    </row>
    <row r="22" spans="1:3">
      <c r="A22" s="156"/>
      <c r="B22" s="157"/>
      <c r="C22" s="73"/>
    </row>
    <row r="23" spans="1:3">
      <c r="A23" s="177" t="s">
        <v>344</v>
      </c>
      <c r="B23" s="177"/>
      <c r="C23" s="177"/>
    </row>
    <row r="24" spans="1:3">
      <c r="A24" s="177" t="s">
        <v>459</v>
      </c>
      <c r="B24" s="177"/>
      <c r="C24" s="177"/>
    </row>
    <row r="25" spans="1:3">
      <c r="A25" s="156" t="s">
        <v>329</v>
      </c>
      <c r="B25" s="157" t="s">
        <v>34</v>
      </c>
      <c r="C25" s="76" t="s">
        <v>357</v>
      </c>
    </row>
    <row r="26" spans="1:3">
      <c r="A26" s="156" t="s">
        <v>25</v>
      </c>
      <c r="B26" s="157" t="s">
        <v>34</v>
      </c>
      <c r="C26" s="76" t="s">
        <v>44</v>
      </c>
    </row>
    <row r="27" spans="1:3">
      <c r="A27" s="156" t="s">
        <v>330</v>
      </c>
      <c r="B27" s="157" t="s">
        <v>34</v>
      </c>
      <c r="C27" s="28" t="s">
        <v>350</v>
      </c>
    </row>
    <row r="28" spans="1:3">
      <c r="A28" s="156" t="s">
        <v>331</v>
      </c>
      <c r="B28" s="157" t="s">
        <v>34</v>
      </c>
      <c r="C28" s="73" t="s">
        <v>349</v>
      </c>
    </row>
    <row r="29" spans="1:3">
      <c r="A29" s="156" t="s">
        <v>29</v>
      </c>
      <c r="B29" s="157" t="s">
        <v>34</v>
      </c>
      <c r="C29" s="73" t="s">
        <v>45</v>
      </c>
    </row>
    <row r="30" spans="1:3">
      <c r="A30" s="177" t="s">
        <v>460</v>
      </c>
      <c r="B30" s="177"/>
      <c r="C30" s="177" t="s">
        <v>460</v>
      </c>
    </row>
    <row r="31" spans="1:3">
      <c r="A31" s="156" t="s">
        <v>27</v>
      </c>
      <c r="B31" s="157" t="s">
        <v>34</v>
      </c>
      <c r="C31" s="74" t="s">
        <v>361</v>
      </c>
    </row>
    <row r="32" spans="1:3">
      <c r="A32" s="156" t="s">
        <v>318</v>
      </c>
      <c r="B32" s="157" t="s">
        <v>34</v>
      </c>
      <c r="C32" s="74" t="s">
        <v>372</v>
      </c>
    </row>
    <row r="33" spans="1:3">
      <c r="A33" s="156" t="s">
        <v>319</v>
      </c>
      <c r="B33" s="157" t="s">
        <v>34</v>
      </c>
      <c r="C33" s="74" t="s">
        <v>363</v>
      </c>
    </row>
    <row r="34" spans="1:3">
      <c r="A34" s="156" t="s">
        <v>320</v>
      </c>
      <c r="B34" s="157" t="s">
        <v>34</v>
      </c>
      <c r="C34" s="74" t="s">
        <v>373</v>
      </c>
    </row>
    <row r="35" spans="1:3">
      <c r="A35" s="156" t="s">
        <v>321</v>
      </c>
      <c r="B35" s="157" t="s">
        <v>34</v>
      </c>
      <c r="C35" s="74" t="s">
        <v>362</v>
      </c>
    </row>
    <row r="36" spans="1:3">
      <c r="A36" s="156" t="s">
        <v>31</v>
      </c>
      <c r="B36" s="157" t="s">
        <v>34</v>
      </c>
      <c r="C36" s="75" t="s">
        <v>374</v>
      </c>
    </row>
    <row r="37" spans="1:3">
      <c r="A37" s="156"/>
      <c r="B37" s="157"/>
      <c r="C37" s="75"/>
    </row>
    <row r="38" spans="1:3">
      <c r="A38" s="177" t="s">
        <v>257</v>
      </c>
      <c r="B38" s="177"/>
      <c r="C38" s="177"/>
    </row>
    <row r="39" spans="1:3">
      <c r="A39" s="156" t="s">
        <v>30</v>
      </c>
      <c r="B39" s="157" t="s">
        <v>34</v>
      </c>
      <c r="C39" s="73" t="s">
        <v>347</v>
      </c>
    </row>
    <row r="40" spans="1:3">
      <c r="A40" s="156" t="s">
        <v>333</v>
      </c>
      <c r="B40" s="157" t="s">
        <v>34</v>
      </c>
      <c r="C40" s="73" t="s">
        <v>410</v>
      </c>
    </row>
    <row r="41" spans="1:3">
      <c r="A41" s="156" t="s">
        <v>33</v>
      </c>
      <c r="B41" s="157" t="s">
        <v>34</v>
      </c>
      <c r="C41" s="73" t="s">
        <v>348</v>
      </c>
    </row>
    <row r="42" spans="1:3">
      <c r="A42" s="156"/>
      <c r="B42" s="157"/>
      <c r="C42" s="73"/>
    </row>
    <row r="43" spans="1:3">
      <c r="A43" s="177" t="s">
        <v>251</v>
      </c>
      <c r="B43" s="177"/>
      <c r="C43" s="177"/>
    </row>
    <row r="44" spans="1:3">
      <c r="A44" s="156" t="s">
        <v>14</v>
      </c>
      <c r="B44" s="157" t="s">
        <v>34</v>
      </c>
      <c r="C44" s="28" t="s">
        <v>354</v>
      </c>
    </row>
    <row r="45" spans="1:3">
      <c r="A45" s="156" t="s">
        <v>334</v>
      </c>
      <c r="B45" s="157" t="s">
        <v>34</v>
      </c>
      <c r="C45" s="28" t="s">
        <v>355</v>
      </c>
    </row>
    <row r="46" spans="1:3">
      <c r="A46" s="156" t="s">
        <v>335</v>
      </c>
      <c r="B46" s="157" t="s">
        <v>34</v>
      </c>
      <c r="C46" s="73" t="s">
        <v>353</v>
      </c>
    </row>
    <row r="47" spans="1:3">
      <c r="A47" s="156" t="s">
        <v>237</v>
      </c>
      <c r="B47" s="157" t="s">
        <v>34</v>
      </c>
      <c r="C47" s="73" t="s">
        <v>298</v>
      </c>
    </row>
    <row r="48" spans="1:3">
      <c r="A48" s="156" t="s">
        <v>336</v>
      </c>
      <c r="B48" s="157" t="s">
        <v>34</v>
      </c>
      <c r="C48" s="73" t="s">
        <v>428</v>
      </c>
    </row>
    <row r="49" spans="1:3" ht="26">
      <c r="A49" s="156" t="s">
        <v>337</v>
      </c>
      <c r="B49" s="157" t="s">
        <v>34</v>
      </c>
      <c r="C49" s="73" t="s">
        <v>356</v>
      </c>
    </row>
    <row r="50" spans="1:3">
      <c r="A50" s="156" t="s">
        <v>338</v>
      </c>
      <c r="B50" s="157" t="s">
        <v>34</v>
      </c>
      <c r="C50" s="73" t="s">
        <v>427</v>
      </c>
    </row>
    <row r="51" spans="1:3">
      <c r="A51" s="156" t="s">
        <v>322</v>
      </c>
      <c r="B51" s="157" t="s">
        <v>34</v>
      </c>
      <c r="C51" s="73" t="s">
        <v>375</v>
      </c>
    </row>
    <row r="52" spans="1:3">
      <c r="A52" s="156" t="s">
        <v>65</v>
      </c>
      <c r="B52" s="157" t="s">
        <v>34</v>
      </c>
      <c r="C52" s="74" t="s">
        <v>360</v>
      </c>
    </row>
    <row r="53" spans="1:3">
      <c r="A53" s="156"/>
      <c r="B53" s="157"/>
      <c r="C53" s="73"/>
    </row>
    <row r="54" spans="1:3">
      <c r="A54" s="177" t="s">
        <v>345</v>
      </c>
      <c r="B54" s="177"/>
      <c r="C54" s="177"/>
    </row>
    <row r="55" spans="1:3">
      <c r="A55" s="177" t="s">
        <v>459</v>
      </c>
      <c r="B55" s="177"/>
      <c r="C55" s="177"/>
    </row>
    <row r="56" spans="1:3" ht="26">
      <c r="A56" s="156" t="s">
        <v>339</v>
      </c>
      <c r="B56" s="157" t="s">
        <v>34</v>
      </c>
      <c r="C56" s="73" t="s">
        <v>411</v>
      </c>
    </row>
    <row r="57" spans="1:3">
      <c r="A57" s="156" t="s">
        <v>340</v>
      </c>
      <c r="B57" s="157" t="s">
        <v>34</v>
      </c>
      <c r="C57" s="73" t="s">
        <v>352</v>
      </c>
    </row>
    <row r="58" spans="1:3">
      <c r="A58" s="156" t="s">
        <v>341</v>
      </c>
      <c r="B58" s="157" t="s">
        <v>34</v>
      </c>
      <c r="C58" s="73" t="s">
        <v>412</v>
      </c>
    </row>
    <row r="59" spans="1:3">
      <c r="A59" s="156" t="s">
        <v>342</v>
      </c>
      <c r="B59" s="157" t="s">
        <v>34</v>
      </c>
      <c r="C59" s="73" t="s">
        <v>413</v>
      </c>
    </row>
    <row r="60" spans="1:3">
      <c r="A60" s="156" t="s">
        <v>343</v>
      </c>
      <c r="B60" s="157" t="s">
        <v>34</v>
      </c>
      <c r="C60" s="73" t="s">
        <v>414</v>
      </c>
    </row>
    <row r="61" spans="1:3">
      <c r="A61" s="156" t="s">
        <v>239</v>
      </c>
      <c r="B61" s="157" t="s">
        <v>34</v>
      </c>
      <c r="C61" s="73" t="s">
        <v>351</v>
      </c>
    </row>
    <row r="62" spans="1:3">
      <c r="A62" s="156" t="s">
        <v>18</v>
      </c>
      <c r="B62" s="157" t="s">
        <v>34</v>
      </c>
      <c r="C62" s="73" t="s">
        <v>38</v>
      </c>
    </row>
    <row r="63" spans="1:3">
      <c r="A63" s="156" t="s">
        <v>245</v>
      </c>
      <c r="B63" s="157" t="s">
        <v>34</v>
      </c>
      <c r="C63" s="74" t="s">
        <v>46</v>
      </c>
    </row>
    <row r="64" spans="1:3">
      <c r="A64" s="177" t="s">
        <v>460</v>
      </c>
      <c r="B64" s="177"/>
      <c r="C64" s="177" t="s">
        <v>460</v>
      </c>
    </row>
    <row r="65" spans="1:3">
      <c r="A65" s="156" t="s">
        <v>323</v>
      </c>
      <c r="B65" s="157" t="s">
        <v>34</v>
      </c>
      <c r="C65" s="73" t="s">
        <v>366</v>
      </c>
    </row>
    <row r="66" spans="1:3">
      <c r="A66" s="156" t="s">
        <v>324</v>
      </c>
      <c r="B66" s="157" t="s">
        <v>34</v>
      </c>
      <c r="C66" s="75" t="s">
        <v>376</v>
      </c>
    </row>
    <row r="67" spans="1:3">
      <c r="A67" s="156" t="s">
        <v>325</v>
      </c>
      <c r="B67" s="157" t="s">
        <v>34</v>
      </c>
      <c r="C67" s="73" t="s">
        <v>365</v>
      </c>
    </row>
    <row r="68" spans="1:3" ht="26">
      <c r="A68" s="156" t="s">
        <v>326</v>
      </c>
      <c r="B68" s="157" t="s">
        <v>34</v>
      </c>
      <c r="C68" s="73" t="s">
        <v>364</v>
      </c>
    </row>
    <row r="69" spans="1:3">
      <c r="A69" s="156" t="s">
        <v>327</v>
      </c>
      <c r="B69" s="157" t="s">
        <v>34</v>
      </c>
      <c r="C69" s="74" t="s">
        <v>43</v>
      </c>
    </row>
    <row r="70" spans="1:3">
      <c r="A70" s="156" t="s">
        <v>28</v>
      </c>
      <c r="B70" s="157" t="s">
        <v>34</v>
      </c>
      <c r="C70" s="75" t="s">
        <v>433</v>
      </c>
    </row>
    <row r="71" spans="1:3">
      <c r="A71" s="95"/>
      <c r="B71" s="77"/>
      <c r="C71" s="73"/>
    </row>
    <row r="72" spans="1:3">
      <c r="A72" s="96"/>
      <c r="B72" s="157"/>
    </row>
    <row r="73" spans="1:3">
      <c r="A73" s="43"/>
      <c r="B73" s="2"/>
    </row>
    <row r="74" spans="1:3" ht="12.5">
      <c r="A74" s="176"/>
      <c r="B74" s="176"/>
      <c r="C74" s="176"/>
    </row>
    <row r="75" spans="1:3">
      <c r="A75" s="156"/>
      <c r="B75" s="157"/>
    </row>
    <row r="76" spans="1:3" ht="12.5">
      <c r="A76" s="176"/>
      <c r="B76" s="176"/>
      <c r="C76" s="176"/>
    </row>
    <row r="77" spans="1:3">
      <c r="A77" s="158"/>
      <c r="B77" s="159"/>
      <c r="C77" s="4"/>
    </row>
    <row r="78" spans="1:3">
      <c r="A78" s="158"/>
      <c r="B78" s="159"/>
      <c r="C78" s="4"/>
    </row>
    <row r="79" spans="1:3">
      <c r="A79" s="158"/>
      <c r="B79" s="159"/>
      <c r="C79" s="4"/>
    </row>
    <row r="80" spans="1:3">
      <c r="A80" s="158"/>
      <c r="B80" s="159"/>
      <c r="C80" s="4"/>
    </row>
    <row r="81" spans="1:3">
      <c r="A81" s="158"/>
      <c r="B81" s="159"/>
      <c r="C81" s="4"/>
    </row>
    <row r="82" spans="1:3">
      <c r="A82" s="158"/>
      <c r="B82" s="159"/>
      <c r="C82" s="5"/>
    </row>
    <row r="83" spans="1:3">
      <c r="A83" s="156"/>
      <c r="B83" s="157"/>
      <c r="C83" s="5"/>
    </row>
    <row r="84" spans="1:3" ht="12.5">
      <c r="A84" s="176"/>
      <c r="B84" s="176"/>
      <c r="C84" s="176"/>
    </row>
    <row r="85" spans="1:3">
      <c r="A85" s="158"/>
      <c r="B85" s="159"/>
    </row>
    <row r="86" spans="1:3">
      <c r="A86" s="158"/>
      <c r="B86" s="159"/>
      <c r="C86" s="4"/>
    </row>
    <row r="87" spans="1:3">
      <c r="A87" s="156"/>
      <c r="B87" s="157"/>
      <c r="C87" s="4"/>
    </row>
    <row r="88" spans="1:3" ht="12.5">
      <c r="A88" s="176"/>
      <c r="B88" s="176"/>
      <c r="C88" s="176"/>
    </row>
  </sheetData>
  <mergeCells count="16">
    <mergeCell ref="A1:C1"/>
    <mergeCell ref="A76:C76"/>
    <mergeCell ref="A84:C84"/>
    <mergeCell ref="A88:C88"/>
    <mergeCell ref="A23:C23"/>
    <mergeCell ref="A3:C3"/>
    <mergeCell ref="A38:C38"/>
    <mergeCell ref="A43:C43"/>
    <mergeCell ref="A54:C54"/>
    <mergeCell ref="A74:C74"/>
    <mergeCell ref="A4:C4"/>
    <mergeCell ref="A8:C8"/>
    <mergeCell ref="A24:C24"/>
    <mergeCell ref="A30:C30"/>
    <mergeCell ref="A55:C55"/>
    <mergeCell ref="A64:C64"/>
  </mergeCells>
  <pageMargins left="0.7" right="0.7" top="0.75" bottom="0.75" header="0.3" footer="0.3"/>
  <pageSetup paperSize="9" scale="97" fitToHeight="0" orientation="landscape" r:id="rId1"/>
  <rowBreaks count="1" manualBreakCount="1">
    <brk id="39" max="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E179"/>
  <sheetViews>
    <sheetView zoomScale="70" zoomScaleNormal="70" workbookViewId="0">
      <selection sqref="A1:C1"/>
    </sheetView>
  </sheetViews>
  <sheetFormatPr defaultColWidth="9.26953125" defaultRowHeight="13"/>
  <cols>
    <col min="1" max="1" width="10.54296875" style="86" bestFit="1" customWidth="1"/>
    <col min="2" max="2" width="2.54296875" style="1" bestFit="1" customWidth="1"/>
    <col min="3" max="3" width="124.7265625" style="91" customWidth="1"/>
    <col min="4" max="16384" width="9.26953125" style="1"/>
  </cols>
  <sheetData>
    <row r="1" spans="1:5" ht="14">
      <c r="A1" s="180" t="s">
        <v>406</v>
      </c>
      <c r="B1" s="180"/>
      <c r="C1" s="180"/>
    </row>
    <row r="2" spans="1:5">
      <c r="A2" s="153"/>
      <c r="B2" s="15"/>
      <c r="C2" s="15"/>
    </row>
    <row r="3" spans="1:5">
      <c r="A3" s="174" t="s">
        <v>80</v>
      </c>
      <c r="B3" s="174"/>
      <c r="C3" s="174"/>
    </row>
    <row r="4" spans="1:5" ht="26">
      <c r="A4" s="92" t="s">
        <v>26</v>
      </c>
      <c r="B4" s="14" t="s">
        <v>34</v>
      </c>
      <c r="C4" s="43" t="s">
        <v>135</v>
      </c>
    </row>
    <row r="5" spans="1:5" ht="26">
      <c r="A5" s="92" t="s">
        <v>52</v>
      </c>
      <c r="B5" s="14" t="s">
        <v>34</v>
      </c>
      <c r="C5" s="43" t="s">
        <v>136</v>
      </c>
    </row>
    <row r="6" spans="1:5" ht="26">
      <c r="A6" s="92" t="s">
        <v>53</v>
      </c>
      <c r="B6" s="14" t="s">
        <v>34</v>
      </c>
      <c r="C6" s="43" t="s">
        <v>138</v>
      </c>
    </row>
    <row r="7" spans="1:5" ht="26" hidden="1">
      <c r="A7" s="92" t="s">
        <v>54</v>
      </c>
      <c r="B7" s="14" t="s">
        <v>34</v>
      </c>
      <c r="C7" s="43" t="s">
        <v>137</v>
      </c>
      <c r="E7" s="1" t="s">
        <v>511</v>
      </c>
    </row>
    <row r="8" spans="1:5">
      <c r="A8" s="92"/>
      <c r="B8" s="14"/>
      <c r="C8" s="43"/>
    </row>
    <row r="9" spans="1:5" ht="26">
      <c r="A9" s="92" t="s">
        <v>57</v>
      </c>
      <c r="B9" s="14" t="s">
        <v>34</v>
      </c>
      <c r="C9" s="43" t="s">
        <v>139</v>
      </c>
    </row>
    <row r="10" spans="1:5" ht="26">
      <c r="A10" s="92" t="s">
        <v>91</v>
      </c>
      <c r="B10" s="14" t="s">
        <v>34</v>
      </c>
      <c r="C10" s="43" t="s">
        <v>140</v>
      </c>
    </row>
    <row r="11" spans="1:5" ht="39">
      <c r="A11" s="92" t="s">
        <v>56</v>
      </c>
      <c r="B11" s="14" t="s">
        <v>34</v>
      </c>
      <c r="C11" s="43" t="s">
        <v>141</v>
      </c>
    </row>
    <row r="12" spans="1:5" ht="26">
      <c r="A12" s="92" t="s">
        <v>55</v>
      </c>
      <c r="B12" s="14" t="s">
        <v>34</v>
      </c>
      <c r="C12" s="43" t="s">
        <v>142</v>
      </c>
    </row>
    <row r="13" spans="1:5" ht="26">
      <c r="A13" s="92" t="s">
        <v>92</v>
      </c>
      <c r="B13" s="14" t="s">
        <v>34</v>
      </c>
      <c r="C13" s="43" t="s">
        <v>143</v>
      </c>
    </row>
    <row r="14" spans="1:5" ht="26">
      <c r="A14" s="92" t="s">
        <v>93</v>
      </c>
      <c r="B14" s="14" t="s">
        <v>34</v>
      </c>
      <c r="C14" s="43" t="s">
        <v>144</v>
      </c>
    </row>
    <row r="15" spans="1:5" ht="26">
      <c r="A15" s="92" t="s">
        <v>130</v>
      </c>
      <c r="B15" s="14" t="s">
        <v>34</v>
      </c>
      <c r="C15" s="43" t="s">
        <v>145</v>
      </c>
    </row>
    <row r="16" spans="1:5" ht="26">
      <c r="A16" s="92" t="s">
        <v>112</v>
      </c>
      <c r="B16" s="14" t="s">
        <v>34</v>
      </c>
      <c r="C16" s="43" t="s">
        <v>146</v>
      </c>
    </row>
    <row r="17" spans="1:3" ht="52">
      <c r="A17" s="92" t="s">
        <v>510</v>
      </c>
      <c r="B17" s="14" t="s">
        <v>34</v>
      </c>
      <c r="C17" s="43" t="s">
        <v>147</v>
      </c>
    </row>
    <row r="18" spans="1:3" ht="26">
      <c r="A18" s="92" t="s">
        <v>183</v>
      </c>
      <c r="B18" s="14" t="s">
        <v>34</v>
      </c>
      <c r="C18" s="43" t="s">
        <v>148</v>
      </c>
    </row>
    <row r="19" spans="1:3" ht="26">
      <c r="A19" s="92" t="s">
        <v>105</v>
      </c>
      <c r="B19" s="14" t="s">
        <v>34</v>
      </c>
      <c r="C19" s="43" t="s">
        <v>149</v>
      </c>
    </row>
    <row r="20" spans="1:3" ht="26">
      <c r="A20" s="92" t="s">
        <v>106</v>
      </c>
      <c r="B20" s="14" t="s">
        <v>34</v>
      </c>
      <c r="C20" s="43" t="s">
        <v>150</v>
      </c>
    </row>
    <row r="21" spans="1:3">
      <c r="A21" s="92"/>
      <c r="B21" s="14"/>
      <c r="C21" s="86"/>
    </row>
    <row r="22" spans="1:3">
      <c r="A22" s="174" t="s">
        <v>79</v>
      </c>
      <c r="B22" s="174"/>
      <c r="C22" s="174"/>
    </row>
    <row r="23" spans="1:3" ht="26">
      <c r="A23" s="93" t="s">
        <v>47</v>
      </c>
      <c r="B23" s="8" t="s">
        <v>34</v>
      </c>
      <c r="C23" s="43" t="s">
        <v>151</v>
      </c>
    </row>
    <row r="24" spans="1:3">
      <c r="A24" s="93" t="s">
        <v>94</v>
      </c>
      <c r="B24" s="8" t="s">
        <v>34</v>
      </c>
      <c r="C24" s="43" t="s">
        <v>152</v>
      </c>
    </row>
    <row r="25" spans="1:3">
      <c r="A25" s="93" t="s">
        <v>48</v>
      </c>
      <c r="B25" s="8" t="s">
        <v>34</v>
      </c>
      <c r="C25" s="43" t="s">
        <v>153</v>
      </c>
    </row>
    <row r="26" spans="1:3" ht="26">
      <c r="A26" s="93" t="s">
        <v>49</v>
      </c>
      <c r="B26" s="8" t="s">
        <v>34</v>
      </c>
      <c r="C26" s="43" t="s">
        <v>154</v>
      </c>
    </row>
    <row r="27" spans="1:3" ht="26">
      <c r="A27" s="93" t="s">
        <v>24</v>
      </c>
      <c r="B27" s="8" t="s">
        <v>34</v>
      </c>
      <c r="C27" s="43" t="s">
        <v>155</v>
      </c>
    </row>
    <row r="28" spans="1:3" ht="26">
      <c r="A28" s="93" t="s">
        <v>50</v>
      </c>
      <c r="B28" s="8" t="s">
        <v>34</v>
      </c>
      <c r="C28" s="43" t="s">
        <v>156</v>
      </c>
    </row>
    <row r="29" spans="1:3" ht="26">
      <c r="A29" s="93" t="s">
        <v>51</v>
      </c>
      <c r="B29" s="8" t="s">
        <v>34</v>
      </c>
      <c r="C29" s="43" t="s">
        <v>157</v>
      </c>
    </row>
    <row r="30" spans="1:3" ht="26">
      <c r="A30" s="93" t="s">
        <v>192</v>
      </c>
      <c r="B30" s="8" t="s">
        <v>34</v>
      </c>
      <c r="C30" s="43" t="s">
        <v>158</v>
      </c>
    </row>
    <row r="31" spans="1:3" ht="52">
      <c r="A31" s="93" t="s">
        <v>190</v>
      </c>
      <c r="B31" s="8" t="s">
        <v>34</v>
      </c>
      <c r="C31" s="43" t="s">
        <v>191</v>
      </c>
    </row>
    <row r="32" spans="1:3" ht="26">
      <c r="A32" s="93" t="s">
        <v>113</v>
      </c>
      <c r="B32" s="8" t="s">
        <v>34</v>
      </c>
      <c r="C32" s="43" t="s">
        <v>159</v>
      </c>
    </row>
    <row r="33" spans="1:3" ht="26">
      <c r="A33" s="93" t="s">
        <v>188</v>
      </c>
      <c r="B33" s="8" t="s">
        <v>34</v>
      </c>
      <c r="C33" s="43" t="s">
        <v>160</v>
      </c>
    </row>
    <row r="34" spans="1:3" ht="26">
      <c r="A34" s="93" t="s">
        <v>107</v>
      </c>
      <c r="B34" s="8" t="s">
        <v>34</v>
      </c>
      <c r="C34" s="43" t="s">
        <v>161</v>
      </c>
    </row>
    <row r="35" spans="1:3">
      <c r="A35" s="92"/>
      <c r="B35" s="14"/>
      <c r="C35" s="43"/>
    </row>
    <row r="36" spans="1:3">
      <c r="A36" s="174" t="s">
        <v>81</v>
      </c>
      <c r="B36" s="174"/>
      <c r="C36" s="174"/>
    </row>
    <row r="37" spans="1:3" ht="26">
      <c r="A37" s="92" t="s">
        <v>61</v>
      </c>
      <c r="B37" s="14" t="s">
        <v>34</v>
      </c>
      <c r="C37" s="43" t="s">
        <v>162</v>
      </c>
    </row>
    <row r="38" spans="1:3" ht="26">
      <c r="A38" s="92" t="s">
        <v>59</v>
      </c>
      <c r="B38" s="14" t="s">
        <v>34</v>
      </c>
      <c r="C38" s="43" t="s">
        <v>163</v>
      </c>
    </row>
    <row r="39" spans="1:3" ht="26">
      <c r="A39" s="92" t="s">
        <v>60</v>
      </c>
      <c r="B39" s="14" t="s">
        <v>34</v>
      </c>
      <c r="C39" s="43" t="s">
        <v>164</v>
      </c>
    </row>
    <row r="40" spans="1:3" ht="26">
      <c r="A40" s="92" t="s">
        <v>95</v>
      </c>
      <c r="B40" s="14" t="s">
        <v>34</v>
      </c>
      <c r="C40" s="43" t="s">
        <v>165</v>
      </c>
    </row>
    <row r="41" spans="1:3" ht="26">
      <c r="A41" s="92" t="s">
        <v>96</v>
      </c>
      <c r="B41" s="14" t="s">
        <v>34</v>
      </c>
      <c r="C41" s="43" t="s">
        <v>166</v>
      </c>
    </row>
    <row r="42" spans="1:3" ht="39">
      <c r="A42" s="92" t="s">
        <v>58</v>
      </c>
      <c r="B42" s="14" t="s">
        <v>34</v>
      </c>
      <c r="C42" s="43" t="s">
        <v>167</v>
      </c>
    </row>
    <row r="43" spans="1:3" ht="26">
      <c r="A43" s="92" t="s">
        <v>97</v>
      </c>
      <c r="B43" s="14" t="s">
        <v>34</v>
      </c>
      <c r="C43" s="43" t="s">
        <v>168</v>
      </c>
    </row>
    <row r="44" spans="1:3" ht="26">
      <c r="A44" s="92" t="s">
        <v>98</v>
      </c>
      <c r="B44" s="14" t="s">
        <v>34</v>
      </c>
      <c r="C44" s="43" t="s">
        <v>144</v>
      </c>
    </row>
    <row r="45" spans="1:3" ht="26">
      <c r="A45" s="92" t="s">
        <v>131</v>
      </c>
      <c r="B45" s="14" t="s">
        <v>34</v>
      </c>
      <c r="C45" s="43" t="s">
        <v>169</v>
      </c>
    </row>
    <row r="46" spans="1:3" ht="26">
      <c r="A46" s="92" t="s">
        <v>114</v>
      </c>
      <c r="B46" s="14" t="s">
        <v>34</v>
      </c>
      <c r="C46" s="43" t="s">
        <v>170</v>
      </c>
    </row>
    <row r="47" spans="1:3" ht="26">
      <c r="A47" s="92" t="s">
        <v>132</v>
      </c>
      <c r="B47" s="14" t="s">
        <v>34</v>
      </c>
      <c r="C47" s="43" t="s">
        <v>171</v>
      </c>
    </row>
    <row r="48" spans="1:3" ht="26">
      <c r="A48" s="92" t="s">
        <v>133</v>
      </c>
      <c r="B48" s="14" t="s">
        <v>34</v>
      </c>
      <c r="C48" s="43" t="s">
        <v>172</v>
      </c>
    </row>
    <row r="49" spans="1:3" ht="26">
      <c r="A49" s="92" t="s">
        <v>134</v>
      </c>
      <c r="B49" s="14" t="s">
        <v>34</v>
      </c>
      <c r="C49" s="43" t="s">
        <v>173</v>
      </c>
    </row>
    <row r="50" spans="1:3" ht="43.5" customHeight="1">
      <c r="A50" s="92" t="s">
        <v>512</v>
      </c>
      <c r="B50" s="14" t="s">
        <v>34</v>
      </c>
      <c r="C50" s="43" t="s">
        <v>513</v>
      </c>
    </row>
    <row r="51" spans="1:3" ht="25.5" customHeight="1">
      <c r="A51" s="92" t="s">
        <v>503</v>
      </c>
      <c r="B51" s="14" t="s">
        <v>34</v>
      </c>
      <c r="C51" s="43" t="s">
        <v>514</v>
      </c>
    </row>
    <row r="52" spans="1:3">
      <c r="A52" s="174" t="s">
        <v>82</v>
      </c>
      <c r="B52" s="174"/>
      <c r="C52" s="174"/>
    </row>
    <row r="53" spans="1:3">
      <c r="A53" s="92" t="s">
        <v>115</v>
      </c>
      <c r="B53" s="14" t="s">
        <v>34</v>
      </c>
      <c r="C53" s="43" t="s">
        <v>470</v>
      </c>
    </row>
    <row r="54" spans="1:3">
      <c r="A54" s="92" t="s">
        <v>116</v>
      </c>
      <c r="B54" s="14" t="s">
        <v>34</v>
      </c>
      <c r="C54" s="43" t="s">
        <v>471</v>
      </c>
    </row>
    <row r="55" spans="1:3">
      <c r="A55" s="92" t="s">
        <v>62</v>
      </c>
      <c r="B55" s="14" t="s">
        <v>34</v>
      </c>
      <c r="C55" s="43" t="s">
        <v>472</v>
      </c>
    </row>
    <row r="56" spans="1:3">
      <c r="A56" s="92" t="s">
        <v>63</v>
      </c>
      <c r="B56" s="14" t="s">
        <v>34</v>
      </c>
      <c r="C56" s="43" t="s">
        <v>473</v>
      </c>
    </row>
    <row r="57" spans="1:3">
      <c r="A57" s="92" t="s">
        <v>64</v>
      </c>
      <c r="B57" s="14" t="s">
        <v>34</v>
      </c>
      <c r="C57" s="43" t="s">
        <v>474</v>
      </c>
    </row>
    <row r="58" spans="1:3">
      <c r="A58" s="92" t="s">
        <v>128</v>
      </c>
      <c r="B58" s="14" t="s">
        <v>34</v>
      </c>
      <c r="C58" s="43" t="s">
        <v>475</v>
      </c>
    </row>
    <row r="59" spans="1:3">
      <c r="A59" s="92" t="s">
        <v>121</v>
      </c>
      <c r="B59" s="14" t="s">
        <v>34</v>
      </c>
      <c r="C59" s="43" t="s">
        <v>476</v>
      </c>
    </row>
    <row r="60" spans="1:3">
      <c r="A60" s="92" t="s">
        <v>65</v>
      </c>
      <c r="B60" s="14" t="s">
        <v>34</v>
      </c>
      <c r="C60" s="43" t="s">
        <v>477</v>
      </c>
    </row>
    <row r="61" spans="1:3">
      <c r="A61" s="92" t="s">
        <v>123</v>
      </c>
      <c r="B61" s="14" t="s">
        <v>34</v>
      </c>
      <c r="C61" s="43" t="s">
        <v>477</v>
      </c>
    </row>
    <row r="62" spans="1:3">
      <c r="A62" s="92" t="s">
        <v>66</v>
      </c>
      <c r="B62" s="14" t="s">
        <v>34</v>
      </c>
      <c r="C62" s="43" t="s">
        <v>478</v>
      </c>
    </row>
    <row r="63" spans="1:3">
      <c r="A63" s="92" t="s">
        <v>118</v>
      </c>
      <c r="B63" s="14" t="s">
        <v>34</v>
      </c>
      <c r="C63" s="43" t="s">
        <v>479</v>
      </c>
    </row>
    <row r="64" spans="1:3" ht="26">
      <c r="A64" s="92" t="s">
        <v>67</v>
      </c>
      <c r="B64" s="14" t="s">
        <v>34</v>
      </c>
      <c r="C64" s="43" t="s">
        <v>480</v>
      </c>
    </row>
    <row r="65" spans="1:3">
      <c r="A65" s="92" t="s">
        <v>68</v>
      </c>
      <c r="B65" s="14" t="s">
        <v>34</v>
      </c>
      <c r="C65" s="43" t="s">
        <v>481</v>
      </c>
    </row>
    <row r="66" spans="1:3">
      <c r="A66" s="92" t="s">
        <v>117</v>
      </c>
      <c r="B66" s="14" t="s">
        <v>34</v>
      </c>
      <c r="C66" s="43" t="s">
        <v>482</v>
      </c>
    </row>
    <row r="67" spans="1:3">
      <c r="A67" s="92" t="s">
        <v>69</v>
      </c>
      <c r="B67" s="14" t="s">
        <v>34</v>
      </c>
      <c r="C67" s="43" t="s">
        <v>483</v>
      </c>
    </row>
    <row r="68" spans="1:3">
      <c r="A68" s="92" t="s">
        <v>119</v>
      </c>
      <c r="B68" s="14" t="s">
        <v>34</v>
      </c>
      <c r="C68" s="43" t="s">
        <v>483</v>
      </c>
    </row>
    <row r="69" spans="1:3">
      <c r="A69" s="92" t="s">
        <v>70</v>
      </c>
      <c r="B69" s="14" t="s">
        <v>34</v>
      </c>
      <c r="C69" s="43" t="s">
        <v>484</v>
      </c>
    </row>
    <row r="70" spans="1:3">
      <c r="A70" s="92" t="s">
        <v>127</v>
      </c>
      <c r="B70" s="14" t="s">
        <v>34</v>
      </c>
      <c r="C70" s="43" t="s">
        <v>485</v>
      </c>
    </row>
    <row r="71" spans="1:3" ht="26">
      <c r="A71" s="92" t="s">
        <v>71</v>
      </c>
      <c r="B71" s="14" t="s">
        <v>34</v>
      </c>
      <c r="C71" s="43" t="s">
        <v>486</v>
      </c>
    </row>
    <row r="72" spans="1:3">
      <c r="A72" s="92" t="s">
        <v>125</v>
      </c>
      <c r="B72" s="14" t="s">
        <v>34</v>
      </c>
      <c r="C72" s="43" t="s">
        <v>487</v>
      </c>
    </row>
    <row r="73" spans="1:3" ht="39">
      <c r="A73" s="94" t="s">
        <v>120</v>
      </c>
      <c r="B73" s="14" t="s">
        <v>34</v>
      </c>
      <c r="C73" s="43" t="s">
        <v>488</v>
      </c>
    </row>
    <row r="74" spans="1:3" ht="26">
      <c r="A74" s="92" t="s">
        <v>108</v>
      </c>
      <c r="B74" s="14" t="s">
        <v>34</v>
      </c>
      <c r="C74" s="43" t="s">
        <v>489</v>
      </c>
    </row>
    <row r="75" spans="1:3" ht="65">
      <c r="A75" s="92" t="s">
        <v>72</v>
      </c>
      <c r="B75" s="14" t="s">
        <v>34</v>
      </c>
      <c r="C75" s="43" t="s">
        <v>490</v>
      </c>
    </row>
    <row r="76" spans="1:3">
      <c r="A76" s="92" t="s">
        <v>73</v>
      </c>
      <c r="B76" s="14" t="s">
        <v>34</v>
      </c>
      <c r="C76" s="43" t="s">
        <v>491</v>
      </c>
    </row>
    <row r="77" spans="1:3">
      <c r="A77" s="92" t="s">
        <v>124</v>
      </c>
      <c r="B77" s="14" t="s">
        <v>34</v>
      </c>
      <c r="C77" s="43" t="s">
        <v>492</v>
      </c>
    </row>
    <row r="78" spans="1:3" ht="52">
      <c r="A78" s="92" t="s">
        <v>129</v>
      </c>
      <c r="B78" s="14" t="s">
        <v>34</v>
      </c>
      <c r="C78" s="43" t="s">
        <v>493</v>
      </c>
    </row>
    <row r="79" spans="1:3">
      <c r="A79" s="92" t="s">
        <v>75</v>
      </c>
      <c r="B79" s="14" t="s">
        <v>34</v>
      </c>
      <c r="C79" s="43" t="s">
        <v>516</v>
      </c>
    </row>
    <row r="80" spans="1:3" ht="52">
      <c r="A80" s="92" t="s">
        <v>74</v>
      </c>
      <c r="B80" s="14" t="s">
        <v>34</v>
      </c>
      <c r="C80" s="43" t="s">
        <v>493</v>
      </c>
    </row>
    <row r="81" spans="1:3">
      <c r="A81" s="92" t="s">
        <v>126</v>
      </c>
      <c r="B81" s="14" t="s">
        <v>34</v>
      </c>
      <c r="C81" s="43" t="s">
        <v>494</v>
      </c>
    </row>
    <row r="82" spans="1:3">
      <c r="A82" s="92" t="s">
        <v>122</v>
      </c>
      <c r="B82" s="14" t="s">
        <v>34</v>
      </c>
      <c r="C82" s="43" t="s">
        <v>495</v>
      </c>
    </row>
    <row r="83" spans="1:3">
      <c r="A83" s="92" t="s">
        <v>504</v>
      </c>
      <c r="B83" s="14" t="s">
        <v>34</v>
      </c>
      <c r="C83" s="43" t="s">
        <v>515</v>
      </c>
    </row>
    <row r="84" spans="1:3">
      <c r="A84" s="43"/>
      <c r="B84" s="43"/>
      <c r="C84" s="43"/>
    </row>
    <row r="85" spans="1:3">
      <c r="A85" s="179"/>
      <c r="B85" s="179"/>
      <c r="C85" s="179"/>
    </row>
    <row r="86" spans="1:3">
      <c r="A86" s="179"/>
      <c r="B86" s="179"/>
      <c r="C86" s="179"/>
    </row>
    <row r="87" spans="1:3">
      <c r="A87" s="179"/>
      <c r="B87" s="179"/>
      <c r="C87" s="179"/>
    </row>
    <row r="88" spans="1:3">
      <c r="A88" s="179"/>
      <c r="B88" s="179"/>
      <c r="C88" s="179"/>
    </row>
    <row r="89" spans="1:3">
      <c r="A89" s="179"/>
      <c r="B89" s="179"/>
      <c r="C89" s="179"/>
    </row>
    <row r="90" spans="1:3">
      <c r="A90" s="179"/>
      <c r="B90" s="179"/>
      <c r="C90" s="179"/>
    </row>
    <row r="91" spans="1:3">
      <c r="A91" s="179"/>
      <c r="B91" s="179"/>
      <c r="C91" s="179"/>
    </row>
    <row r="92" spans="1:3">
      <c r="A92" s="179"/>
      <c r="B92" s="179"/>
      <c r="C92" s="179"/>
    </row>
    <row r="93" spans="1:3">
      <c r="A93" s="179"/>
      <c r="B93" s="179"/>
      <c r="C93" s="179"/>
    </row>
    <row r="94" spans="1:3">
      <c r="A94" s="179"/>
      <c r="B94" s="179"/>
      <c r="C94" s="179"/>
    </row>
    <row r="95" spans="1:3">
      <c r="A95" s="179"/>
      <c r="B95" s="179"/>
      <c r="C95" s="179"/>
    </row>
    <row r="96" spans="1:3">
      <c r="A96" s="179"/>
      <c r="B96" s="179"/>
      <c r="C96" s="179"/>
    </row>
    <row r="97" spans="1:3">
      <c r="A97" s="179"/>
      <c r="B97" s="179"/>
      <c r="C97" s="179"/>
    </row>
    <row r="98" spans="1:3">
      <c r="A98" s="179"/>
      <c r="B98" s="179"/>
      <c r="C98" s="179"/>
    </row>
    <row r="99" spans="1:3">
      <c r="A99" s="179"/>
      <c r="B99" s="179"/>
      <c r="C99" s="179"/>
    </row>
    <row r="100" spans="1:3">
      <c r="A100" s="179"/>
      <c r="B100" s="179"/>
      <c r="C100" s="179"/>
    </row>
    <row r="101" spans="1:3">
      <c r="A101" s="179"/>
      <c r="B101" s="179"/>
      <c r="C101" s="179"/>
    </row>
    <row r="102" spans="1:3">
      <c r="A102" s="179"/>
      <c r="B102" s="179"/>
      <c r="C102" s="179"/>
    </row>
    <row r="103" spans="1:3">
      <c r="A103" s="179"/>
      <c r="B103" s="179"/>
      <c r="C103" s="179"/>
    </row>
    <row r="104" spans="1:3">
      <c r="A104" s="179"/>
      <c r="B104" s="179"/>
      <c r="C104" s="179"/>
    </row>
    <row r="105" spans="1:3">
      <c r="A105" s="179"/>
      <c r="B105" s="179"/>
      <c r="C105" s="179"/>
    </row>
    <row r="106" spans="1:3">
      <c r="A106" s="179"/>
      <c r="B106" s="179"/>
      <c r="C106" s="179"/>
    </row>
    <row r="107" spans="1:3">
      <c r="A107" s="178"/>
      <c r="B107" s="178"/>
      <c r="C107" s="178"/>
    </row>
    <row r="108" spans="1:3">
      <c r="A108" s="178"/>
      <c r="B108" s="178"/>
      <c r="C108" s="178"/>
    </row>
    <row r="109" spans="1:3">
      <c r="A109" s="178"/>
      <c r="B109" s="178"/>
      <c r="C109" s="178"/>
    </row>
    <row r="110" spans="1:3">
      <c r="A110" s="178"/>
      <c r="B110" s="178"/>
      <c r="C110" s="178"/>
    </row>
    <row r="111" spans="1:3">
      <c r="A111" s="178"/>
      <c r="B111" s="178"/>
      <c r="C111" s="178"/>
    </row>
    <row r="112" spans="1:3">
      <c r="A112" s="178"/>
      <c r="B112" s="178"/>
      <c r="C112" s="178"/>
    </row>
    <row r="113" spans="1:3">
      <c r="A113" s="178"/>
      <c r="B113" s="178"/>
      <c r="C113" s="178"/>
    </row>
    <row r="114" spans="1:3">
      <c r="A114" s="178"/>
      <c r="B114" s="178"/>
      <c r="C114" s="178"/>
    </row>
    <row r="115" spans="1:3">
      <c r="A115" s="178"/>
      <c r="B115" s="178"/>
      <c r="C115" s="178"/>
    </row>
    <row r="116" spans="1:3">
      <c r="A116" s="178"/>
      <c r="B116" s="178"/>
      <c r="C116" s="178"/>
    </row>
    <row r="117" spans="1:3">
      <c r="A117" s="178"/>
      <c r="B117" s="178"/>
      <c r="C117" s="178"/>
    </row>
    <row r="118" spans="1:3">
      <c r="A118" s="178"/>
      <c r="B118" s="178"/>
      <c r="C118" s="178"/>
    </row>
    <row r="119" spans="1:3">
      <c r="A119" s="178"/>
      <c r="B119" s="178"/>
      <c r="C119" s="178"/>
    </row>
    <row r="120" spans="1:3">
      <c r="A120" s="178"/>
      <c r="B120" s="178"/>
      <c r="C120" s="178"/>
    </row>
    <row r="121" spans="1:3">
      <c r="A121" s="178"/>
      <c r="B121" s="178"/>
      <c r="C121" s="178"/>
    </row>
    <row r="122" spans="1:3">
      <c r="A122" s="178"/>
      <c r="B122" s="178"/>
      <c r="C122" s="178"/>
    </row>
    <row r="123" spans="1:3">
      <c r="A123" s="178"/>
      <c r="B123" s="178"/>
      <c r="C123" s="178"/>
    </row>
    <row r="124" spans="1:3">
      <c r="A124" s="178"/>
      <c r="B124" s="178"/>
      <c r="C124" s="178"/>
    </row>
    <row r="125" spans="1:3">
      <c r="A125" s="178"/>
      <c r="B125" s="178"/>
      <c r="C125" s="178"/>
    </row>
    <row r="126" spans="1:3">
      <c r="A126" s="178"/>
      <c r="B126" s="178"/>
      <c r="C126" s="178"/>
    </row>
    <row r="127" spans="1:3">
      <c r="A127" s="178"/>
      <c r="B127" s="178"/>
      <c r="C127" s="178"/>
    </row>
    <row r="128" spans="1:3">
      <c r="A128" s="178"/>
      <c r="B128" s="178"/>
      <c r="C128" s="178"/>
    </row>
    <row r="129" spans="1:3">
      <c r="A129" s="178"/>
      <c r="B129" s="178"/>
      <c r="C129" s="178"/>
    </row>
    <row r="130" spans="1:3">
      <c r="A130" s="178"/>
      <c r="B130" s="178"/>
      <c r="C130" s="178"/>
    </row>
    <row r="131" spans="1:3">
      <c r="A131" s="178"/>
      <c r="B131" s="178"/>
      <c r="C131" s="178"/>
    </row>
    <row r="132" spans="1:3">
      <c r="A132" s="178"/>
      <c r="B132" s="178"/>
      <c r="C132" s="178"/>
    </row>
    <row r="133" spans="1:3">
      <c r="A133" s="178"/>
      <c r="B133" s="178"/>
      <c r="C133" s="178"/>
    </row>
    <row r="134" spans="1:3">
      <c r="A134" s="178"/>
      <c r="B134" s="178"/>
      <c r="C134" s="178"/>
    </row>
    <row r="135" spans="1:3">
      <c r="A135" s="178"/>
      <c r="B135" s="178"/>
      <c r="C135" s="178"/>
    </row>
    <row r="136" spans="1:3">
      <c r="A136" s="178"/>
      <c r="B136" s="178"/>
      <c r="C136" s="178"/>
    </row>
    <row r="137" spans="1:3">
      <c r="A137" s="178"/>
      <c r="B137" s="178"/>
      <c r="C137" s="178"/>
    </row>
    <row r="138" spans="1:3">
      <c r="A138" s="178"/>
      <c r="B138" s="178"/>
      <c r="C138" s="178"/>
    </row>
    <row r="139" spans="1:3">
      <c r="A139" s="178"/>
      <c r="B139" s="178"/>
      <c r="C139" s="178"/>
    </row>
    <row r="140" spans="1:3">
      <c r="A140" s="178"/>
      <c r="B140" s="178"/>
      <c r="C140" s="178"/>
    </row>
    <row r="141" spans="1:3">
      <c r="A141" s="178"/>
      <c r="B141" s="178"/>
      <c r="C141" s="178"/>
    </row>
    <row r="142" spans="1:3">
      <c r="A142" s="178"/>
      <c r="B142" s="178"/>
      <c r="C142" s="178"/>
    </row>
    <row r="143" spans="1:3">
      <c r="A143" s="178"/>
      <c r="B143" s="178"/>
      <c r="C143" s="178"/>
    </row>
    <row r="144" spans="1:3">
      <c r="A144" s="178"/>
      <c r="B144" s="178"/>
      <c r="C144" s="178"/>
    </row>
    <row r="145" spans="1:3">
      <c r="A145" s="178"/>
      <c r="B145" s="178"/>
      <c r="C145" s="178"/>
    </row>
    <row r="146" spans="1:3">
      <c r="A146" s="178"/>
      <c r="B146" s="178"/>
      <c r="C146" s="178"/>
    </row>
    <row r="147" spans="1:3">
      <c r="A147" s="178"/>
      <c r="B147" s="178"/>
      <c r="C147" s="178"/>
    </row>
    <row r="148" spans="1:3">
      <c r="A148" s="178"/>
      <c r="B148" s="178"/>
      <c r="C148" s="178"/>
    </row>
    <row r="149" spans="1:3">
      <c r="A149" s="178"/>
      <c r="B149" s="178"/>
      <c r="C149" s="178"/>
    </row>
    <row r="150" spans="1:3">
      <c r="A150" s="178"/>
      <c r="B150" s="178"/>
      <c r="C150" s="178"/>
    </row>
    <row r="151" spans="1:3">
      <c r="A151" s="178"/>
      <c r="B151" s="178"/>
      <c r="C151" s="178"/>
    </row>
    <row r="152" spans="1:3">
      <c r="A152" s="178"/>
      <c r="B152" s="178"/>
      <c r="C152" s="178"/>
    </row>
    <row r="153" spans="1:3">
      <c r="A153" s="178"/>
      <c r="B153" s="178"/>
      <c r="C153" s="178"/>
    </row>
    <row r="154" spans="1:3">
      <c r="A154" s="178"/>
      <c r="B154" s="178"/>
      <c r="C154" s="178"/>
    </row>
    <row r="155" spans="1:3">
      <c r="A155" s="178"/>
      <c r="B155" s="178"/>
      <c r="C155" s="178"/>
    </row>
    <row r="156" spans="1:3">
      <c r="A156" s="178"/>
      <c r="B156" s="178"/>
      <c r="C156" s="178"/>
    </row>
    <row r="157" spans="1:3">
      <c r="A157" s="178"/>
      <c r="B157" s="178"/>
      <c r="C157" s="178"/>
    </row>
    <row r="158" spans="1:3">
      <c r="A158" s="178"/>
      <c r="B158" s="178"/>
      <c r="C158" s="178"/>
    </row>
    <row r="159" spans="1:3">
      <c r="A159" s="178"/>
      <c r="B159" s="178"/>
      <c r="C159" s="178"/>
    </row>
    <row r="160" spans="1:3">
      <c r="A160" s="178"/>
      <c r="B160" s="178"/>
      <c r="C160" s="178"/>
    </row>
    <row r="161" spans="1:3">
      <c r="A161" s="178"/>
      <c r="B161" s="178"/>
      <c r="C161" s="178"/>
    </row>
    <row r="162" spans="1:3">
      <c r="A162" s="178"/>
      <c r="B162" s="178"/>
      <c r="C162" s="178"/>
    </row>
    <row r="163" spans="1:3">
      <c r="A163" s="178"/>
      <c r="B163" s="178"/>
      <c r="C163" s="178"/>
    </row>
    <row r="164" spans="1:3">
      <c r="A164" s="178"/>
      <c r="B164" s="178"/>
      <c r="C164" s="178"/>
    </row>
    <row r="165" spans="1:3">
      <c r="A165" s="178"/>
      <c r="B165" s="178"/>
      <c r="C165" s="178"/>
    </row>
    <row r="166" spans="1:3">
      <c r="A166" s="178"/>
      <c r="B166" s="178"/>
      <c r="C166" s="178"/>
    </row>
    <row r="167" spans="1:3">
      <c r="A167" s="178"/>
      <c r="B167" s="178"/>
      <c r="C167" s="178"/>
    </row>
    <row r="168" spans="1:3">
      <c r="A168" s="178"/>
      <c r="B168" s="178"/>
      <c r="C168" s="178"/>
    </row>
    <row r="169" spans="1:3">
      <c r="A169" s="178"/>
      <c r="B169" s="178"/>
      <c r="C169" s="178"/>
    </row>
    <row r="170" spans="1:3">
      <c r="A170" s="178"/>
      <c r="B170" s="178"/>
      <c r="C170" s="178"/>
    </row>
    <row r="171" spans="1:3">
      <c r="A171" s="178"/>
      <c r="B171" s="178"/>
      <c r="C171" s="178"/>
    </row>
    <row r="172" spans="1:3">
      <c r="A172" s="178"/>
      <c r="B172" s="178"/>
      <c r="C172" s="178"/>
    </row>
    <row r="173" spans="1:3">
      <c r="A173" s="178"/>
      <c r="B173" s="178"/>
      <c r="C173" s="178"/>
    </row>
    <row r="174" spans="1:3">
      <c r="A174" s="178"/>
      <c r="B174" s="178"/>
      <c r="C174" s="178"/>
    </row>
    <row r="175" spans="1:3">
      <c r="A175" s="178"/>
      <c r="B175" s="178"/>
      <c r="C175" s="178"/>
    </row>
    <row r="176" spans="1:3">
      <c r="A176" s="178"/>
      <c r="B176" s="178"/>
      <c r="C176" s="178"/>
    </row>
    <row r="177" spans="1:3">
      <c r="A177" s="178"/>
      <c r="B177" s="178"/>
      <c r="C177" s="178"/>
    </row>
    <row r="178" spans="1:3">
      <c r="A178" s="178"/>
      <c r="B178" s="178"/>
      <c r="C178" s="178"/>
    </row>
    <row r="179" spans="1:3">
      <c r="A179" s="178"/>
      <c r="B179" s="178"/>
      <c r="C179" s="178"/>
    </row>
  </sheetData>
  <mergeCells count="100">
    <mergeCell ref="A1:C1"/>
    <mergeCell ref="A93:C93"/>
    <mergeCell ref="A94:C94"/>
    <mergeCell ref="A95:C95"/>
    <mergeCell ref="A85:C85"/>
    <mergeCell ref="A86:C86"/>
    <mergeCell ref="A87:C87"/>
    <mergeCell ref="A88:C88"/>
    <mergeCell ref="A89:C89"/>
    <mergeCell ref="A90:C90"/>
    <mergeCell ref="A91:C91"/>
    <mergeCell ref="A92:C92"/>
    <mergeCell ref="A3:C3"/>
    <mergeCell ref="A36:C36"/>
    <mergeCell ref="A22:C22"/>
    <mergeCell ref="A52:C52"/>
    <mergeCell ref="A96:C96"/>
    <mergeCell ref="A97:C97"/>
    <mergeCell ref="A98:C98"/>
    <mergeCell ref="A99:C99"/>
    <mergeCell ref="A108:C108"/>
    <mergeCell ref="A109:C109"/>
    <mergeCell ref="A110:C110"/>
    <mergeCell ref="A100:C100"/>
    <mergeCell ref="A101:C101"/>
    <mergeCell ref="A102:C102"/>
    <mergeCell ref="A105:C105"/>
    <mergeCell ref="A103:C103"/>
    <mergeCell ref="A104:C104"/>
    <mergeCell ref="A123:C123"/>
    <mergeCell ref="A124:C124"/>
    <mergeCell ref="A106:C106"/>
    <mergeCell ref="A119:C119"/>
    <mergeCell ref="A120:C120"/>
    <mergeCell ref="A121:C121"/>
    <mergeCell ref="A122:C122"/>
    <mergeCell ref="A111:C111"/>
    <mergeCell ref="A112:C112"/>
    <mergeCell ref="A113:C113"/>
    <mergeCell ref="A114:C114"/>
    <mergeCell ref="A115:C115"/>
    <mergeCell ref="A116:C116"/>
    <mergeCell ref="A117:C117"/>
    <mergeCell ref="A118:C118"/>
    <mergeCell ref="A107:C107"/>
    <mergeCell ref="A125:C125"/>
    <mergeCell ref="A126:C126"/>
    <mergeCell ref="A127:C127"/>
    <mergeCell ref="A128:C128"/>
    <mergeCell ref="A129:C129"/>
    <mergeCell ref="A130:C130"/>
    <mergeCell ref="A131:C131"/>
    <mergeCell ref="A147:C147"/>
    <mergeCell ref="A148:C148"/>
    <mergeCell ref="A149:C149"/>
    <mergeCell ref="A132:C132"/>
    <mergeCell ref="A133:C133"/>
    <mergeCell ref="A134:C134"/>
    <mergeCell ref="A135:C135"/>
    <mergeCell ref="A136:C136"/>
    <mergeCell ref="A137:C137"/>
    <mergeCell ref="A138:C138"/>
    <mergeCell ref="A141:C141"/>
    <mergeCell ref="A142:C142"/>
    <mergeCell ref="A143:C143"/>
    <mergeCell ref="A144:C144"/>
    <mergeCell ref="A160:C160"/>
    <mergeCell ref="A145:C145"/>
    <mergeCell ref="A146:C146"/>
    <mergeCell ref="A139:C139"/>
    <mergeCell ref="A140:C140"/>
    <mergeCell ref="A155:C155"/>
    <mergeCell ref="A177:C177"/>
    <mergeCell ref="A178:C178"/>
    <mergeCell ref="A179:C179"/>
    <mergeCell ref="A168:C168"/>
    <mergeCell ref="A169:C169"/>
    <mergeCell ref="A170:C170"/>
    <mergeCell ref="A171:C171"/>
    <mergeCell ref="A172:C172"/>
    <mergeCell ref="A173:C173"/>
    <mergeCell ref="A174:C174"/>
    <mergeCell ref="A175:C175"/>
    <mergeCell ref="A176:C176"/>
    <mergeCell ref="A166:C166"/>
    <mergeCell ref="A167:C167"/>
    <mergeCell ref="A150:C150"/>
    <mergeCell ref="A151:C151"/>
    <mergeCell ref="A152:C152"/>
    <mergeCell ref="A153:C153"/>
    <mergeCell ref="A154:C154"/>
    <mergeCell ref="A161:C161"/>
    <mergeCell ref="A162:C162"/>
    <mergeCell ref="A163:C163"/>
    <mergeCell ref="A164:C164"/>
    <mergeCell ref="A165:C165"/>
    <mergeCell ref="A156:C156"/>
    <mergeCell ref="A157:C157"/>
    <mergeCell ref="A158:C158"/>
    <mergeCell ref="A159:C159"/>
  </mergeCells>
  <pageMargins left="0.7" right="0.7" top="0.75" bottom="0.75" header="0.3" footer="0.3"/>
  <pageSetup paperSize="9" scale="97" fitToHeight="0" orientation="landscape" r:id="rId1"/>
  <rowBreaks count="3" manualBreakCount="3">
    <brk id="19" max="2" man="1"/>
    <brk id="40" max="2" man="1"/>
    <brk id="67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G70"/>
  <sheetViews>
    <sheetView zoomScale="70" zoomScaleNormal="70" zoomScaleSheetLayoutView="100" workbookViewId="0">
      <selection sqref="A1:F1"/>
    </sheetView>
  </sheetViews>
  <sheetFormatPr defaultRowHeight="12.5"/>
  <cols>
    <col min="1" max="1" width="25.7265625" customWidth="1"/>
    <col min="2" max="6" width="15.7265625" customWidth="1"/>
    <col min="7" max="7" width="0.453125" style="27" customWidth="1"/>
  </cols>
  <sheetData>
    <row r="1" spans="1:7" ht="30" customHeight="1">
      <c r="A1" s="181" t="s">
        <v>434</v>
      </c>
      <c r="B1" s="181"/>
      <c r="C1" s="181"/>
      <c r="D1" s="181"/>
      <c r="E1" s="181"/>
      <c r="F1" s="181"/>
      <c r="G1" s="183"/>
    </row>
    <row r="2" spans="1:7" ht="20.149999999999999" customHeight="1">
      <c r="A2" s="17" t="s">
        <v>392</v>
      </c>
      <c r="B2" s="18" t="s">
        <v>179</v>
      </c>
      <c r="C2" s="18" t="s">
        <v>180</v>
      </c>
      <c r="D2" s="18" t="s">
        <v>378</v>
      </c>
      <c r="E2" s="18" t="s">
        <v>181</v>
      </c>
      <c r="F2" s="18" t="s">
        <v>379</v>
      </c>
      <c r="G2" s="183"/>
    </row>
    <row r="3" spans="1:7" ht="20.149999999999999" customHeight="1">
      <c r="A3" s="18" t="s">
        <v>390</v>
      </c>
      <c r="B3" s="31">
        <v>60177</v>
      </c>
      <c r="C3" s="31">
        <v>59514</v>
      </c>
      <c r="D3" s="31">
        <v>59469</v>
      </c>
      <c r="E3" s="31">
        <v>23043</v>
      </c>
      <c r="F3" s="31">
        <v>31804</v>
      </c>
      <c r="G3" s="183"/>
    </row>
    <row r="4" spans="1:7" ht="20.149999999999999" customHeight="1">
      <c r="A4" s="18" t="s">
        <v>380</v>
      </c>
      <c r="B4" s="31">
        <v>90441</v>
      </c>
      <c r="C4" s="31">
        <v>95031</v>
      </c>
      <c r="D4" s="31">
        <v>101654</v>
      </c>
      <c r="E4" s="31">
        <v>46399</v>
      </c>
      <c r="F4" s="31">
        <v>82838</v>
      </c>
      <c r="G4" s="183"/>
    </row>
    <row r="5" spans="1:7" ht="20.149999999999999" customHeight="1">
      <c r="A5" s="18" t="s">
        <v>381</v>
      </c>
      <c r="B5" s="31">
        <v>16856</v>
      </c>
      <c r="C5" s="31">
        <v>17418</v>
      </c>
      <c r="D5" s="31">
        <v>17935</v>
      </c>
      <c r="E5" s="31">
        <v>18118</v>
      </c>
      <c r="F5" s="31">
        <v>27101</v>
      </c>
      <c r="G5" s="183"/>
    </row>
    <row r="6" spans="1:7" ht="20.149999999999999" customHeight="1">
      <c r="A6" s="18" t="s">
        <v>385</v>
      </c>
      <c r="B6" s="31">
        <v>10586</v>
      </c>
      <c r="C6" s="31">
        <v>10082</v>
      </c>
      <c r="D6" s="31">
        <v>9930</v>
      </c>
      <c r="E6" s="31">
        <v>1532</v>
      </c>
      <c r="F6" s="31">
        <v>2175</v>
      </c>
      <c r="G6" s="183"/>
    </row>
    <row r="7" spans="1:7" ht="20.149999999999999" customHeight="1">
      <c r="A7" s="18" t="s">
        <v>387</v>
      </c>
      <c r="B7" s="31">
        <v>43025</v>
      </c>
      <c r="C7" s="31">
        <v>44409</v>
      </c>
      <c r="D7" s="31">
        <v>45070</v>
      </c>
      <c r="E7" s="31">
        <v>16354</v>
      </c>
      <c r="F7" s="31">
        <v>22118</v>
      </c>
      <c r="G7" s="183"/>
    </row>
    <row r="8" spans="1:7" ht="20.149999999999999" customHeight="1">
      <c r="A8" s="18" t="s">
        <v>389</v>
      </c>
      <c r="B8" s="31">
        <v>40</v>
      </c>
      <c r="C8" s="31">
        <v>58</v>
      </c>
      <c r="D8" s="31">
        <v>61</v>
      </c>
      <c r="E8" s="31">
        <v>18</v>
      </c>
      <c r="F8" s="31">
        <v>28</v>
      </c>
      <c r="G8" s="183"/>
    </row>
    <row r="9" spans="1:7" ht="20.149999999999999" customHeight="1">
      <c r="A9" s="18" t="s">
        <v>382</v>
      </c>
      <c r="B9" s="31">
        <v>97757</v>
      </c>
      <c r="C9" s="31">
        <v>84085</v>
      </c>
      <c r="D9" s="31">
        <v>84621</v>
      </c>
      <c r="E9" s="31">
        <v>61417</v>
      </c>
      <c r="F9" s="31">
        <v>64418</v>
      </c>
      <c r="G9" s="183"/>
    </row>
    <row r="10" spans="1:7" ht="20.149999999999999" customHeight="1">
      <c r="A10" s="18" t="s">
        <v>383</v>
      </c>
      <c r="B10" s="31">
        <v>290043</v>
      </c>
      <c r="C10" s="31">
        <v>291945</v>
      </c>
      <c r="D10" s="31">
        <v>291392</v>
      </c>
      <c r="E10" s="31">
        <v>14023</v>
      </c>
      <c r="F10" s="31">
        <v>17346</v>
      </c>
      <c r="G10" s="183"/>
    </row>
    <row r="11" spans="1:7" ht="20.149999999999999" customHeight="1">
      <c r="A11" s="18" t="s">
        <v>384</v>
      </c>
      <c r="B11" s="31">
        <v>588</v>
      </c>
      <c r="C11" s="31">
        <v>789</v>
      </c>
      <c r="D11" s="31">
        <v>838</v>
      </c>
      <c r="E11" s="31">
        <v>594</v>
      </c>
      <c r="F11" s="31">
        <v>749</v>
      </c>
      <c r="G11" s="183"/>
    </row>
    <row r="12" spans="1:7" ht="20.149999999999999" customHeight="1">
      <c r="A12" s="18" t="s">
        <v>386</v>
      </c>
      <c r="B12" s="31">
        <v>141649</v>
      </c>
      <c r="C12" s="31">
        <v>150094</v>
      </c>
      <c r="D12" s="31">
        <v>149983</v>
      </c>
      <c r="E12" s="31">
        <v>8429</v>
      </c>
      <c r="F12" s="31">
        <v>8682</v>
      </c>
      <c r="G12" s="183"/>
    </row>
    <row r="13" spans="1:7" ht="20.149999999999999" customHeight="1">
      <c r="A13" s="18" t="s">
        <v>388</v>
      </c>
      <c r="B13" s="31">
        <v>12538</v>
      </c>
      <c r="C13" s="31">
        <v>12692</v>
      </c>
      <c r="D13" s="31">
        <v>12699</v>
      </c>
      <c r="E13" s="31">
        <v>62</v>
      </c>
      <c r="F13" s="31">
        <v>68</v>
      </c>
      <c r="G13" s="183"/>
    </row>
    <row r="14" spans="1:7" ht="20.149999999999999" customHeight="1">
      <c r="A14" s="18" t="s">
        <v>247</v>
      </c>
      <c r="B14" s="31">
        <v>80626</v>
      </c>
      <c r="C14" s="31">
        <v>81346</v>
      </c>
      <c r="D14" s="31">
        <v>103182</v>
      </c>
      <c r="E14" s="31">
        <v>5183</v>
      </c>
      <c r="F14" s="31">
        <v>18766</v>
      </c>
      <c r="G14" s="183"/>
    </row>
    <row r="15" spans="1:7" ht="20.149999999999999" customHeight="1">
      <c r="A15" s="103" t="s">
        <v>17</v>
      </c>
      <c r="B15" s="102">
        <f>SUM(B3:B14)</f>
        <v>844326</v>
      </c>
      <c r="C15" s="102">
        <f t="shared" ref="C15:D15" si="0">SUM(C3:C14)</f>
        <v>847463</v>
      </c>
      <c r="D15" s="102">
        <f t="shared" si="0"/>
        <v>876834</v>
      </c>
      <c r="E15" s="102">
        <f>SUM(E3:E14)</f>
        <v>195172</v>
      </c>
      <c r="F15" s="102">
        <f t="shared" ref="F15" si="1">SUM(F3:F14)</f>
        <v>276093</v>
      </c>
      <c r="G15" s="183"/>
    </row>
    <row r="16" spans="1:7" ht="25.5" customHeight="1">
      <c r="G16"/>
    </row>
    <row r="17" spans="1:7" ht="30" customHeight="1">
      <c r="A17" s="181" t="s">
        <v>435</v>
      </c>
      <c r="B17" s="181"/>
      <c r="C17" s="181"/>
      <c r="D17" s="181"/>
      <c r="E17" s="181"/>
      <c r="F17" s="181"/>
      <c r="G17" s="184"/>
    </row>
    <row r="18" spans="1:7" ht="20.149999999999999" customHeight="1">
      <c r="A18" s="17" t="s">
        <v>392</v>
      </c>
      <c r="B18" s="18" t="s">
        <v>179</v>
      </c>
      <c r="C18" s="18" t="s">
        <v>180</v>
      </c>
      <c r="D18" s="18" t="s">
        <v>378</v>
      </c>
      <c r="E18" s="18" t="s">
        <v>181</v>
      </c>
      <c r="F18" s="18" t="s">
        <v>379</v>
      </c>
      <c r="G18" s="184"/>
    </row>
    <row r="19" spans="1:7" ht="20.149999999999999" customHeight="1">
      <c r="A19" s="18" t="s">
        <v>390</v>
      </c>
      <c r="B19" s="31">
        <v>10719</v>
      </c>
      <c r="C19" s="31">
        <v>10714</v>
      </c>
      <c r="D19" s="31">
        <v>10739</v>
      </c>
      <c r="E19" s="31">
        <v>1240</v>
      </c>
      <c r="F19" s="31">
        <v>1290</v>
      </c>
      <c r="G19" s="184"/>
    </row>
    <row r="20" spans="1:7" ht="20.149999999999999" customHeight="1">
      <c r="A20" s="18" t="s">
        <v>380</v>
      </c>
      <c r="B20" s="31">
        <v>20728</v>
      </c>
      <c r="C20" s="31">
        <v>22566</v>
      </c>
      <c r="D20" s="31">
        <v>22547</v>
      </c>
      <c r="E20" s="31">
        <v>8130</v>
      </c>
      <c r="F20" s="31">
        <v>8167</v>
      </c>
      <c r="G20" s="184"/>
    </row>
    <row r="21" spans="1:7" ht="20.149999999999999" customHeight="1">
      <c r="A21" s="18" t="s">
        <v>381</v>
      </c>
      <c r="B21" s="31">
        <v>2968</v>
      </c>
      <c r="C21" s="31">
        <v>2996</v>
      </c>
      <c r="D21" s="31">
        <v>3026</v>
      </c>
      <c r="E21" s="31">
        <v>1746</v>
      </c>
      <c r="F21" s="31">
        <v>1812</v>
      </c>
      <c r="G21" s="184"/>
    </row>
    <row r="22" spans="1:7" ht="20.149999999999999" customHeight="1">
      <c r="A22" s="18" t="s">
        <v>385</v>
      </c>
      <c r="B22" s="31">
        <v>0</v>
      </c>
      <c r="C22" s="31">
        <v>16</v>
      </c>
      <c r="D22" s="31">
        <v>23</v>
      </c>
      <c r="E22" s="31">
        <v>171</v>
      </c>
      <c r="F22" s="31">
        <v>268</v>
      </c>
      <c r="G22" s="184"/>
    </row>
    <row r="23" spans="1:7" ht="20.149999999999999" customHeight="1">
      <c r="A23" s="18" t="s">
        <v>389</v>
      </c>
      <c r="B23" s="31">
        <v>5430</v>
      </c>
      <c r="C23" s="31">
        <v>4321</v>
      </c>
      <c r="D23" s="31">
        <v>4023</v>
      </c>
      <c r="E23" s="31">
        <v>8125</v>
      </c>
      <c r="F23" s="31">
        <v>9689</v>
      </c>
      <c r="G23" s="184"/>
    </row>
    <row r="24" spans="1:7" ht="20.149999999999999" customHeight="1">
      <c r="A24" s="18" t="s">
        <v>332</v>
      </c>
      <c r="B24" s="31">
        <v>647</v>
      </c>
      <c r="C24" s="31">
        <v>647</v>
      </c>
      <c r="D24" s="31">
        <v>647</v>
      </c>
      <c r="E24" s="31">
        <v>0</v>
      </c>
      <c r="F24" s="31">
        <v>0</v>
      </c>
      <c r="G24" s="184"/>
    </row>
    <row r="25" spans="1:7" ht="20.149999999999999" customHeight="1">
      <c r="A25" s="103" t="s">
        <v>17</v>
      </c>
      <c r="B25" s="102">
        <f>SUM(B19:B24)</f>
        <v>40492</v>
      </c>
      <c r="C25" s="102">
        <f t="shared" ref="C25:F25" si="2">SUM(C19:C24)</f>
        <v>41260</v>
      </c>
      <c r="D25" s="102">
        <f t="shared" si="2"/>
        <v>41005</v>
      </c>
      <c r="E25" s="102">
        <f t="shared" si="2"/>
        <v>19412</v>
      </c>
      <c r="F25" s="102">
        <f t="shared" si="2"/>
        <v>21226</v>
      </c>
      <c r="G25" s="184"/>
    </row>
    <row r="26" spans="1:7" ht="22.5" customHeight="1">
      <c r="G26"/>
    </row>
    <row r="27" spans="1:7" ht="30" customHeight="1">
      <c r="A27" s="182" t="s">
        <v>436</v>
      </c>
      <c r="B27" s="182"/>
      <c r="C27" s="182"/>
      <c r="D27" s="182"/>
      <c r="E27" s="182"/>
      <c r="F27" s="182"/>
      <c r="G27" s="184"/>
    </row>
    <row r="28" spans="1:7" ht="20.149999999999999" customHeight="1">
      <c r="A28" s="17" t="s">
        <v>392</v>
      </c>
      <c r="B28" s="18" t="s">
        <v>179</v>
      </c>
      <c r="C28" s="18" t="s">
        <v>180</v>
      </c>
      <c r="D28" s="18" t="s">
        <v>378</v>
      </c>
      <c r="E28" s="18" t="s">
        <v>181</v>
      </c>
      <c r="F28" s="18" t="s">
        <v>379</v>
      </c>
      <c r="G28" s="184"/>
    </row>
    <row r="29" spans="1:7" ht="20.149999999999999" customHeight="1">
      <c r="A29" s="18" t="s">
        <v>390</v>
      </c>
      <c r="B29" s="31">
        <v>1172</v>
      </c>
      <c r="C29" s="31">
        <v>1154</v>
      </c>
      <c r="D29" s="31">
        <v>1168</v>
      </c>
      <c r="E29" s="31">
        <v>74</v>
      </c>
      <c r="F29" s="31">
        <v>234</v>
      </c>
      <c r="G29" s="184"/>
    </row>
    <row r="30" spans="1:7" ht="20.149999999999999" customHeight="1">
      <c r="A30" s="103" t="s">
        <v>17</v>
      </c>
      <c r="B30" s="102">
        <f>SUM(B29)</f>
        <v>1172</v>
      </c>
      <c r="C30" s="102">
        <f t="shared" ref="C30:F30" si="3">SUM(C29)</f>
        <v>1154</v>
      </c>
      <c r="D30" s="102">
        <f t="shared" si="3"/>
        <v>1168</v>
      </c>
      <c r="E30" s="102">
        <f t="shared" si="3"/>
        <v>74</v>
      </c>
      <c r="F30" s="102">
        <f t="shared" si="3"/>
        <v>234</v>
      </c>
      <c r="G30" s="184"/>
    </row>
    <row r="31" spans="1:7">
      <c r="G31"/>
    </row>
    <row r="32" spans="1:7">
      <c r="G32"/>
    </row>
    <row r="33" spans="7:7">
      <c r="G33"/>
    </row>
    <row r="34" spans="7:7">
      <c r="G34"/>
    </row>
    <row r="35" spans="7:7">
      <c r="G35"/>
    </row>
    <row r="36" spans="7:7">
      <c r="G36"/>
    </row>
    <row r="37" spans="7:7">
      <c r="G37"/>
    </row>
    <row r="38" spans="7:7">
      <c r="G38"/>
    </row>
    <row r="39" spans="7:7">
      <c r="G39"/>
    </row>
    <row r="40" spans="7:7">
      <c r="G40"/>
    </row>
    <row r="41" spans="7:7">
      <c r="G41"/>
    </row>
    <row r="42" spans="7:7">
      <c r="G42"/>
    </row>
    <row r="43" spans="7:7">
      <c r="G43"/>
    </row>
    <row r="44" spans="7:7">
      <c r="G44"/>
    </row>
    <row r="45" spans="7:7">
      <c r="G45"/>
    </row>
    <row r="46" spans="7:7">
      <c r="G46"/>
    </row>
    <row r="47" spans="7:7">
      <c r="G47"/>
    </row>
    <row r="48" spans="7:7">
      <c r="G48"/>
    </row>
    <row r="49" spans="7:7">
      <c r="G49"/>
    </row>
    <row r="50" spans="7:7">
      <c r="G50"/>
    </row>
    <row r="51" spans="7:7">
      <c r="G51"/>
    </row>
    <row r="52" spans="7:7">
      <c r="G52"/>
    </row>
    <row r="53" spans="7:7">
      <c r="G53"/>
    </row>
    <row r="54" spans="7:7">
      <c r="G54"/>
    </row>
    <row r="55" spans="7:7">
      <c r="G55"/>
    </row>
    <row r="56" spans="7:7">
      <c r="G56"/>
    </row>
    <row r="57" spans="7:7">
      <c r="G57"/>
    </row>
    <row r="58" spans="7:7">
      <c r="G58"/>
    </row>
    <row r="59" spans="7:7">
      <c r="G59"/>
    </row>
    <row r="60" spans="7:7">
      <c r="G60"/>
    </row>
    <row r="61" spans="7:7">
      <c r="G61"/>
    </row>
    <row r="62" spans="7:7">
      <c r="G62"/>
    </row>
    <row r="63" spans="7:7">
      <c r="G63"/>
    </row>
    <row r="64" spans="7:7">
      <c r="G64"/>
    </row>
    <row r="65" spans="7:7">
      <c r="G65"/>
    </row>
    <row r="66" spans="7:7">
      <c r="G66"/>
    </row>
    <row r="67" spans="7:7">
      <c r="G67"/>
    </row>
    <row r="68" spans="7:7">
      <c r="G68"/>
    </row>
    <row r="69" spans="7:7">
      <c r="G69"/>
    </row>
    <row r="70" spans="7:7">
      <c r="G70"/>
    </row>
  </sheetData>
  <mergeCells count="6">
    <mergeCell ref="A1:F1"/>
    <mergeCell ref="A17:F17"/>
    <mergeCell ref="A27:F27"/>
    <mergeCell ref="G1:G15"/>
    <mergeCell ref="G17:G25"/>
    <mergeCell ref="G27:G30"/>
  </mergeCells>
  <pageMargins left="0.7" right="0.7" top="0.75" bottom="0.75" header="0.3" footer="0.3"/>
  <pageSetup paperSize="9" scale="8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AC96"/>
  <sheetViews>
    <sheetView zoomScale="70" zoomScaleNormal="70" zoomScaleSheetLayoutView="70" workbookViewId="0">
      <selection sqref="A1:G1"/>
    </sheetView>
  </sheetViews>
  <sheetFormatPr defaultRowHeight="12.5"/>
  <cols>
    <col min="1" max="1" width="14.453125" customWidth="1"/>
    <col min="2" max="2" width="18.26953125" customWidth="1"/>
    <col min="3" max="7" width="20.26953125" customWidth="1"/>
    <col min="8" max="8" width="0.453125" customWidth="1"/>
  </cols>
  <sheetData>
    <row r="1" spans="1:29" s="7" customFormat="1" ht="25.15" customHeight="1">
      <c r="A1" s="182" t="s">
        <v>437</v>
      </c>
      <c r="B1" s="182"/>
      <c r="C1" s="182"/>
      <c r="D1" s="182"/>
      <c r="E1" s="182"/>
      <c r="F1" s="182"/>
      <c r="G1" s="182"/>
      <c r="H1" s="78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</row>
    <row r="2" spans="1:29" ht="14.15" customHeight="1">
      <c r="A2" s="52" t="s">
        <v>0</v>
      </c>
      <c r="B2" s="52" t="s">
        <v>394</v>
      </c>
      <c r="C2" s="49" t="s">
        <v>179</v>
      </c>
      <c r="D2" s="49" t="s">
        <v>180</v>
      </c>
      <c r="E2" s="49" t="s">
        <v>378</v>
      </c>
      <c r="F2" s="49" t="s">
        <v>181</v>
      </c>
      <c r="G2" s="49" t="s">
        <v>379</v>
      </c>
      <c r="H2" s="79"/>
    </row>
    <row r="3" spans="1:29" s="45" customFormat="1" ht="16.149999999999999" customHeight="1">
      <c r="A3" s="186" t="s">
        <v>390</v>
      </c>
      <c r="B3" s="49" t="s">
        <v>245</v>
      </c>
      <c r="C3" s="71">
        <v>22667</v>
      </c>
      <c r="D3" s="71">
        <v>22600</v>
      </c>
      <c r="E3" s="71">
        <v>22469</v>
      </c>
      <c r="F3" s="71">
        <v>5522</v>
      </c>
      <c r="G3" s="71">
        <v>13320</v>
      </c>
      <c r="H3" s="80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</row>
    <row r="4" spans="1:29" s="45" customFormat="1" ht="16.149999999999999" customHeight="1">
      <c r="A4" s="186"/>
      <c r="B4" s="49" t="s">
        <v>243</v>
      </c>
      <c r="C4" s="71">
        <v>114</v>
      </c>
      <c r="D4" s="71">
        <v>90</v>
      </c>
      <c r="E4" s="71">
        <v>107</v>
      </c>
      <c r="F4" s="71">
        <v>177</v>
      </c>
      <c r="G4" s="71">
        <v>241</v>
      </c>
      <c r="H4" s="80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</row>
    <row r="5" spans="1:29" s="45" customFormat="1" ht="16.149999999999999" customHeight="1">
      <c r="A5" s="186"/>
      <c r="B5" s="49" t="s">
        <v>246</v>
      </c>
      <c r="C5" s="71">
        <v>53</v>
      </c>
      <c r="D5" s="71">
        <v>45</v>
      </c>
      <c r="E5" s="71">
        <v>49</v>
      </c>
      <c r="F5" s="71">
        <v>23</v>
      </c>
      <c r="G5" s="71">
        <v>32</v>
      </c>
      <c r="H5" s="80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</row>
    <row r="6" spans="1:29" s="45" customFormat="1" ht="16.149999999999999" customHeight="1">
      <c r="A6" s="186"/>
      <c r="B6" s="49" t="s">
        <v>238</v>
      </c>
      <c r="C6" s="71">
        <v>907</v>
      </c>
      <c r="D6" s="71">
        <v>899</v>
      </c>
      <c r="E6" s="71">
        <v>899</v>
      </c>
      <c r="F6" s="71">
        <v>157</v>
      </c>
      <c r="G6" s="71">
        <v>157</v>
      </c>
      <c r="H6" s="80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</row>
    <row r="7" spans="1:29" s="45" customFormat="1" ht="16.149999999999999" customHeight="1">
      <c r="A7" s="186"/>
      <c r="B7" s="49" t="s">
        <v>19</v>
      </c>
      <c r="C7" s="71">
        <v>6478</v>
      </c>
      <c r="D7" s="71">
        <v>6306</v>
      </c>
      <c r="E7" s="71">
        <v>6327</v>
      </c>
      <c r="F7" s="71">
        <v>2562</v>
      </c>
      <c r="G7" s="71">
        <v>2990</v>
      </c>
      <c r="H7" s="80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</row>
    <row r="8" spans="1:29" s="45" customFormat="1" ht="16.149999999999999" customHeight="1">
      <c r="A8" s="186"/>
      <c r="B8" s="49" t="s">
        <v>239</v>
      </c>
      <c r="C8" s="71">
        <v>3152</v>
      </c>
      <c r="D8" s="71">
        <v>3149</v>
      </c>
      <c r="E8" s="71">
        <v>3149</v>
      </c>
      <c r="F8" s="71">
        <v>3</v>
      </c>
      <c r="G8" s="71">
        <v>3</v>
      </c>
      <c r="H8" s="80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</row>
    <row r="9" spans="1:29" s="45" customFormat="1" ht="16.149999999999999" customHeight="1">
      <c r="A9" s="186"/>
      <c r="B9" s="90" t="s">
        <v>502</v>
      </c>
      <c r="C9" s="71">
        <v>0</v>
      </c>
      <c r="D9" s="71">
        <v>0</v>
      </c>
      <c r="E9" s="71">
        <v>0</v>
      </c>
      <c r="F9" s="71">
        <v>0</v>
      </c>
      <c r="G9" s="71">
        <v>0</v>
      </c>
      <c r="H9" s="80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</row>
    <row r="10" spans="1:29" s="45" customFormat="1" ht="16.149999999999999" customHeight="1">
      <c r="A10" s="186"/>
      <c r="B10" s="49" t="s">
        <v>11</v>
      </c>
      <c r="C10" s="71">
        <v>4161</v>
      </c>
      <c r="D10" s="71">
        <v>4147</v>
      </c>
      <c r="E10" s="71">
        <v>4132</v>
      </c>
      <c r="F10" s="71">
        <v>601</v>
      </c>
      <c r="G10" s="71">
        <v>695</v>
      </c>
      <c r="H10" s="8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</row>
    <row r="11" spans="1:29" s="45" customFormat="1" ht="16.149999999999999" customHeight="1">
      <c r="A11" s="186"/>
      <c r="B11" s="49" t="s">
        <v>241</v>
      </c>
      <c r="C11" s="71">
        <v>6505</v>
      </c>
      <c r="D11" s="71">
        <v>6809</v>
      </c>
      <c r="E11" s="71">
        <v>6809</v>
      </c>
      <c r="F11" s="71">
        <v>12710</v>
      </c>
      <c r="G11" s="71">
        <v>12710</v>
      </c>
      <c r="H11" s="80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</row>
    <row r="12" spans="1:29" s="45" customFormat="1" ht="16.149999999999999" customHeight="1">
      <c r="A12" s="186"/>
      <c r="B12" s="49" t="s">
        <v>242</v>
      </c>
      <c r="C12" s="71">
        <v>1357</v>
      </c>
      <c r="D12" s="71">
        <v>717</v>
      </c>
      <c r="E12" s="71">
        <v>717</v>
      </c>
      <c r="F12" s="71">
        <v>1159</v>
      </c>
      <c r="G12" s="71">
        <v>1159</v>
      </c>
      <c r="H12" s="80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</row>
    <row r="13" spans="1:29" s="45" customFormat="1" ht="16.149999999999999" customHeight="1">
      <c r="A13" s="186"/>
      <c r="B13" s="49" t="s">
        <v>18</v>
      </c>
      <c r="C13" s="71">
        <v>161</v>
      </c>
      <c r="D13" s="71">
        <v>148</v>
      </c>
      <c r="E13" s="71">
        <v>148</v>
      </c>
      <c r="F13" s="71">
        <v>25</v>
      </c>
      <c r="G13" s="71">
        <v>25</v>
      </c>
      <c r="H13" s="80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</row>
    <row r="14" spans="1:29" s="45" customFormat="1" ht="16.149999999999999" customHeight="1">
      <c r="A14" s="186"/>
      <c r="B14" s="49" t="s">
        <v>244</v>
      </c>
      <c r="C14" s="71">
        <v>14622</v>
      </c>
      <c r="D14" s="71">
        <v>14604</v>
      </c>
      <c r="E14" s="71">
        <v>14663</v>
      </c>
      <c r="F14" s="71">
        <v>104</v>
      </c>
      <c r="G14" s="71">
        <v>472</v>
      </c>
      <c r="H14" s="80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</row>
    <row r="15" spans="1:29" ht="2.9" customHeight="1">
      <c r="A15" s="186"/>
      <c r="B15" s="53"/>
      <c r="C15" s="104"/>
      <c r="D15" s="104"/>
      <c r="E15" s="104"/>
      <c r="F15" s="104"/>
      <c r="G15" s="104"/>
      <c r="H15" s="79"/>
    </row>
    <row r="16" spans="1:29" s="45" customFormat="1" ht="16.149999999999999" customHeight="1">
      <c r="A16" s="186" t="s">
        <v>380</v>
      </c>
      <c r="B16" s="49" t="s">
        <v>12</v>
      </c>
      <c r="C16" s="71">
        <v>27101</v>
      </c>
      <c r="D16" s="71">
        <v>27569</v>
      </c>
      <c r="E16" s="71">
        <v>30394</v>
      </c>
      <c r="F16" s="71">
        <v>22289</v>
      </c>
      <c r="G16" s="71">
        <v>38183</v>
      </c>
      <c r="H16" s="80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</row>
    <row r="17" spans="1:29" s="45" customFormat="1" ht="16.149999999999999" customHeight="1">
      <c r="A17" s="186"/>
      <c r="B17" s="49" t="s">
        <v>193</v>
      </c>
      <c r="C17" s="71">
        <v>631</v>
      </c>
      <c r="D17" s="71">
        <v>808</v>
      </c>
      <c r="E17" s="71">
        <v>919</v>
      </c>
      <c r="F17" s="71">
        <v>262</v>
      </c>
      <c r="G17" s="71">
        <v>528</v>
      </c>
      <c r="H17" s="80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</row>
    <row r="18" spans="1:29" s="45" customFormat="1" ht="16.149999999999999" customHeight="1">
      <c r="A18" s="186"/>
      <c r="B18" s="49" t="s">
        <v>194</v>
      </c>
      <c r="C18" s="71">
        <v>6179</v>
      </c>
      <c r="D18" s="71">
        <v>6085</v>
      </c>
      <c r="E18" s="71">
        <v>6085</v>
      </c>
      <c r="F18" s="71">
        <v>863</v>
      </c>
      <c r="G18" s="71">
        <v>863</v>
      </c>
      <c r="H18" s="80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</row>
    <row r="19" spans="1:29" s="45" customFormat="1" ht="16.149999999999999" customHeight="1">
      <c r="A19" s="186"/>
      <c r="B19" s="49" t="s">
        <v>23</v>
      </c>
      <c r="C19" s="71">
        <v>172</v>
      </c>
      <c r="D19" s="71">
        <v>179</v>
      </c>
      <c r="E19" s="71">
        <v>179</v>
      </c>
      <c r="F19" s="71">
        <v>35</v>
      </c>
      <c r="G19" s="71">
        <v>35</v>
      </c>
      <c r="H19" s="80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</row>
    <row r="20" spans="1:29" s="45" customFormat="1" ht="16.149999999999999" customHeight="1">
      <c r="A20" s="186"/>
      <c r="B20" s="49" t="s">
        <v>76</v>
      </c>
      <c r="C20" s="71">
        <v>1020</v>
      </c>
      <c r="D20" s="71">
        <v>970</v>
      </c>
      <c r="E20" s="71">
        <v>1070</v>
      </c>
      <c r="F20" s="71">
        <v>1485</v>
      </c>
      <c r="G20" s="71">
        <v>2276</v>
      </c>
      <c r="H20" s="8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</row>
    <row r="21" spans="1:29" s="45" customFormat="1" ht="16.149999999999999" customHeight="1">
      <c r="A21" s="186"/>
      <c r="B21" s="49" t="s">
        <v>195</v>
      </c>
      <c r="C21" s="71">
        <v>47</v>
      </c>
      <c r="D21" s="71">
        <v>67</v>
      </c>
      <c r="E21" s="71">
        <v>76</v>
      </c>
      <c r="F21" s="71">
        <v>220</v>
      </c>
      <c r="G21" s="71">
        <v>298</v>
      </c>
      <c r="H21" s="80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</row>
    <row r="22" spans="1:29" s="45" customFormat="1" ht="16.149999999999999" customHeight="1">
      <c r="A22" s="186"/>
      <c r="B22" s="49" t="s">
        <v>196</v>
      </c>
      <c r="C22" s="71">
        <v>55227</v>
      </c>
      <c r="D22" s="71">
        <v>59276</v>
      </c>
      <c r="E22" s="71">
        <v>62831</v>
      </c>
      <c r="F22" s="71">
        <v>21163</v>
      </c>
      <c r="G22" s="71">
        <v>40524</v>
      </c>
      <c r="H22" s="80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</row>
    <row r="23" spans="1:29" s="45" customFormat="1" ht="16.149999999999999" customHeight="1">
      <c r="A23" s="186"/>
      <c r="B23" s="49" t="s">
        <v>197</v>
      </c>
      <c r="C23" s="71">
        <v>64</v>
      </c>
      <c r="D23" s="71">
        <v>77</v>
      </c>
      <c r="E23" s="71">
        <v>100</v>
      </c>
      <c r="F23" s="71">
        <v>82</v>
      </c>
      <c r="G23" s="71">
        <v>131</v>
      </c>
      <c r="H23" s="80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</row>
    <row r="24" spans="1:29" ht="2.9" customHeight="1">
      <c r="A24" s="186"/>
      <c r="B24" s="53"/>
      <c r="C24" s="104"/>
      <c r="D24" s="104"/>
      <c r="E24" s="104"/>
      <c r="F24" s="104"/>
      <c r="G24" s="104"/>
      <c r="H24" s="79"/>
    </row>
    <row r="25" spans="1:29" s="45" customFormat="1" ht="16.149999999999999" customHeight="1">
      <c r="A25" s="186" t="s">
        <v>381</v>
      </c>
      <c r="B25" s="49" t="s">
        <v>13</v>
      </c>
      <c r="C25" s="71">
        <v>10836</v>
      </c>
      <c r="D25" s="71">
        <v>11185</v>
      </c>
      <c r="E25" s="71">
        <v>11888</v>
      </c>
      <c r="F25" s="71">
        <v>8346</v>
      </c>
      <c r="G25" s="71">
        <v>15477</v>
      </c>
      <c r="H25" s="80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</row>
    <row r="26" spans="1:29" s="45" customFormat="1" ht="16.149999999999999" customHeight="1">
      <c r="A26" s="186"/>
      <c r="B26" s="49" t="s">
        <v>198</v>
      </c>
      <c r="C26" s="71">
        <v>1</v>
      </c>
      <c r="D26" s="71">
        <v>0</v>
      </c>
      <c r="E26" s="71">
        <v>0</v>
      </c>
      <c r="F26" s="71">
        <v>2</v>
      </c>
      <c r="G26" s="71">
        <v>2</v>
      </c>
      <c r="H26" s="80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</row>
    <row r="27" spans="1:29" s="45" customFormat="1" ht="16.149999999999999" customHeight="1">
      <c r="A27" s="186"/>
      <c r="B27" s="49" t="s">
        <v>199</v>
      </c>
      <c r="C27" s="71">
        <v>903</v>
      </c>
      <c r="D27" s="71">
        <v>971</v>
      </c>
      <c r="E27" s="71">
        <v>971</v>
      </c>
      <c r="F27" s="71">
        <v>245</v>
      </c>
      <c r="G27" s="71">
        <v>245</v>
      </c>
      <c r="H27" s="80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</row>
    <row r="28" spans="1:29" s="45" customFormat="1" ht="16.149999999999999" customHeight="1">
      <c r="A28" s="186"/>
      <c r="B28" s="49" t="s">
        <v>200</v>
      </c>
      <c r="C28" s="71">
        <v>29</v>
      </c>
      <c r="D28" s="71">
        <v>32</v>
      </c>
      <c r="E28" s="71">
        <v>32</v>
      </c>
      <c r="F28" s="71">
        <v>6</v>
      </c>
      <c r="G28" s="71">
        <v>6</v>
      </c>
      <c r="H28" s="80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</row>
    <row r="29" spans="1:29" s="45" customFormat="1" ht="16.149999999999999" customHeight="1">
      <c r="A29" s="186"/>
      <c r="B29" s="49" t="s">
        <v>201</v>
      </c>
      <c r="C29" s="71">
        <v>0</v>
      </c>
      <c r="D29" s="71">
        <v>2</v>
      </c>
      <c r="E29" s="71">
        <v>2</v>
      </c>
      <c r="F29" s="71">
        <v>8</v>
      </c>
      <c r="G29" s="71">
        <v>9</v>
      </c>
      <c r="H29" s="80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</row>
    <row r="30" spans="1:29" s="45" customFormat="1" ht="16.149999999999999" customHeight="1">
      <c r="A30" s="186"/>
      <c r="B30" s="49" t="s">
        <v>25</v>
      </c>
      <c r="C30" s="71">
        <v>1686</v>
      </c>
      <c r="D30" s="71">
        <v>647</v>
      </c>
      <c r="E30" s="71">
        <v>742</v>
      </c>
      <c r="F30" s="71">
        <v>2653</v>
      </c>
      <c r="G30" s="71">
        <v>3163</v>
      </c>
      <c r="H30" s="8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</row>
    <row r="31" spans="1:29" s="45" customFormat="1" ht="16.149999999999999" customHeight="1">
      <c r="A31" s="186"/>
      <c r="B31" s="49" t="s">
        <v>202</v>
      </c>
      <c r="C31" s="71">
        <v>61</v>
      </c>
      <c r="D31" s="71">
        <v>66</v>
      </c>
      <c r="E31" s="71">
        <v>64</v>
      </c>
      <c r="F31" s="71">
        <v>89</v>
      </c>
      <c r="G31" s="71">
        <v>159</v>
      </c>
      <c r="H31" s="80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</row>
    <row r="32" spans="1:29" s="45" customFormat="1" ht="16.149999999999999" customHeight="1">
      <c r="A32" s="186"/>
      <c r="B32" s="49" t="s">
        <v>203</v>
      </c>
      <c r="C32" s="71">
        <v>3057</v>
      </c>
      <c r="D32" s="71">
        <v>4117</v>
      </c>
      <c r="E32" s="71">
        <v>3754</v>
      </c>
      <c r="F32" s="71">
        <v>6479</v>
      </c>
      <c r="G32" s="71">
        <v>7194</v>
      </c>
      <c r="H32" s="80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</row>
    <row r="33" spans="1:29" s="45" customFormat="1" ht="16.149999999999999" customHeight="1">
      <c r="A33" s="186"/>
      <c r="B33" s="49" t="s">
        <v>204</v>
      </c>
      <c r="C33" s="71">
        <v>16</v>
      </c>
      <c r="D33" s="71">
        <v>7</v>
      </c>
      <c r="E33" s="71">
        <v>1</v>
      </c>
      <c r="F33" s="71">
        <v>35</v>
      </c>
      <c r="G33" s="71">
        <v>43</v>
      </c>
      <c r="H33" s="80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</row>
    <row r="34" spans="1:29" s="45" customFormat="1" ht="16.149999999999999" customHeight="1">
      <c r="A34" s="186"/>
      <c r="B34" s="49" t="s">
        <v>205</v>
      </c>
      <c r="C34" s="71">
        <v>267</v>
      </c>
      <c r="D34" s="71">
        <v>387</v>
      </c>
      <c r="E34" s="71">
        <v>468</v>
      </c>
      <c r="F34" s="71">
        <v>252</v>
      </c>
      <c r="G34" s="71">
        <v>792</v>
      </c>
      <c r="H34" s="80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</row>
    <row r="35" spans="1:29" s="45" customFormat="1" ht="16.149999999999999" customHeight="1">
      <c r="A35" s="186"/>
      <c r="B35" s="49" t="s">
        <v>29</v>
      </c>
      <c r="C35" s="71">
        <v>0</v>
      </c>
      <c r="D35" s="71">
        <v>4</v>
      </c>
      <c r="E35" s="71">
        <v>13</v>
      </c>
      <c r="F35" s="71">
        <v>3</v>
      </c>
      <c r="G35" s="71">
        <v>11</v>
      </c>
      <c r="H35" s="80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</row>
    <row r="36" spans="1:29" ht="25.15" customHeight="1">
      <c r="A36" s="182" t="s">
        <v>437</v>
      </c>
      <c r="B36" s="182"/>
      <c r="C36" s="182"/>
      <c r="D36" s="182"/>
      <c r="E36" s="182"/>
      <c r="F36" s="182"/>
      <c r="G36" s="182"/>
      <c r="H36" s="79"/>
    </row>
    <row r="37" spans="1:29" ht="14">
      <c r="A37" s="52" t="s">
        <v>0</v>
      </c>
      <c r="B37" s="52" t="s">
        <v>394</v>
      </c>
      <c r="C37" s="49" t="s">
        <v>179</v>
      </c>
      <c r="D37" s="49" t="s">
        <v>180</v>
      </c>
      <c r="E37" s="49" t="s">
        <v>378</v>
      </c>
      <c r="F37" s="49" t="s">
        <v>181</v>
      </c>
      <c r="G37" s="49" t="s">
        <v>379</v>
      </c>
      <c r="H37" s="79"/>
    </row>
    <row r="38" spans="1:29" s="45" customFormat="1" ht="16.149999999999999" customHeight="1">
      <c r="A38" s="186" t="s">
        <v>385</v>
      </c>
      <c r="B38" s="49" t="s">
        <v>30</v>
      </c>
      <c r="C38" s="71">
        <v>653</v>
      </c>
      <c r="D38" s="71">
        <v>679</v>
      </c>
      <c r="E38" s="71">
        <v>619</v>
      </c>
      <c r="F38" s="71">
        <v>98</v>
      </c>
      <c r="G38" s="71">
        <v>203</v>
      </c>
      <c r="H38" s="80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</row>
    <row r="39" spans="1:29" s="45" customFormat="1" ht="16.149999999999999" customHeight="1">
      <c r="A39" s="186"/>
      <c r="B39" s="49" t="s">
        <v>214</v>
      </c>
      <c r="C39" s="71">
        <v>174</v>
      </c>
      <c r="D39" s="71">
        <v>225</v>
      </c>
      <c r="E39" s="71">
        <v>220</v>
      </c>
      <c r="F39" s="71">
        <v>519</v>
      </c>
      <c r="G39" s="71">
        <v>548</v>
      </c>
      <c r="H39" s="80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</row>
    <row r="40" spans="1:29" s="45" customFormat="1" ht="16.149999999999999" customHeight="1">
      <c r="A40" s="186"/>
      <c r="B40" s="49" t="s">
        <v>215</v>
      </c>
      <c r="C40" s="71">
        <v>152</v>
      </c>
      <c r="D40" s="71">
        <v>85</v>
      </c>
      <c r="E40" s="71">
        <v>68</v>
      </c>
      <c r="F40" s="71">
        <v>216</v>
      </c>
      <c r="G40" s="71">
        <v>277</v>
      </c>
      <c r="H40" s="8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</row>
    <row r="41" spans="1:29" s="45" customFormat="1" ht="16.149999999999999" customHeight="1">
      <c r="A41" s="186"/>
      <c r="B41" s="49" t="s">
        <v>216</v>
      </c>
      <c r="C41" s="71">
        <v>9428</v>
      </c>
      <c r="D41" s="71">
        <v>8910</v>
      </c>
      <c r="E41" s="71">
        <v>8845</v>
      </c>
      <c r="F41" s="71">
        <v>676</v>
      </c>
      <c r="G41" s="71">
        <v>1101</v>
      </c>
      <c r="H41" s="80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</row>
    <row r="42" spans="1:29" s="45" customFormat="1" ht="16.149999999999999" customHeight="1">
      <c r="A42" s="186"/>
      <c r="B42" s="49" t="s">
        <v>217</v>
      </c>
      <c r="C42" s="71">
        <v>142</v>
      </c>
      <c r="D42" s="71">
        <v>145</v>
      </c>
      <c r="E42" s="71">
        <v>140</v>
      </c>
      <c r="F42" s="71">
        <v>21</v>
      </c>
      <c r="G42" s="71">
        <v>43</v>
      </c>
      <c r="H42" s="80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</row>
    <row r="43" spans="1:29" s="45" customFormat="1" ht="16.149999999999999" customHeight="1">
      <c r="A43" s="186"/>
      <c r="B43" s="49" t="s">
        <v>218</v>
      </c>
      <c r="C43" s="71">
        <v>37</v>
      </c>
      <c r="D43" s="71">
        <v>38</v>
      </c>
      <c r="E43" s="71">
        <v>38</v>
      </c>
      <c r="F43" s="71">
        <v>2</v>
      </c>
      <c r="G43" s="71">
        <v>3</v>
      </c>
      <c r="H43" s="80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</row>
    <row r="44" spans="1:29" ht="2.9" customHeight="1">
      <c r="A44" s="186"/>
      <c r="B44" s="53"/>
      <c r="C44" s="53"/>
      <c r="D44" s="53"/>
      <c r="E44" s="53"/>
      <c r="F44" s="53"/>
      <c r="G44" s="53"/>
      <c r="H44" s="79"/>
    </row>
    <row r="45" spans="1:29" s="45" customFormat="1" ht="16.149999999999999" customHeight="1">
      <c r="A45" s="186" t="s">
        <v>387</v>
      </c>
      <c r="B45" s="49" t="s">
        <v>15</v>
      </c>
      <c r="C45" s="71">
        <v>27270</v>
      </c>
      <c r="D45" s="71">
        <v>28394</v>
      </c>
      <c r="E45" s="71">
        <v>28920</v>
      </c>
      <c r="F45" s="71">
        <v>10653</v>
      </c>
      <c r="G45" s="71">
        <v>14491</v>
      </c>
      <c r="H45" s="80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</row>
    <row r="46" spans="1:29" s="45" customFormat="1" ht="16.149999999999999" customHeight="1">
      <c r="A46" s="186"/>
      <c r="B46" s="49" t="s">
        <v>225</v>
      </c>
      <c r="C46" s="71">
        <v>8287</v>
      </c>
      <c r="D46" s="71">
        <v>8592</v>
      </c>
      <c r="E46" s="71">
        <v>8776</v>
      </c>
      <c r="F46" s="71">
        <v>3493</v>
      </c>
      <c r="G46" s="71">
        <v>4710</v>
      </c>
      <c r="H46" s="80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47" spans="1:29" s="45" customFormat="1" ht="16.149999999999999" customHeight="1">
      <c r="A47" s="186"/>
      <c r="B47" s="49" t="s">
        <v>226</v>
      </c>
      <c r="C47" s="71">
        <v>465</v>
      </c>
      <c r="D47" s="71">
        <v>465</v>
      </c>
      <c r="E47" s="71">
        <v>465</v>
      </c>
      <c r="F47" s="71">
        <v>105</v>
      </c>
      <c r="G47" s="71">
        <v>105</v>
      </c>
      <c r="H47" s="80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</row>
    <row r="48" spans="1:29" s="45" customFormat="1" ht="16.149999999999999" customHeight="1">
      <c r="A48" s="186"/>
      <c r="B48" s="49" t="s">
        <v>227</v>
      </c>
      <c r="C48" s="71">
        <v>341</v>
      </c>
      <c r="D48" s="71">
        <v>331</v>
      </c>
      <c r="E48" s="71">
        <v>331</v>
      </c>
      <c r="F48" s="71">
        <v>58</v>
      </c>
      <c r="G48" s="71">
        <v>58</v>
      </c>
      <c r="H48" s="80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</row>
    <row r="49" spans="1:29" s="45" customFormat="1" ht="16.149999999999999" customHeight="1">
      <c r="A49" s="186"/>
      <c r="B49" s="49" t="s">
        <v>228</v>
      </c>
      <c r="C49" s="71">
        <v>661</v>
      </c>
      <c r="D49" s="71">
        <v>683</v>
      </c>
      <c r="E49" s="71">
        <v>683</v>
      </c>
      <c r="F49" s="71">
        <v>109</v>
      </c>
      <c r="G49" s="71">
        <v>109</v>
      </c>
      <c r="H49" s="80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</row>
    <row r="50" spans="1:29" s="45" customFormat="1" ht="16.149999999999999" customHeight="1">
      <c r="A50" s="186"/>
      <c r="B50" s="49" t="s">
        <v>229</v>
      </c>
      <c r="C50" s="71">
        <v>399</v>
      </c>
      <c r="D50" s="71">
        <v>400</v>
      </c>
      <c r="E50" s="71">
        <v>399</v>
      </c>
      <c r="F50" s="71">
        <v>2</v>
      </c>
      <c r="G50" s="71">
        <v>40</v>
      </c>
      <c r="H50" s="8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</row>
    <row r="51" spans="1:29" s="45" customFormat="1" ht="16.149999999999999" customHeight="1">
      <c r="A51" s="186"/>
      <c r="B51" s="49" t="s">
        <v>230</v>
      </c>
      <c r="C51" s="71">
        <v>3871</v>
      </c>
      <c r="D51" s="71">
        <v>3817</v>
      </c>
      <c r="E51" s="71">
        <v>3799</v>
      </c>
      <c r="F51" s="71">
        <v>1866</v>
      </c>
      <c r="G51" s="71">
        <v>2266</v>
      </c>
      <c r="H51" s="80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</row>
    <row r="52" spans="1:29" s="45" customFormat="1" ht="16.149999999999999" customHeight="1">
      <c r="A52" s="186"/>
      <c r="B52" s="49" t="s">
        <v>32</v>
      </c>
      <c r="C52" s="71">
        <v>1731</v>
      </c>
      <c r="D52" s="71">
        <v>1727</v>
      </c>
      <c r="E52" s="71">
        <v>1697</v>
      </c>
      <c r="F52" s="71">
        <v>68</v>
      </c>
      <c r="G52" s="71">
        <v>339</v>
      </c>
      <c r="H52" s="80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</row>
    <row r="53" spans="1:29" ht="2.65" customHeight="1">
      <c r="A53" s="186"/>
      <c r="B53" s="53"/>
      <c r="C53" s="104"/>
      <c r="D53" s="104"/>
      <c r="E53" s="104"/>
      <c r="F53" s="104"/>
      <c r="G53" s="104"/>
      <c r="H53" s="79"/>
    </row>
    <row r="54" spans="1:29" s="45" customFormat="1" ht="16.149999999999999" customHeight="1">
      <c r="A54" s="186" t="s">
        <v>389</v>
      </c>
      <c r="B54" s="49" t="s">
        <v>14</v>
      </c>
      <c r="C54" s="71">
        <v>39</v>
      </c>
      <c r="D54" s="71">
        <v>57</v>
      </c>
      <c r="E54" s="71">
        <v>60</v>
      </c>
      <c r="F54" s="71">
        <v>18</v>
      </c>
      <c r="G54" s="71">
        <v>28</v>
      </c>
      <c r="H54" s="80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</row>
    <row r="55" spans="1:29" s="45" customFormat="1" ht="16.149999999999999" customHeight="1">
      <c r="A55" s="186"/>
      <c r="B55" s="49" t="s">
        <v>237</v>
      </c>
      <c r="C55" s="71">
        <v>1</v>
      </c>
      <c r="D55" s="71">
        <v>1</v>
      </c>
      <c r="E55" s="71">
        <v>1</v>
      </c>
      <c r="F55" s="71">
        <v>0</v>
      </c>
      <c r="G55" s="71">
        <v>0</v>
      </c>
      <c r="H55" s="80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</row>
    <row r="56" spans="1:29" ht="2.65" customHeight="1">
      <c r="A56" s="186"/>
      <c r="B56" s="53"/>
      <c r="C56" s="104"/>
      <c r="D56" s="104"/>
      <c r="E56" s="104"/>
      <c r="F56" s="104"/>
      <c r="G56" s="104"/>
      <c r="H56" s="79"/>
    </row>
    <row r="57" spans="1:29" s="45" customFormat="1" ht="16.149999999999999" customHeight="1">
      <c r="A57" s="186" t="s">
        <v>382</v>
      </c>
      <c r="B57" s="49" t="s">
        <v>16</v>
      </c>
      <c r="C57" s="71">
        <v>91151</v>
      </c>
      <c r="D57" s="71">
        <v>77565</v>
      </c>
      <c r="E57" s="71">
        <v>78101</v>
      </c>
      <c r="F57" s="71">
        <v>60521</v>
      </c>
      <c r="G57" s="71">
        <v>63522</v>
      </c>
      <c r="H57" s="80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</row>
    <row r="58" spans="1:29" s="45" customFormat="1" ht="16.149999999999999" customHeight="1">
      <c r="A58" s="186"/>
      <c r="B58" s="49" t="s">
        <v>206</v>
      </c>
      <c r="C58" s="71">
        <v>542</v>
      </c>
      <c r="D58" s="71">
        <v>576</v>
      </c>
      <c r="E58" s="71">
        <v>576</v>
      </c>
      <c r="F58" s="71">
        <v>153</v>
      </c>
      <c r="G58" s="71">
        <v>153</v>
      </c>
      <c r="H58" s="80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</row>
    <row r="59" spans="1:29" s="45" customFormat="1" ht="16.149999999999999" customHeight="1">
      <c r="A59" s="186"/>
      <c r="B59" s="49" t="s">
        <v>207</v>
      </c>
      <c r="C59" s="71">
        <v>6064</v>
      </c>
      <c r="D59" s="71">
        <v>5944</v>
      </c>
      <c r="E59" s="71">
        <v>5944</v>
      </c>
      <c r="F59" s="71">
        <v>743</v>
      </c>
      <c r="G59" s="71">
        <v>743</v>
      </c>
      <c r="H59" s="80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</row>
    <row r="60" spans="1:29" ht="2.65" customHeight="1">
      <c r="A60" s="186"/>
      <c r="B60" s="53"/>
      <c r="C60" s="104"/>
      <c r="D60" s="104"/>
      <c r="E60" s="104"/>
      <c r="F60" s="104"/>
      <c r="G60" s="104"/>
      <c r="H60" s="79"/>
    </row>
    <row r="61" spans="1:29" s="45" customFormat="1" ht="16.149999999999999" customHeight="1">
      <c r="A61" s="186" t="s">
        <v>383</v>
      </c>
      <c r="B61" s="49" t="s">
        <v>208</v>
      </c>
      <c r="C61" s="71">
        <v>288512</v>
      </c>
      <c r="D61" s="71">
        <v>286896</v>
      </c>
      <c r="E61" s="71">
        <v>286310</v>
      </c>
      <c r="F61" s="71">
        <v>8610</v>
      </c>
      <c r="G61" s="71">
        <v>11761</v>
      </c>
      <c r="H61" s="80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</row>
    <row r="62" spans="1:29" s="45" customFormat="1" ht="16.149999999999999" customHeight="1">
      <c r="A62" s="186"/>
      <c r="B62" s="49" t="s">
        <v>209</v>
      </c>
      <c r="C62" s="71">
        <v>39</v>
      </c>
      <c r="D62" s="71">
        <v>52</v>
      </c>
      <c r="E62" s="71">
        <v>52</v>
      </c>
      <c r="F62" s="71">
        <v>59</v>
      </c>
      <c r="G62" s="71">
        <v>59</v>
      </c>
      <c r="H62" s="80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s="45" customFormat="1" ht="16.149999999999999" customHeight="1">
      <c r="A63" s="186"/>
      <c r="B63" s="49" t="s">
        <v>210</v>
      </c>
      <c r="C63" s="71">
        <v>1448</v>
      </c>
      <c r="D63" s="71">
        <v>1473</v>
      </c>
      <c r="E63" s="71">
        <v>1473</v>
      </c>
      <c r="F63" s="71">
        <v>152</v>
      </c>
      <c r="G63" s="71">
        <v>152</v>
      </c>
      <c r="H63" s="80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</row>
    <row r="64" spans="1:29" s="45" customFormat="1" ht="16.149999999999999" customHeight="1">
      <c r="A64" s="186"/>
      <c r="B64" s="49" t="s">
        <v>211</v>
      </c>
      <c r="C64" s="71">
        <v>44</v>
      </c>
      <c r="D64" s="71">
        <v>3524</v>
      </c>
      <c r="E64" s="71">
        <v>3557</v>
      </c>
      <c r="F64" s="71">
        <v>5202</v>
      </c>
      <c r="G64" s="71">
        <v>5374</v>
      </c>
      <c r="H64" s="80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ht="2.65" customHeight="1">
      <c r="A65" s="186"/>
      <c r="B65" s="53"/>
      <c r="C65" s="104"/>
      <c r="D65" s="104"/>
      <c r="E65" s="104"/>
      <c r="F65" s="104"/>
      <c r="G65" s="104"/>
      <c r="H65" s="81"/>
    </row>
    <row r="66" spans="1:29" s="45" customFormat="1" ht="16.149999999999999" customHeight="1">
      <c r="A66" s="186" t="s">
        <v>384</v>
      </c>
      <c r="B66" s="49" t="s">
        <v>20</v>
      </c>
      <c r="C66" s="71"/>
      <c r="D66" s="71">
        <v>0</v>
      </c>
      <c r="E66" s="71">
        <v>19</v>
      </c>
      <c r="F66" s="71">
        <v>0</v>
      </c>
      <c r="G66" s="71">
        <v>6</v>
      </c>
      <c r="H66" s="81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45" customFormat="1" ht="16.149999999999999" customHeight="1">
      <c r="A67" s="186"/>
      <c r="B67" s="49" t="s">
        <v>212</v>
      </c>
      <c r="C67" s="71">
        <v>30</v>
      </c>
      <c r="D67" s="71">
        <v>79</v>
      </c>
      <c r="E67" s="71">
        <v>79</v>
      </c>
      <c r="F67" s="71">
        <v>80</v>
      </c>
      <c r="G67" s="71">
        <v>80</v>
      </c>
      <c r="H67" s="81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45" customFormat="1" ht="16.149999999999999" customHeight="1">
      <c r="A68" s="186"/>
      <c r="B68" s="49" t="s">
        <v>213</v>
      </c>
      <c r="C68" s="71">
        <v>4</v>
      </c>
      <c r="D68" s="71">
        <v>8</v>
      </c>
      <c r="E68" s="71">
        <v>8</v>
      </c>
      <c r="F68" s="71">
        <v>6</v>
      </c>
      <c r="G68" s="71">
        <v>6</v>
      </c>
      <c r="H68" s="81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45" customFormat="1" ht="16.149999999999999" customHeight="1">
      <c r="A69" s="186"/>
      <c r="B69" s="49" t="s">
        <v>109</v>
      </c>
      <c r="C69" s="71">
        <v>554</v>
      </c>
      <c r="D69" s="71">
        <v>702</v>
      </c>
      <c r="E69" s="71">
        <v>732</v>
      </c>
      <c r="F69" s="71">
        <v>508</v>
      </c>
      <c r="G69" s="71">
        <v>657</v>
      </c>
      <c r="H69" s="81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ht="2.65" customHeight="1">
      <c r="A70" s="186"/>
      <c r="B70" s="53"/>
      <c r="C70" s="54"/>
      <c r="D70" s="54"/>
      <c r="E70" s="54"/>
      <c r="F70" s="54"/>
      <c r="G70" s="54"/>
      <c r="H70" s="81"/>
    </row>
    <row r="71" spans="1:29" ht="25.15" customHeight="1">
      <c r="A71" s="182" t="s">
        <v>437</v>
      </c>
      <c r="B71" s="182"/>
      <c r="C71" s="182"/>
      <c r="D71" s="182"/>
      <c r="E71" s="182"/>
      <c r="F71" s="182"/>
      <c r="G71" s="182"/>
      <c r="H71" s="81"/>
    </row>
    <row r="72" spans="1:29" ht="14">
      <c r="A72" s="52" t="s">
        <v>0</v>
      </c>
      <c r="B72" s="52" t="s">
        <v>394</v>
      </c>
      <c r="C72" s="49" t="s">
        <v>179</v>
      </c>
      <c r="D72" s="49" t="s">
        <v>180</v>
      </c>
      <c r="E72" s="49" t="s">
        <v>378</v>
      </c>
      <c r="F72" s="49" t="s">
        <v>181</v>
      </c>
      <c r="G72" s="49" t="s">
        <v>379</v>
      </c>
      <c r="H72" s="81"/>
    </row>
    <row r="73" spans="1:29" s="45" customFormat="1" ht="16.149999999999999" customHeight="1">
      <c r="A73" s="186" t="s">
        <v>386</v>
      </c>
      <c r="B73" s="49" t="s">
        <v>219</v>
      </c>
      <c r="C73" s="71">
        <v>8123</v>
      </c>
      <c r="D73" s="71">
        <v>8315</v>
      </c>
      <c r="E73" s="71">
        <v>8182</v>
      </c>
      <c r="F73" s="71">
        <v>3986</v>
      </c>
      <c r="G73" s="71">
        <v>4210</v>
      </c>
      <c r="H73" s="81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45" customFormat="1" ht="16.149999999999999" customHeight="1">
      <c r="A74" s="186"/>
      <c r="B74" s="49" t="s">
        <v>220</v>
      </c>
      <c r="C74" s="71">
        <v>12422</v>
      </c>
      <c r="D74" s="71">
        <v>12740</v>
      </c>
      <c r="E74" s="71">
        <v>12740</v>
      </c>
      <c r="F74" s="71">
        <v>339</v>
      </c>
      <c r="G74" s="71">
        <v>339</v>
      </c>
      <c r="H74" s="81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45" customFormat="1" ht="16.149999999999999" customHeight="1">
      <c r="A75" s="186"/>
      <c r="B75" s="49" t="s">
        <v>221</v>
      </c>
      <c r="C75" s="71">
        <v>1298</v>
      </c>
      <c r="D75" s="71">
        <v>1323</v>
      </c>
      <c r="E75" s="71">
        <v>1345</v>
      </c>
      <c r="F75" s="71">
        <v>47</v>
      </c>
      <c r="G75" s="71">
        <v>76</v>
      </c>
      <c r="H75" s="81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45" customFormat="1" ht="16.149999999999999" customHeight="1">
      <c r="A76" s="186"/>
      <c r="B76" s="49" t="s">
        <v>222</v>
      </c>
      <c r="C76" s="71">
        <v>52</v>
      </c>
      <c r="D76" s="71">
        <v>65</v>
      </c>
      <c r="E76" s="71">
        <v>65</v>
      </c>
      <c r="F76" s="71">
        <v>109</v>
      </c>
      <c r="G76" s="71">
        <v>109</v>
      </c>
      <c r="H76" s="81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45" customFormat="1" ht="16.149999999999999" customHeight="1">
      <c r="A77" s="186"/>
      <c r="B77" s="49" t="s">
        <v>223</v>
      </c>
      <c r="C77" s="71">
        <v>117848</v>
      </c>
      <c r="D77" s="71">
        <v>125627</v>
      </c>
      <c r="E77" s="71">
        <v>125627</v>
      </c>
      <c r="F77" s="71">
        <v>3580</v>
      </c>
      <c r="G77" s="71">
        <v>3580</v>
      </c>
      <c r="H77" s="81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45" customFormat="1" ht="16.149999999999999" customHeight="1">
      <c r="A78" s="186"/>
      <c r="B78" s="49" t="s">
        <v>224</v>
      </c>
      <c r="C78" s="71">
        <v>1906</v>
      </c>
      <c r="D78" s="71">
        <v>2024</v>
      </c>
      <c r="E78" s="71">
        <v>2024</v>
      </c>
      <c r="F78" s="71">
        <v>368</v>
      </c>
      <c r="G78" s="71">
        <v>368</v>
      </c>
      <c r="H78" s="81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ht="2.65" customHeight="1">
      <c r="A79" s="186"/>
      <c r="B79" s="53"/>
      <c r="C79" s="104"/>
      <c r="D79" s="104"/>
      <c r="E79" s="104"/>
      <c r="F79" s="104"/>
      <c r="G79" s="104"/>
      <c r="H79" s="81"/>
    </row>
    <row r="80" spans="1:29" s="45" customFormat="1" ht="16.149999999999999" customHeight="1">
      <c r="A80" s="186" t="s">
        <v>388</v>
      </c>
      <c r="B80" s="49" t="s">
        <v>231</v>
      </c>
      <c r="C80" s="71">
        <v>15</v>
      </c>
      <c r="D80" s="71">
        <v>19</v>
      </c>
      <c r="E80" s="71">
        <v>16</v>
      </c>
      <c r="F80" s="71">
        <v>24</v>
      </c>
      <c r="G80" s="71">
        <v>27</v>
      </c>
      <c r="H80" s="81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45" customFormat="1" ht="16.149999999999999" customHeight="1">
      <c r="A81" s="186"/>
      <c r="B81" s="49" t="s">
        <v>232</v>
      </c>
      <c r="C81" s="71">
        <v>1077</v>
      </c>
      <c r="D81" s="71">
        <v>1083</v>
      </c>
      <c r="E81" s="71">
        <v>1083</v>
      </c>
      <c r="F81" s="71">
        <v>7</v>
      </c>
      <c r="G81" s="71">
        <v>7</v>
      </c>
      <c r="H81" s="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45" customFormat="1" ht="16.149999999999999" customHeight="1">
      <c r="A82" s="186"/>
      <c r="B82" s="49" t="s">
        <v>233</v>
      </c>
      <c r="C82" s="71">
        <v>131</v>
      </c>
      <c r="D82" s="71">
        <v>132</v>
      </c>
      <c r="E82" s="71">
        <v>132</v>
      </c>
      <c r="F82" s="71">
        <v>1</v>
      </c>
      <c r="G82" s="71">
        <v>1</v>
      </c>
      <c r="H82" s="81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45" customFormat="1" ht="16.149999999999999" customHeight="1">
      <c r="A83" s="186"/>
      <c r="B83" s="49" t="s">
        <v>234</v>
      </c>
      <c r="C83" s="71">
        <v>4</v>
      </c>
      <c r="D83" s="71">
        <v>7</v>
      </c>
      <c r="E83" s="71">
        <v>17</v>
      </c>
      <c r="F83" s="71">
        <v>6</v>
      </c>
      <c r="G83" s="71">
        <v>9</v>
      </c>
      <c r="H83" s="81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45" customFormat="1" ht="16.149999999999999" customHeight="1">
      <c r="A84" s="186"/>
      <c r="B84" s="49" t="s">
        <v>235</v>
      </c>
      <c r="C84" s="71">
        <v>11309</v>
      </c>
      <c r="D84" s="71">
        <v>11449</v>
      </c>
      <c r="E84" s="71">
        <v>11449</v>
      </c>
      <c r="F84" s="71">
        <v>24</v>
      </c>
      <c r="G84" s="71">
        <v>24</v>
      </c>
      <c r="H84" s="81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45" customFormat="1" ht="16.149999999999999" customHeight="1">
      <c r="A85" s="186"/>
      <c r="B85" s="49" t="s">
        <v>236</v>
      </c>
      <c r="C85" s="71">
        <v>2</v>
      </c>
      <c r="D85" s="71">
        <v>2</v>
      </c>
      <c r="E85" s="71">
        <v>2</v>
      </c>
      <c r="F85" s="71">
        <v>0</v>
      </c>
      <c r="G85" s="71">
        <v>0</v>
      </c>
      <c r="H85" s="81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ht="2.65" customHeight="1">
      <c r="A86" s="186"/>
      <c r="B86" s="53"/>
      <c r="C86" s="104"/>
      <c r="D86" s="104"/>
      <c r="E86" s="104"/>
      <c r="F86" s="104"/>
      <c r="G86" s="104"/>
      <c r="H86" s="81"/>
    </row>
    <row r="87" spans="1:29" s="45" customFormat="1" ht="16.149999999999999" customHeight="1">
      <c r="A87" s="186" t="s">
        <v>247</v>
      </c>
      <c r="B87" s="49" t="s">
        <v>21</v>
      </c>
      <c r="C87" s="71"/>
      <c r="D87" s="71">
        <v>5</v>
      </c>
      <c r="E87" s="71">
        <v>12</v>
      </c>
      <c r="F87" s="71">
        <v>6</v>
      </c>
      <c r="G87" s="71">
        <v>78</v>
      </c>
      <c r="H87" s="81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45" customFormat="1" ht="16.149999999999999" customHeight="1">
      <c r="A88" s="186"/>
      <c r="B88" s="49" t="s">
        <v>22</v>
      </c>
      <c r="C88" s="71"/>
      <c r="D88" s="71">
        <v>23</v>
      </c>
      <c r="E88" s="71">
        <v>45</v>
      </c>
      <c r="F88" s="71">
        <v>5</v>
      </c>
      <c r="G88" s="71">
        <v>26</v>
      </c>
      <c r="H88" s="81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45" customFormat="1" ht="16.149999999999999" customHeight="1">
      <c r="A89" s="186"/>
      <c r="B89" s="49" t="s">
        <v>248</v>
      </c>
      <c r="C89" s="71">
        <v>152</v>
      </c>
      <c r="D89" s="71">
        <v>625</v>
      </c>
      <c r="E89" s="71">
        <v>669</v>
      </c>
      <c r="F89" s="71">
        <v>1446</v>
      </c>
      <c r="G89" s="71">
        <v>1810</v>
      </c>
      <c r="H89" s="81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45" customFormat="1" ht="16.149999999999999" customHeight="1">
      <c r="A90" s="186"/>
      <c r="B90" s="49" t="s">
        <v>249</v>
      </c>
      <c r="C90" s="71">
        <v>13</v>
      </c>
      <c r="D90" s="71">
        <v>17</v>
      </c>
      <c r="E90" s="71">
        <v>17</v>
      </c>
      <c r="F90" s="71">
        <v>44</v>
      </c>
      <c r="G90" s="71">
        <v>45</v>
      </c>
      <c r="H90" s="81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45" customFormat="1" ht="16.149999999999999" customHeight="1">
      <c r="A91" s="186"/>
      <c r="B91" s="166" t="s">
        <v>250</v>
      </c>
      <c r="C91" s="71">
        <v>80249</v>
      </c>
      <c r="D91" s="71">
        <v>80618</v>
      </c>
      <c r="E91" s="71">
        <v>102409</v>
      </c>
      <c r="F91" s="71">
        <v>3528</v>
      </c>
      <c r="G91" s="71">
        <v>16625</v>
      </c>
      <c r="H91" s="8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45" customFormat="1" ht="16.149999999999999" customHeight="1">
      <c r="A92" s="186"/>
      <c r="B92" s="49" t="s">
        <v>520</v>
      </c>
      <c r="C92" s="71">
        <v>212</v>
      </c>
      <c r="D92" s="71">
        <v>58</v>
      </c>
      <c r="E92" s="71">
        <v>30</v>
      </c>
      <c r="F92" s="71">
        <v>154</v>
      </c>
      <c r="G92" s="71">
        <v>182</v>
      </c>
      <c r="H92" s="81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45" customFormat="1" ht="2.25" customHeight="1">
      <c r="A93" s="186"/>
      <c r="B93" s="57"/>
      <c r="C93" s="104"/>
      <c r="D93" s="104"/>
      <c r="E93" s="104"/>
      <c r="F93" s="104"/>
      <c r="G93" s="104"/>
      <c r="H93" s="81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45" customFormat="1" ht="16.149999999999999" customHeight="1">
      <c r="A94" s="185" t="s">
        <v>17</v>
      </c>
      <c r="B94" s="185"/>
      <c r="C94" s="55">
        <f>SUM(C3:C92)</f>
        <v>844326</v>
      </c>
      <c r="D94" s="55">
        <f>SUM(D3:D92)</f>
        <v>847463</v>
      </c>
      <c r="E94" s="55">
        <f>SUM(E3:E92)</f>
        <v>876834</v>
      </c>
      <c r="F94" s="55">
        <f>SUM(F3:F92)</f>
        <v>195172</v>
      </c>
      <c r="G94" s="55">
        <f>SUM(G3:G92)</f>
        <v>276093</v>
      </c>
      <c r="H94" s="81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6" spans="1:29">
      <c r="C96" s="3"/>
      <c r="D96" s="3"/>
      <c r="E96" s="3"/>
      <c r="F96" s="3"/>
      <c r="G96" s="3"/>
    </row>
  </sheetData>
  <mergeCells count="16">
    <mergeCell ref="A1:G1"/>
    <mergeCell ref="A94:B94"/>
    <mergeCell ref="A36:G36"/>
    <mergeCell ref="A57:A60"/>
    <mergeCell ref="A61:A65"/>
    <mergeCell ref="A66:A70"/>
    <mergeCell ref="A73:A79"/>
    <mergeCell ref="A80:A86"/>
    <mergeCell ref="A87:A93"/>
    <mergeCell ref="A3:A15"/>
    <mergeCell ref="A16:A24"/>
    <mergeCell ref="A25:A35"/>
    <mergeCell ref="A38:A44"/>
    <mergeCell ref="A45:A53"/>
    <mergeCell ref="A54:A56"/>
    <mergeCell ref="A71:G71"/>
  </mergeCells>
  <pageMargins left="0.7" right="0.7" top="0.75" bottom="0.28999999999999998" header="0.3" footer="0.3"/>
  <pageSetup scale="92" fitToHeight="0" orientation="landscape" r:id="rId1"/>
  <rowBreaks count="2" manualBreakCount="2">
    <brk id="35" max="16383" man="1"/>
    <brk id="70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GI56"/>
  <sheetViews>
    <sheetView zoomScale="60" zoomScaleNormal="60" zoomScaleSheetLayoutView="70" workbookViewId="0">
      <selection sqref="A1:O1"/>
    </sheetView>
  </sheetViews>
  <sheetFormatPr defaultRowHeight="12.5"/>
  <cols>
    <col min="1" max="1" width="12.54296875" customWidth="1"/>
    <col min="2" max="2" width="21.54296875" customWidth="1"/>
    <col min="3" max="14" width="18.7265625" customWidth="1"/>
    <col min="15" max="15" width="14.26953125" customWidth="1"/>
  </cols>
  <sheetData>
    <row r="1" spans="1:191" ht="30" customHeight="1">
      <c r="A1" s="181" t="s">
        <v>438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</row>
    <row r="2" spans="1:191" s="7" customFormat="1" ht="20.149999999999999" customHeight="1">
      <c r="A2" s="56" t="s">
        <v>393</v>
      </c>
      <c r="B2" s="21"/>
      <c r="C2" s="59" t="s">
        <v>390</v>
      </c>
      <c r="D2" s="59" t="s">
        <v>380</v>
      </c>
      <c r="E2" s="59" t="s">
        <v>381</v>
      </c>
      <c r="F2" s="59" t="s">
        <v>385</v>
      </c>
      <c r="G2" s="59" t="s">
        <v>387</v>
      </c>
      <c r="H2" s="59" t="s">
        <v>389</v>
      </c>
      <c r="I2" s="59" t="s">
        <v>382</v>
      </c>
      <c r="J2" s="59" t="s">
        <v>383</v>
      </c>
      <c r="K2" s="59" t="s">
        <v>384</v>
      </c>
      <c r="L2" s="59" t="s">
        <v>386</v>
      </c>
      <c r="M2" s="59" t="s">
        <v>388</v>
      </c>
      <c r="N2" s="56" t="s">
        <v>247</v>
      </c>
      <c r="O2" s="111" t="s">
        <v>17</v>
      </c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</row>
    <row r="3" spans="1:191" s="58" customFormat="1" ht="20.65" customHeight="1">
      <c r="A3" s="187" t="s">
        <v>1</v>
      </c>
      <c r="B3" s="49" t="s">
        <v>179</v>
      </c>
      <c r="C3" s="71">
        <v>9746</v>
      </c>
      <c r="D3" s="71">
        <v>16113</v>
      </c>
      <c r="E3" s="71">
        <v>5987</v>
      </c>
      <c r="F3" s="71">
        <v>1237</v>
      </c>
      <c r="G3" s="71">
        <v>6136</v>
      </c>
      <c r="H3" s="71">
        <v>9</v>
      </c>
      <c r="I3" s="71">
        <v>10203</v>
      </c>
      <c r="J3" s="71">
        <v>16</v>
      </c>
      <c r="K3" s="71">
        <v>79</v>
      </c>
      <c r="L3" s="71">
        <v>54484</v>
      </c>
      <c r="M3" s="71" t="s">
        <v>521</v>
      </c>
      <c r="N3" s="71">
        <v>53</v>
      </c>
      <c r="O3" s="105">
        <f>SUM(C3:N3)</f>
        <v>104063</v>
      </c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</row>
    <row r="4" spans="1:191" s="58" customFormat="1" ht="20.65" customHeight="1">
      <c r="A4" s="188"/>
      <c r="B4" s="49" t="s">
        <v>180</v>
      </c>
      <c r="C4" s="71">
        <v>8797</v>
      </c>
      <c r="D4" s="71">
        <v>17298</v>
      </c>
      <c r="E4" s="71">
        <v>5012</v>
      </c>
      <c r="F4" s="71">
        <v>935</v>
      </c>
      <c r="G4" s="71">
        <v>6436</v>
      </c>
      <c r="H4" s="71">
        <v>23</v>
      </c>
      <c r="I4" s="71">
        <v>8505</v>
      </c>
      <c r="J4" s="71">
        <v>786</v>
      </c>
      <c r="K4" s="71">
        <v>127</v>
      </c>
      <c r="L4" s="71">
        <v>56363</v>
      </c>
      <c r="M4" s="71" t="s">
        <v>521</v>
      </c>
      <c r="N4" s="71">
        <v>120</v>
      </c>
      <c r="O4" s="105">
        <f t="shared" ref="O4:O7" si="0">SUM(C4:N4)</f>
        <v>104402</v>
      </c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</row>
    <row r="5" spans="1:191" s="58" customFormat="1" ht="20.65" customHeight="1">
      <c r="A5" s="188"/>
      <c r="B5" s="49" t="s">
        <v>378</v>
      </c>
      <c r="C5" s="71">
        <v>8645</v>
      </c>
      <c r="D5" s="71">
        <v>19492</v>
      </c>
      <c r="E5" s="71">
        <v>5875</v>
      </c>
      <c r="F5" s="71">
        <v>895</v>
      </c>
      <c r="G5" s="71">
        <v>6286</v>
      </c>
      <c r="H5" s="71">
        <v>25</v>
      </c>
      <c r="I5" s="71">
        <v>8575</v>
      </c>
      <c r="J5" s="71">
        <v>786</v>
      </c>
      <c r="K5" s="71">
        <v>130</v>
      </c>
      <c r="L5" s="71">
        <v>56363</v>
      </c>
      <c r="M5" s="71" t="s">
        <v>521</v>
      </c>
      <c r="N5" s="71">
        <v>144</v>
      </c>
      <c r="O5" s="105">
        <f t="shared" si="0"/>
        <v>107216</v>
      </c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</row>
    <row r="6" spans="1:191" s="58" customFormat="1" ht="20.65" customHeight="1">
      <c r="A6" s="188"/>
      <c r="B6" s="49" t="s">
        <v>181</v>
      </c>
      <c r="C6" s="71">
        <v>4753</v>
      </c>
      <c r="D6" s="71">
        <v>14756</v>
      </c>
      <c r="E6" s="71">
        <v>9575</v>
      </c>
      <c r="F6" s="71">
        <v>357</v>
      </c>
      <c r="G6" s="71">
        <v>3076</v>
      </c>
      <c r="H6" s="71">
        <v>8</v>
      </c>
      <c r="I6" s="71">
        <v>7671</v>
      </c>
      <c r="J6" s="71">
        <v>729</v>
      </c>
      <c r="K6" s="71">
        <v>155</v>
      </c>
      <c r="L6" s="71">
        <v>3549</v>
      </c>
      <c r="M6" s="71" t="s">
        <v>521</v>
      </c>
      <c r="N6" s="71">
        <v>522</v>
      </c>
      <c r="O6" s="105">
        <f t="shared" si="0"/>
        <v>45151</v>
      </c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</row>
    <row r="7" spans="1:191" s="58" customFormat="1" ht="20.65" customHeight="1">
      <c r="A7" s="189"/>
      <c r="B7" s="49" t="s">
        <v>379</v>
      </c>
      <c r="C7" s="71">
        <v>6781</v>
      </c>
      <c r="D7" s="71">
        <v>24587</v>
      </c>
      <c r="E7" s="71">
        <v>13739</v>
      </c>
      <c r="F7" s="71">
        <v>434</v>
      </c>
      <c r="G7" s="71">
        <v>4424</v>
      </c>
      <c r="H7" s="71">
        <v>15</v>
      </c>
      <c r="I7" s="71">
        <v>8101</v>
      </c>
      <c r="J7" s="71">
        <v>729</v>
      </c>
      <c r="K7" s="71">
        <v>186</v>
      </c>
      <c r="L7" s="71">
        <v>3549</v>
      </c>
      <c r="M7" s="71" t="s">
        <v>521</v>
      </c>
      <c r="N7" s="71">
        <v>754</v>
      </c>
      <c r="O7" s="105">
        <f t="shared" si="0"/>
        <v>63299</v>
      </c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</row>
    <row r="8" spans="1:191" ht="2.9" customHeight="1">
      <c r="A8" s="19"/>
      <c r="B8" s="23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61"/>
      <c r="N8" s="106"/>
      <c r="O8" s="106"/>
    </row>
    <row r="9" spans="1:191" s="58" customFormat="1" ht="20.65" customHeight="1">
      <c r="A9" s="187" t="s">
        <v>2</v>
      </c>
      <c r="B9" s="49" t="s">
        <v>179</v>
      </c>
      <c r="C9" s="71">
        <v>7265</v>
      </c>
      <c r="D9" s="71">
        <v>7949</v>
      </c>
      <c r="E9" s="71">
        <v>1020</v>
      </c>
      <c r="F9" s="71">
        <v>1179</v>
      </c>
      <c r="G9" s="71">
        <v>5066</v>
      </c>
      <c r="H9" s="71">
        <v>1</v>
      </c>
      <c r="I9" s="71">
        <v>10708</v>
      </c>
      <c r="J9" s="71">
        <v>41</v>
      </c>
      <c r="K9" s="71">
        <v>56</v>
      </c>
      <c r="L9" s="71">
        <v>10450</v>
      </c>
      <c r="M9" s="71" t="s">
        <v>521</v>
      </c>
      <c r="N9" s="71">
        <v>36</v>
      </c>
      <c r="O9" s="105">
        <f>SUM(C9:N9)</f>
        <v>43771</v>
      </c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</row>
    <row r="10" spans="1:191" s="58" customFormat="1" ht="20.65" customHeight="1">
      <c r="A10" s="188"/>
      <c r="B10" s="49" t="s">
        <v>180</v>
      </c>
      <c r="C10" s="71">
        <v>7002</v>
      </c>
      <c r="D10" s="71">
        <v>8412</v>
      </c>
      <c r="E10" s="71">
        <v>1369</v>
      </c>
      <c r="F10" s="71">
        <v>1072</v>
      </c>
      <c r="G10" s="71">
        <v>5114</v>
      </c>
      <c r="H10" s="71">
        <v>1</v>
      </c>
      <c r="I10" s="71">
        <v>9284</v>
      </c>
      <c r="J10" s="71">
        <v>384</v>
      </c>
      <c r="K10" s="71">
        <v>103</v>
      </c>
      <c r="L10" s="71">
        <v>11494</v>
      </c>
      <c r="M10" s="71" t="s">
        <v>521</v>
      </c>
      <c r="N10" s="71">
        <v>115</v>
      </c>
      <c r="O10" s="105">
        <f t="shared" ref="O10:O13" si="1">SUM(C10:N10)</f>
        <v>44350</v>
      </c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</row>
    <row r="11" spans="1:191" s="58" customFormat="1" ht="20.65" customHeight="1">
      <c r="A11" s="188"/>
      <c r="B11" s="49" t="s">
        <v>378</v>
      </c>
      <c r="C11" s="71">
        <v>7041</v>
      </c>
      <c r="D11" s="71">
        <v>9190</v>
      </c>
      <c r="E11" s="71">
        <v>1398</v>
      </c>
      <c r="F11" s="71">
        <v>1051</v>
      </c>
      <c r="G11" s="71">
        <v>5207</v>
      </c>
      <c r="H11" s="71">
        <v>1</v>
      </c>
      <c r="I11" s="71">
        <v>9280</v>
      </c>
      <c r="J11" s="71">
        <v>384</v>
      </c>
      <c r="K11" s="71">
        <v>107</v>
      </c>
      <c r="L11" s="71">
        <v>11494</v>
      </c>
      <c r="M11" s="71" t="s">
        <v>521</v>
      </c>
      <c r="N11" s="71">
        <v>104</v>
      </c>
      <c r="O11" s="105">
        <f t="shared" si="1"/>
        <v>45257</v>
      </c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</row>
    <row r="12" spans="1:191" s="58" customFormat="1" ht="20.65" customHeight="1">
      <c r="A12" s="188"/>
      <c r="B12" s="49" t="s">
        <v>181</v>
      </c>
      <c r="C12" s="71">
        <v>3412</v>
      </c>
      <c r="D12" s="71">
        <v>4336</v>
      </c>
      <c r="E12" s="71">
        <v>2013</v>
      </c>
      <c r="F12" s="71">
        <v>158</v>
      </c>
      <c r="G12" s="71">
        <v>1673</v>
      </c>
      <c r="H12" s="71">
        <v>0</v>
      </c>
      <c r="I12" s="71">
        <v>7185</v>
      </c>
      <c r="J12" s="71">
        <v>867</v>
      </c>
      <c r="K12" s="71">
        <v>62</v>
      </c>
      <c r="L12" s="71">
        <v>861</v>
      </c>
      <c r="M12" s="71" t="s">
        <v>521</v>
      </c>
      <c r="N12" s="71">
        <v>176</v>
      </c>
      <c r="O12" s="105">
        <f t="shared" si="1"/>
        <v>20743</v>
      </c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</row>
    <row r="13" spans="1:191" s="58" customFormat="1" ht="20.65" customHeight="1">
      <c r="A13" s="189"/>
      <c r="B13" s="49" t="s">
        <v>379</v>
      </c>
      <c r="C13" s="71">
        <v>4764</v>
      </c>
      <c r="D13" s="71">
        <v>7546</v>
      </c>
      <c r="E13" s="71">
        <v>2546</v>
      </c>
      <c r="F13" s="71">
        <v>191</v>
      </c>
      <c r="G13" s="71">
        <v>2180</v>
      </c>
      <c r="H13" s="71">
        <v>0</v>
      </c>
      <c r="I13" s="71">
        <v>7545</v>
      </c>
      <c r="J13" s="71">
        <v>867</v>
      </c>
      <c r="K13" s="71">
        <v>83</v>
      </c>
      <c r="L13" s="71">
        <v>861</v>
      </c>
      <c r="M13" s="71" t="s">
        <v>521</v>
      </c>
      <c r="N13" s="71">
        <v>219</v>
      </c>
      <c r="O13" s="105">
        <f t="shared" si="1"/>
        <v>26802</v>
      </c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</row>
    <row r="14" spans="1:191" ht="2.9" customHeight="1">
      <c r="A14" s="19"/>
      <c r="B14" s="23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61"/>
      <c r="N14" s="106"/>
      <c r="O14" s="106"/>
    </row>
    <row r="15" spans="1:191" s="58" customFormat="1" ht="20.65" customHeight="1">
      <c r="A15" s="187" t="s">
        <v>3</v>
      </c>
      <c r="B15" s="49" t="s">
        <v>179</v>
      </c>
      <c r="C15" s="71">
        <v>6513</v>
      </c>
      <c r="D15" s="71">
        <v>6057</v>
      </c>
      <c r="E15" s="71">
        <v>1021</v>
      </c>
      <c r="F15" s="71">
        <v>1040</v>
      </c>
      <c r="G15" s="71">
        <v>4271</v>
      </c>
      <c r="H15" s="71">
        <v>6</v>
      </c>
      <c r="I15" s="71">
        <v>10461</v>
      </c>
      <c r="J15" s="71">
        <v>13</v>
      </c>
      <c r="K15" s="71">
        <v>66</v>
      </c>
      <c r="L15" s="71">
        <v>9110</v>
      </c>
      <c r="M15" s="71" t="s">
        <v>521</v>
      </c>
      <c r="N15" s="71">
        <v>45</v>
      </c>
      <c r="O15" s="105">
        <f>SUM(C15:N15)</f>
        <v>38603</v>
      </c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</row>
    <row r="16" spans="1:191" s="58" customFormat="1" ht="20.65" customHeight="1">
      <c r="A16" s="188"/>
      <c r="B16" s="49" t="s">
        <v>180</v>
      </c>
      <c r="C16" s="71">
        <v>6474</v>
      </c>
      <c r="D16" s="71">
        <v>6277</v>
      </c>
      <c r="E16" s="71">
        <v>990</v>
      </c>
      <c r="F16" s="71">
        <v>1052</v>
      </c>
      <c r="G16" s="71">
        <v>4572</v>
      </c>
      <c r="H16" s="71">
        <v>7</v>
      </c>
      <c r="I16" s="71">
        <v>9642</v>
      </c>
      <c r="J16" s="71">
        <v>15</v>
      </c>
      <c r="K16" s="71">
        <v>77</v>
      </c>
      <c r="L16" s="71">
        <v>14379</v>
      </c>
      <c r="M16" s="71" t="s">
        <v>521</v>
      </c>
      <c r="N16" s="71">
        <v>64</v>
      </c>
      <c r="O16" s="105">
        <f t="shared" ref="O16:O19" si="2">SUM(C16:N16)</f>
        <v>43549</v>
      </c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</row>
    <row r="17" spans="1:191" s="58" customFormat="1" ht="20.65" customHeight="1">
      <c r="A17" s="188"/>
      <c r="B17" s="49" t="s">
        <v>378</v>
      </c>
      <c r="C17" s="71">
        <v>6491</v>
      </c>
      <c r="D17" s="71">
        <v>6655</v>
      </c>
      <c r="E17" s="71">
        <v>993</v>
      </c>
      <c r="F17" s="71">
        <v>1038</v>
      </c>
      <c r="G17" s="71">
        <v>4626</v>
      </c>
      <c r="H17" s="71">
        <v>8</v>
      </c>
      <c r="I17" s="71">
        <v>9998</v>
      </c>
      <c r="J17" s="71">
        <v>15</v>
      </c>
      <c r="K17" s="71">
        <v>75</v>
      </c>
      <c r="L17" s="71">
        <v>14379</v>
      </c>
      <c r="M17" s="71" t="s">
        <v>521</v>
      </c>
      <c r="N17" s="71">
        <v>73</v>
      </c>
      <c r="O17" s="105">
        <f t="shared" si="2"/>
        <v>44351</v>
      </c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</row>
    <row r="18" spans="1:191" s="58" customFormat="1" ht="20.65" customHeight="1">
      <c r="A18" s="188"/>
      <c r="B18" s="49" t="s">
        <v>181</v>
      </c>
      <c r="C18" s="71">
        <v>2513</v>
      </c>
      <c r="D18" s="71">
        <v>3150</v>
      </c>
      <c r="E18" s="71">
        <v>825</v>
      </c>
      <c r="F18" s="71">
        <v>58</v>
      </c>
      <c r="G18" s="71">
        <v>1512</v>
      </c>
      <c r="H18" s="71">
        <v>2</v>
      </c>
      <c r="I18" s="71">
        <v>5926</v>
      </c>
      <c r="J18" s="71">
        <v>11</v>
      </c>
      <c r="K18" s="71">
        <v>60</v>
      </c>
      <c r="L18" s="71">
        <v>936</v>
      </c>
      <c r="M18" s="71" t="s">
        <v>521</v>
      </c>
      <c r="N18" s="71">
        <v>232</v>
      </c>
      <c r="O18" s="105">
        <f t="shared" si="2"/>
        <v>15225</v>
      </c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</row>
    <row r="19" spans="1:191" s="58" customFormat="1" ht="20.65" customHeight="1">
      <c r="A19" s="189"/>
      <c r="B19" s="49" t="s">
        <v>379</v>
      </c>
      <c r="C19" s="71">
        <v>3294</v>
      </c>
      <c r="D19" s="71">
        <v>5320</v>
      </c>
      <c r="E19" s="71">
        <v>1317</v>
      </c>
      <c r="F19" s="71">
        <v>101</v>
      </c>
      <c r="G19" s="71">
        <v>2013</v>
      </c>
      <c r="H19" s="71">
        <v>2</v>
      </c>
      <c r="I19" s="71">
        <v>7441</v>
      </c>
      <c r="J19" s="71">
        <v>11</v>
      </c>
      <c r="K19" s="71">
        <v>69</v>
      </c>
      <c r="L19" s="71">
        <v>936</v>
      </c>
      <c r="M19" s="71" t="s">
        <v>521</v>
      </c>
      <c r="N19" s="71">
        <v>246</v>
      </c>
      <c r="O19" s="105">
        <f t="shared" si="2"/>
        <v>20750</v>
      </c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</row>
    <row r="20" spans="1:191" ht="2.9" customHeight="1">
      <c r="A20" s="19"/>
      <c r="B20" s="23"/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M20" s="161"/>
      <c r="N20" s="106"/>
      <c r="O20" s="106"/>
    </row>
    <row r="21" spans="1:191" s="58" customFormat="1" ht="20.65" customHeight="1">
      <c r="A21" s="190" t="s">
        <v>4</v>
      </c>
      <c r="B21" s="49" t="s">
        <v>179</v>
      </c>
      <c r="C21" s="71">
        <v>6276</v>
      </c>
      <c r="D21" s="71">
        <v>8545</v>
      </c>
      <c r="E21" s="71">
        <v>2179</v>
      </c>
      <c r="F21" s="71">
        <v>1717</v>
      </c>
      <c r="G21" s="71">
        <v>4713</v>
      </c>
      <c r="H21" s="71">
        <v>1</v>
      </c>
      <c r="I21" s="71">
        <v>12836</v>
      </c>
      <c r="J21" s="71">
        <v>41</v>
      </c>
      <c r="K21" s="71">
        <v>61</v>
      </c>
      <c r="L21" s="71">
        <v>13727</v>
      </c>
      <c r="M21" s="71" t="s">
        <v>521</v>
      </c>
      <c r="N21" s="71">
        <v>45</v>
      </c>
      <c r="O21" s="105">
        <f>SUM(C21:N21)</f>
        <v>50141</v>
      </c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</row>
    <row r="22" spans="1:191" s="58" customFormat="1" ht="20.65" customHeight="1">
      <c r="A22" s="190"/>
      <c r="B22" s="49" t="s">
        <v>180</v>
      </c>
      <c r="C22" s="71">
        <v>6270</v>
      </c>
      <c r="D22" s="71">
        <v>9213</v>
      </c>
      <c r="E22" s="71">
        <v>2652</v>
      </c>
      <c r="F22" s="71">
        <v>1636</v>
      </c>
      <c r="G22" s="71">
        <v>4709</v>
      </c>
      <c r="H22" s="71">
        <v>1</v>
      </c>
      <c r="I22" s="71">
        <v>11107</v>
      </c>
      <c r="J22" s="71">
        <v>102</v>
      </c>
      <c r="K22" s="71">
        <v>71</v>
      </c>
      <c r="L22" s="71">
        <v>13694</v>
      </c>
      <c r="M22" s="71" t="s">
        <v>521</v>
      </c>
      <c r="N22" s="71">
        <v>34</v>
      </c>
      <c r="O22" s="105">
        <f t="shared" ref="O22:O25" si="3">SUM(C22:N22)</f>
        <v>49489</v>
      </c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</row>
    <row r="23" spans="1:191" s="58" customFormat="1" ht="20.65" customHeight="1">
      <c r="A23" s="190"/>
      <c r="B23" s="49" t="s">
        <v>378</v>
      </c>
      <c r="C23" s="71">
        <v>6291</v>
      </c>
      <c r="D23" s="71">
        <v>9884</v>
      </c>
      <c r="E23" s="71">
        <v>2406</v>
      </c>
      <c r="F23" s="71">
        <v>1650</v>
      </c>
      <c r="G23" s="71">
        <v>4735</v>
      </c>
      <c r="H23" s="71">
        <v>1</v>
      </c>
      <c r="I23" s="71">
        <v>11180</v>
      </c>
      <c r="J23" s="71">
        <v>102</v>
      </c>
      <c r="K23" s="71">
        <v>95</v>
      </c>
      <c r="L23" s="71">
        <v>13562</v>
      </c>
      <c r="M23" s="71" t="s">
        <v>521</v>
      </c>
      <c r="N23" s="71">
        <v>41</v>
      </c>
      <c r="O23" s="105">
        <f t="shared" si="3"/>
        <v>49947</v>
      </c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</row>
    <row r="24" spans="1:191" s="58" customFormat="1" ht="20.65" customHeight="1">
      <c r="A24" s="190"/>
      <c r="B24" s="49" t="s">
        <v>181</v>
      </c>
      <c r="C24" s="71">
        <v>2217</v>
      </c>
      <c r="D24" s="71">
        <v>2940</v>
      </c>
      <c r="E24" s="71">
        <v>893</v>
      </c>
      <c r="F24" s="71">
        <v>191</v>
      </c>
      <c r="G24" s="71">
        <v>1786</v>
      </c>
      <c r="H24" s="71">
        <v>1</v>
      </c>
      <c r="I24" s="71">
        <v>7814</v>
      </c>
      <c r="J24" s="71">
        <v>60</v>
      </c>
      <c r="K24" s="71">
        <v>54</v>
      </c>
      <c r="L24" s="71">
        <v>250</v>
      </c>
      <c r="M24" s="71" t="s">
        <v>521</v>
      </c>
      <c r="N24" s="71">
        <v>34</v>
      </c>
      <c r="O24" s="105">
        <f t="shared" si="3"/>
        <v>16240</v>
      </c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</row>
    <row r="25" spans="1:191" s="58" customFormat="1" ht="20.65" customHeight="1">
      <c r="A25" s="190"/>
      <c r="B25" s="49" t="s">
        <v>379</v>
      </c>
      <c r="C25" s="71">
        <v>2829</v>
      </c>
      <c r="D25" s="71">
        <v>6071</v>
      </c>
      <c r="E25" s="71">
        <v>1586</v>
      </c>
      <c r="F25" s="71">
        <v>276</v>
      </c>
      <c r="G25" s="71">
        <v>2306</v>
      </c>
      <c r="H25" s="71">
        <v>1</v>
      </c>
      <c r="I25" s="71">
        <v>7926</v>
      </c>
      <c r="J25" s="71">
        <v>60</v>
      </c>
      <c r="K25" s="71">
        <v>75</v>
      </c>
      <c r="L25" s="71">
        <v>479</v>
      </c>
      <c r="M25" s="71" t="s">
        <v>521</v>
      </c>
      <c r="N25" s="71">
        <v>52</v>
      </c>
      <c r="O25" s="105">
        <f t="shared" si="3"/>
        <v>21661</v>
      </c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</row>
    <row r="26" spans="1:191" ht="2.9" customHeight="1">
      <c r="A26" s="42"/>
      <c r="B26" s="23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61"/>
      <c r="N26" s="106"/>
      <c r="O26" s="106"/>
    </row>
    <row r="27" spans="1:191" s="58" customFormat="1" ht="20.65" customHeight="1">
      <c r="A27" s="187" t="s">
        <v>5</v>
      </c>
      <c r="B27" s="49" t="s">
        <v>179</v>
      </c>
      <c r="C27" s="71">
        <v>6286</v>
      </c>
      <c r="D27" s="71">
        <v>7033</v>
      </c>
      <c r="E27" s="71">
        <v>1401</v>
      </c>
      <c r="F27" s="71">
        <v>1050</v>
      </c>
      <c r="G27" s="71">
        <v>4693</v>
      </c>
      <c r="H27" s="71">
        <v>3</v>
      </c>
      <c r="I27" s="71">
        <v>12756</v>
      </c>
      <c r="J27" s="71">
        <v>26</v>
      </c>
      <c r="K27" s="71">
        <v>62</v>
      </c>
      <c r="L27" s="71">
        <v>13954</v>
      </c>
      <c r="M27" s="71">
        <v>12538</v>
      </c>
      <c r="N27" s="71">
        <v>70</v>
      </c>
      <c r="O27" s="105">
        <f>SUM(C27:N27)</f>
        <v>59872</v>
      </c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</row>
    <row r="28" spans="1:191" s="58" customFormat="1" ht="20.65" customHeight="1">
      <c r="A28" s="188"/>
      <c r="B28" s="49" t="s">
        <v>180</v>
      </c>
      <c r="C28" s="71">
        <v>6297</v>
      </c>
      <c r="D28" s="71">
        <v>7226</v>
      </c>
      <c r="E28" s="71">
        <v>1674</v>
      </c>
      <c r="F28" s="71">
        <v>1075</v>
      </c>
      <c r="G28" s="71">
        <v>4862</v>
      </c>
      <c r="H28" s="71">
        <v>3</v>
      </c>
      <c r="I28" s="71">
        <v>11014</v>
      </c>
      <c r="J28" s="71">
        <v>415</v>
      </c>
      <c r="K28" s="71">
        <v>79</v>
      </c>
      <c r="L28" s="71">
        <v>14100</v>
      </c>
      <c r="M28" s="71">
        <v>12692</v>
      </c>
      <c r="N28" s="71">
        <v>41</v>
      </c>
      <c r="O28" s="105">
        <f t="shared" ref="O28:O31" si="4">SUM(C28:N28)</f>
        <v>59478</v>
      </c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</row>
    <row r="29" spans="1:191" s="58" customFormat="1" ht="20.65" customHeight="1">
      <c r="A29" s="188"/>
      <c r="B29" s="49" t="s">
        <v>378</v>
      </c>
      <c r="C29" s="71">
        <v>6274</v>
      </c>
      <c r="D29" s="71">
        <v>7657</v>
      </c>
      <c r="E29" s="71">
        <v>1747</v>
      </c>
      <c r="F29" s="71">
        <v>1061</v>
      </c>
      <c r="G29" s="71">
        <v>5147</v>
      </c>
      <c r="H29" s="71">
        <v>4</v>
      </c>
      <c r="I29" s="71">
        <v>11028</v>
      </c>
      <c r="J29" s="71">
        <v>415</v>
      </c>
      <c r="K29" s="71">
        <v>85</v>
      </c>
      <c r="L29" s="71">
        <v>14126</v>
      </c>
      <c r="M29" s="71">
        <v>12699</v>
      </c>
      <c r="N29" s="71">
        <v>52</v>
      </c>
      <c r="O29" s="105">
        <f t="shared" si="4"/>
        <v>60295</v>
      </c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</row>
    <row r="30" spans="1:191" s="58" customFormat="1" ht="20.65" customHeight="1">
      <c r="A30" s="188"/>
      <c r="B30" s="49" t="s">
        <v>181</v>
      </c>
      <c r="C30" s="71">
        <v>2481</v>
      </c>
      <c r="D30" s="71">
        <v>4279</v>
      </c>
      <c r="E30" s="71">
        <v>1010</v>
      </c>
      <c r="F30" s="71">
        <v>144</v>
      </c>
      <c r="G30" s="71">
        <v>2095</v>
      </c>
      <c r="H30" s="71">
        <v>0</v>
      </c>
      <c r="I30" s="71">
        <v>9330</v>
      </c>
      <c r="J30" s="71">
        <v>1843</v>
      </c>
      <c r="K30" s="71">
        <v>78</v>
      </c>
      <c r="L30" s="71">
        <v>214</v>
      </c>
      <c r="M30" s="71">
        <v>62</v>
      </c>
      <c r="N30" s="71">
        <v>187</v>
      </c>
      <c r="O30" s="105">
        <f t="shared" si="4"/>
        <v>21723</v>
      </c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</row>
    <row r="31" spans="1:191" s="58" customFormat="1" ht="20.65" customHeight="1">
      <c r="A31" s="189"/>
      <c r="B31" s="49" t="s">
        <v>379</v>
      </c>
      <c r="C31" s="71">
        <v>3412</v>
      </c>
      <c r="D31" s="71">
        <v>7153</v>
      </c>
      <c r="E31" s="71">
        <v>1574</v>
      </c>
      <c r="F31" s="71">
        <v>171</v>
      </c>
      <c r="G31" s="71">
        <v>2651</v>
      </c>
      <c r="H31" s="71">
        <v>0</v>
      </c>
      <c r="I31" s="71">
        <v>9547</v>
      </c>
      <c r="J31" s="71">
        <v>1843</v>
      </c>
      <c r="K31" s="71">
        <v>91</v>
      </c>
      <c r="L31" s="71">
        <v>233</v>
      </c>
      <c r="M31" s="71">
        <v>68</v>
      </c>
      <c r="N31" s="71">
        <v>213</v>
      </c>
      <c r="O31" s="105">
        <f t="shared" si="4"/>
        <v>26956</v>
      </c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</row>
    <row r="32" spans="1:191" ht="2.65" customHeight="1">
      <c r="A32" s="19"/>
      <c r="B32" s="20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62"/>
      <c r="N32" s="107"/>
      <c r="O32" s="107"/>
    </row>
    <row r="33" spans="1:191" s="58" customFormat="1" ht="20.65" customHeight="1">
      <c r="A33" s="187" t="s">
        <v>6</v>
      </c>
      <c r="B33" s="49" t="s">
        <v>179</v>
      </c>
      <c r="C33" s="71">
        <v>7955</v>
      </c>
      <c r="D33" s="71">
        <v>13510</v>
      </c>
      <c r="E33" s="71">
        <v>1853</v>
      </c>
      <c r="F33" s="71">
        <v>1582</v>
      </c>
      <c r="G33" s="71">
        <v>5556</v>
      </c>
      <c r="H33" s="71">
        <v>9</v>
      </c>
      <c r="I33" s="71">
        <v>11919</v>
      </c>
      <c r="J33" s="71">
        <v>289745</v>
      </c>
      <c r="K33" s="71">
        <v>81</v>
      </c>
      <c r="L33" s="71">
        <v>12563</v>
      </c>
      <c r="M33" s="71" t="s">
        <v>521</v>
      </c>
      <c r="N33" s="71">
        <v>80283</v>
      </c>
      <c r="O33" s="105">
        <f>SUM(C33:N33)</f>
        <v>425056</v>
      </c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</row>
    <row r="34" spans="1:191" s="58" customFormat="1" ht="20.65" customHeight="1">
      <c r="A34" s="188"/>
      <c r="B34" s="49" t="s">
        <v>180</v>
      </c>
      <c r="C34" s="71">
        <v>8026</v>
      </c>
      <c r="D34" s="71">
        <v>13823</v>
      </c>
      <c r="E34" s="71">
        <v>1907</v>
      </c>
      <c r="F34" s="71">
        <v>1581</v>
      </c>
      <c r="G34" s="71">
        <v>5702</v>
      </c>
      <c r="H34" s="71">
        <v>10</v>
      </c>
      <c r="I34" s="71">
        <v>9649</v>
      </c>
      <c r="J34" s="71">
        <v>288155</v>
      </c>
      <c r="K34" s="71">
        <v>103</v>
      </c>
      <c r="L34" s="71">
        <v>12588</v>
      </c>
      <c r="M34" s="71" t="s">
        <v>521</v>
      </c>
      <c r="N34" s="71">
        <v>80638</v>
      </c>
      <c r="O34" s="105">
        <f t="shared" ref="O34:O37" si="5">SUM(C34:N34)</f>
        <v>422182</v>
      </c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</row>
    <row r="35" spans="1:191" s="58" customFormat="1" ht="20.65" customHeight="1">
      <c r="A35" s="188"/>
      <c r="B35" s="49" t="s">
        <v>378</v>
      </c>
      <c r="C35" s="71">
        <v>8082</v>
      </c>
      <c r="D35" s="71">
        <v>14548</v>
      </c>
      <c r="E35" s="71">
        <v>1719</v>
      </c>
      <c r="F35" s="71">
        <v>1562</v>
      </c>
      <c r="G35" s="71">
        <v>5805</v>
      </c>
      <c r="H35" s="71">
        <v>9</v>
      </c>
      <c r="I35" s="71">
        <v>9657</v>
      </c>
      <c r="J35" s="71">
        <v>287567</v>
      </c>
      <c r="K35" s="71">
        <v>109</v>
      </c>
      <c r="L35" s="71">
        <v>12583</v>
      </c>
      <c r="M35" s="71" t="s">
        <v>521</v>
      </c>
      <c r="N35" s="71">
        <v>102426</v>
      </c>
      <c r="O35" s="105">
        <f t="shared" si="5"/>
        <v>444067</v>
      </c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</row>
    <row r="36" spans="1:191" s="58" customFormat="1" ht="20.65" customHeight="1">
      <c r="A36" s="188"/>
      <c r="B36" s="49" t="s">
        <v>181</v>
      </c>
      <c r="C36" s="71">
        <v>2399</v>
      </c>
      <c r="D36" s="71">
        <v>3092</v>
      </c>
      <c r="E36" s="71">
        <v>1421</v>
      </c>
      <c r="F36" s="71">
        <v>240</v>
      </c>
      <c r="G36" s="71">
        <v>1475</v>
      </c>
      <c r="H36" s="71">
        <v>0</v>
      </c>
      <c r="I36" s="71">
        <v>7285</v>
      </c>
      <c r="J36" s="71">
        <v>8655</v>
      </c>
      <c r="K36" s="71">
        <v>38</v>
      </c>
      <c r="L36" s="71">
        <v>260</v>
      </c>
      <c r="M36" s="71" t="s">
        <v>521</v>
      </c>
      <c r="N36" s="71">
        <v>3579</v>
      </c>
      <c r="O36" s="105">
        <f t="shared" si="5"/>
        <v>28444</v>
      </c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</row>
    <row r="37" spans="1:191" s="58" customFormat="1" ht="20.65" customHeight="1">
      <c r="A37" s="189"/>
      <c r="B37" s="49" t="s">
        <v>379</v>
      </c>
      <c r="C37" s="71">
        <v>3163</v>
      </c>
      <c r="D37" s="71">
        <v>5937</v>
      </c>
      <c r="E37" s="71">
        <v>2165</v>
      </c>
      <c r="F37" s="71">
        <v>355</v>
      </c>
      <c r="G37" s="71">
        <v>2020</v>
      </c>
      <c r="H37" s="71">
        <v>1</v>
      </c>
      <c r="I37" s="71">
        <v>7415</v>
      </c>
      <c r="J37" s="71">
        <v>11817</v>
      </c>
      <c r="K37" s="71">
        <v>48</v>
      </c>
      <c r="L37" s="71">
        <v>265</v>
      </c>
      <c r="M37" s="71" t="s">
        <v>521</v>
      </c>
      <c r="N37" s="71">
        <v>16702</v>
      </c>
      <c r="O37" s="105">
        <f t="shared" si="5"/>
        <v>49888</v>
      </c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</row>
    <row r="38" spans="1:191" ht="2.65" customHeight="1">
      <c r="A38" s="24"/>
      <c r="B38" s="25"/>
      <c r="C38" s="108"/>
      <c r="D38" s="108"/>
      <c r="E38" s="108"/>
      <c r="F38" s="108"/>
      <c r="G38" s="108"/>
      <c r="H38" s="108"/>
      <c r="I38" s="108"/>
      <c r="J38" s="108"/>
      <c r="K38" s="108"/>
      <c r="L38" s="108"/>
      <c r="M38" s="163"/>
      <c r="N38" s="108"/>
      <c r="O38" s="107"/>
    </row>
    <row r="39" spans="1:191" s="58" customFormat="1" ht="20.65" customHeight="1">
      <c r="A39" s="187" t="s">
        <v>7</v>
      </c>
      <c r="B39" s="49" t="s">
        <v>179</v>
      </c>
      <c r="C39" s="71">
        <v>6997</v>
      </c>
      <c r="D39" s="71">
        <v>10723</v>
      </c>
      <c r="E39" s="71">
        <v>1316</v>
      </c>
      <c r="F39" s="71">
        <v>1390</v>
      </c>
      <c r="G39" s="71">
        <v>5753</v>
      </c>
      <c r="H39" s="71">
        <v>8</v>
      </c>
      <c r="I39" s="71">
        <v>11439</v>
      </c>
      <c r="J39" s="71">
        <v>136</v>
      </c>
      <c r="K39" s="71">
        <v>84</v>
      </c>
      <c r="L39" s="71">
        <v>11842</v>
      </c>
      <c r="M39" s="71" t="s">
        <v>521</v>
      </c>
      <c r="N39" s="71">
        <v>23</v>
      </c>
      <c r="O39" s="105">
        <f>SUM(C39:N39)</f>
        <v>49711</v>
      </c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</row>
    <row r="40" spans="1:191" s="58" customFormat="1" ht="20.65" customHeight="1">
      <c r="A40" s="188"/>
      <c r="B40" s="49" t="s">
        <v>180</v>
      </c>
      <c r="C40" s="71">
        <v>7155</v>
      </c>
      <c r="D40" s="71">
        <v>11455</v>
      </c>
      <c r="E40" s="71">
        <v>1545</v>
      </c>
      <c r="F40" s="71">
        <v>1385</v>
      </c>
      <c r="G40" s="71">
        <v>6032</v>
      </c>
      <c r="H40" s="71">
        <v>7</v>
      </c>
      <c r="I40" s="71">
        <v>10034</v>
      </c>
      <c r="J40" s="71">
        <v>1989</v>
      </c>
      <c r="K40" s="71">
        <v>111</v>
      </c>
      <c r="L40" s="71">
        <v>11787</v>
      </c>
      <c r="M40" s="71" t="s">
        <v>521</v>
      </c>
      <c r="N40" s="71">
        <v>53</v>
      </c>
      <c r="O40" s="105">
        <f t="shared" ref="O40:O43" si="6">SUM(C40:N40)</f>
        <v>51553</v>
      </c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</row>
    <row r="41" spans="1:191" s="58" customFormat="1" ht="20.65" customHeight="1">
      <c r="A41" s="188"/>
      <c r="B41" s="49" t="s">
        <v>378</v>
      </c>
      <c r="C41" s="71">
        <v>7236</v>
      </c>
      <c r="D41" s="71">
        <v>11591</v>
      </c>
      <c r="E41" s="71">
        <v>1540</v>
      </c>
      <c r="F41" s="71">
        <v>1379</v>
      </c>
      <c r="G41" s="71">
        <v>6093</v>
      </c>
      <c r="H41" s="71">
        <v>6</v>
      </c>
      <c r="I41" s="71">
        <v>10036</v>
      </c>
      <c r="J41" s="71">
        <v>2025</v>
      </c>
      <c r="K41" s="71">
        <v>112</v>
      </c>
      <c r="L41" s="71">
        <v>11787</v>
      </c>
      <c r="M41" s="71" t="s">
        <v>521</v>
      </c>
      <c r="N41" s="71">
        <v>48</v>
      </c>
      <c r="O41" s="105">
        <f t="shared" si="6"/>
        <v>51853</v>
      </c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</row>
    <row r="42" spans="1:191" s="58" customFormat="1" ht="20.65" customHeight="1">
      <c r="A42" s="188"/>
      <c r="B42" s="49" t="s">
        <v>181</v>
      </c>
      <c r="C42" s="71">
        <v>2641</v>
      </c>
      <c r="D42" s="71">
        <v>5715</v>
      </c>
      <c r="E42" s="71">
        <v>858</v>
      </c>
      <c r="F42" s="71">
        <v>187</v>
      </c>
      <c r="G42" s="71">
        <v>1807</v>
      </c>
      <c r="H42" s="71">
        <v>7</v>
      </c>
      <c r="I42" s="71">
        <v>6451</v>
      </c>
      <c r="J42" s="71">
        <v>1502</v>
      </c>
      <c r="K42" s="71">
        <v>82</v>
      </c>
      <c r="L42" s="71">
        <v>737</v>
      </c>
      <c r="M42" s="71" t="s">
        <v>521</v>
      </c>
      <c r="N42" s="71">
        <v>86</v>
      </c>
      <c r="O42" s="105">
        <f t="shared" si="6"/>
        <v>20073</v>
      </c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</row>
    <row r="43" spans="1:191" s="58" customFormat="1" ht="20.65" customHeight="1">
      <c r="A43" s="189"/>
      <c r="B43" s="49" t="s">
        <v>379</v>
      </c>
      <c r="C43" s="71">
        <v>3709</v>
      </c>
      <c r="D43" s="71">
        <v>9652</v>
      </c>
      <c r="E43" s="71">
        <v>1605</v>
      </c>
      <c r="F43" s="71">
        <v>260</v>
      </c>
      <c r="G43" s="71">
        <v>2607</v>
      </c>
      <c r="H43" s="71">
        <v>9</v>
      </c>
      <c r="I43" s="71">
        <v>6610</v>
      </c>
      <c r="J43" s="71">
        <v>1524</v>
      </c>
      <c r="K43" s="71">
        <v>107</v>
      </c>
      <c r="L43" s="71">
        <v>737</v>
      </c>
      <c r="M43" s="71" t="s">
        <v>521</v>
      </c>
      <c r="N43" s="71">
        <v>105</v>
      </c>
      <c r="O43" s="105">
        <f t="shared" si="6"/>
        <v>26925</v>
      </c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</row>
    <row r="44" spans="1:191" ht="2.9" customHeight="1">
      <c r="A44" s="19"/>
      <c r="B44" s="20"/>
      <c r="C44" s="107"/>
      <c r="D44" s="107"/>
      <c r="E44" s="107"/>
      <c r="F44" s="107"/>
      <c r="G44" s="107"/>
      <c r="H44" s="107"/>
      <c r="I44" s="107"/>
      <c r="J44" s="107"/>
      <c r="K44" s="107"/>
      <c r="L44" s="107"/>
      <c r="M44" s="107"/>
      <c r="N44" s="107"/>
      <c r="O44" s="107"/>
    </row>
    <row r="45" spans="1:191" s="58" customFormat="1" ht="20.65" customHeight="1">
      <c r="A45" s="187" t="s">
        <v>8</v>
      </c>
      <c r="B45" s="49" t="s">
        <v>179</v>
      </c>
      <c r="C45" s="71">
        <v>9139</v>
      </c>
      <c r="D45" s="71">
        <v>20511</v>
      </c>
      <c r="E45" s="71">
        <v>2079</v>
      </c>
      <c r="F45" s="71">
        <v>1391</v>
      </c>
      <c r="G45" s="71">
        <v>6837</v>
      </c>
      <c r="H45" s="71">
        <v>3</v>
      </c>
      <c r="I45" s="71">
        <v>17435</v>
      </c>
      <c r="J45" s="71">
        <v>25</v>
      </c>
      <c r="K45" s="71">
        <v>99</v>
      </c>
      <c r="L45" s="71">
        <v>15519</v>
      </c>
      <c r="M45" s="71" t="s">
        <v>521</v>
      </c>
      <c r="N45" s="71">
        <v>71</v>
      </c>
      <c r="O45" s="105">
        <f>SUM(C45:N45)</f>
        <v>73109</v>
      </c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</row>
    <row r="46" spans="1:191" s="58" customFormat="1" ht="20.65" customHeight="1">
      <c r="A46" s="188"/>
      <c r="B46" s="49" t="s">
        <v>180</v>
      </c>
      <c r="C46" s="71">
        <v>9493</v>
      </c>
      <c r="D46" s="71">
        <v>21327</v>
      </c>
      <c r="E46" s="71">
        <v>2269</v>
      </c>
      <c r="F46" s="71">
        <v>1346</v>
      </c>
      <c r="G46" s="71">
        <v>6982</v>
      </c>
      <c r="H46" s="71">
        <v>6</v>
      </c>
      <c r="I46" s="71">
        <v>14850</v>
      </c>
      <c r="J46" s="71">
        <v>99</v>
      </c>
      <c r="K46" s="71">
        <v>118</v>
      </c>
      <c r="L46" s="71">
        <v>15689</v>
      </c>
      <c r="M46" s="71" t="s">
        <v>521</v>
      </c>
      <c r="N46" s="71">
        <v>281</v>
      </c>
      <c r="O46" s="105">
        <f t="shared" ref="O46:O49" si="7">SUM(C46:N46)</f>
        <v>72460</v>
      </c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</row>
    <row r="47" spans="1:191" s="58" customFormat="1" ht="20.65" customHeight="1">
      <c r="A47" s="188"/>
      <c r="B47" s="49" t="s">
        <v>378</v>
      </c>
      <c r="C47" s="71">
        <v>9409</v>
      </c>
      <c r="D47" s="71">
        <v>22637</v>
      </c>
      <c r="E47" s="71">
        <v>2257</v>
      </c>
      <c r="F47" s="71">
        <v>1294</v>
      </c>
      <c r="G47" s="71">
        <v>7171</v>
      </c>
      <c r="H47" s="71">
        <v>7</v>
      </c>
      <c r="I47" s="71">
        <v>14867</v>
      </c>
      <c r="J47" s="71">
        <v>98</v>
      </c>
      <c r="K47" s="71">
        <v>125</v>
      </c>
      <c r="L47" s="71">
        <v>15689</v>
      </c>
      <c r="M47" s="71" t="s">
        <v>521</v>
      </c>
      <c r="N47" s="71">
        <v>294</v>
      </c>
      <c r="O47" s="105">
        <f t="shared" si="7"/>
        <v>73848</v>
      </c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</row>
    <row r="48" spans="1:191" s="58" customFormat="1" ht="20.65" customHeight="1">
      <c r="A48" s="188"/>
      <c r="B48" s="49" t="s">
        <v>181</v>
      </c>
      <c r="C48" s="71">
        <v>2627</v>
      </c>
      <c r="D48" s="71">
        <v>8131</v>
      </c>
      <c r="E48" s="71">
        <v>1523</v>
      </c>
      <c r="F48" s="71">
        <v>197</v>
      </c>
      <c r="G48" s="71">
        <v>2930</v>
      </c>
      <c r="H48" s="71">
        <v>0</v>
      </c>
      <c r="I48" s="71">
        <v>9755</v>
      </c>
      <c r="J48" s="71">
        <v>356</v>
      </c>
      <c r="K48" s="71">
        <v>65</v>
      </c>
      <c r="L48" s="71">
        <v>1622</v>
      </c>
      <c r="M48" s="71" t="s">
        <v>521</v>
      </c>
      <c r="N48" s="71">
        <v>367</v>
      </c>
      <c r="O48" s="105">
        <f t="shared" si="7"/>
        <v>27573</v>
      </c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</row>
    <row r="49" spans="1:191" s="58" customFormat="1" ht="20.65" customHeight="1">
      <c r="A49" s="189"/>
      <c r="B49" s="49" t="s">
        <v>379</v>
      </c>
      <c r="C49" s="71">
        <v>3852</v>
      </c>
      <c r="D49" s="71">
        <v>16572</v>
      </c>
      <c r="E49" s="71">
        <v>2569</v>
      </c>
      <c r="F49" s="71">
        <v>387</v>
      </c>
      <c r="G49" s="71">
        <v>3917</v>
      </c>
      <c r="H49" s="71">
        <v>0</v>
      </c>
      <c r="I49" s="71">
        <v>9833</v>
      </c>
      <c r="J49" s="71">
        <v>495</v>
      </c>
      <c r="K49" s="71">
        <v>90</v>
      </c>
      <c r="L49" s="71">
        <v>1622</v>
      </c>
      <c r="M49" s="71" t="s">
        <v>521</v>
      </c>
      <c r="N49" s="71">
        <v>475</v>
      </c>
      <c r="O49" s="105">
        <f t="shared" si="7"/>
        <v>39812</v>
      </c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</row>
    <row r="50" spans="1:191" ht="2.9" customHeight="1">
      <c r="A50" s="19"/>
      <c r="B50" s="20"/>
      <c r="C50" s="109"/>
      <c r="D50" s="109"/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09"/>
    </row>
    <row r="51" spans="1:191" s="58" customFormat="1" ht="20.65" customHeight="1">
      <c r="A51" s="187" t="s">
        <v>9</v>
      </c>
      <c r="B51" s="49" t="s">
        <v>179</v>
      </c>
      <c r="C51" s="105">
        <f>C3+C9+C15+C21+C27+C33+C39+C45</f>
        <v>60177</v>
      </c>
      <c r="D51" s="105">
        <f t="shared" ref="D51:N51" si="8">D3+D9+D15+D21+D27+D33+D39+D45</f>
        <v>90441</v>
      </c>
      <c r="E51" s="105">
        <f t="shared" si="8"/>
        <v>16856</v>
      </c>
      <c r="F51" s="105">
        <f t="shared" si="8"/>
        <v>10586</v>
      </c>
      <c r="G51" s="105">
        <f t="shared" si="8"/>
        <v>43025</v>
      </c>
      <c r="H51" s="105">
        <f t="shared" si="8"/>
        <v>40</v>
      </c>
      <c r="I51" s="105">
        <f t="shared" si="8"/>
        <v>97757</v>
      </c>
      <c r="J51" s="105">
        <f t="shared" si="8"/>
        <v>290043</v>
      </c>
      <c r="K51" s="105">
        <f t="shared" si="8"/>
        <v>588</v>
      </c>
      <c r="L51" s="105">
        <f t="shared" si="8"/>
        <v>141649</v>
      </c>
      <c r="M51" s="105">
        <f>M27</f>
        <v>12538</v>
      </c>
      <c r="N51" s="105">
        <f t="shared" si="8"/>
        <v>80626</v>
      </c>
      <c r="O51" s="105">
        <f>SUM(C51:N51)</f>
        <v>844326</v>
      </c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</row>
    <row r="52" spans="1:191" s="58" customFormat="1" ht="20.65" customHeight="1">
      <c r="A52" s="188"/>
      <c r="B52" s="49" t="s">
        <v>180</v>
      </c>
      <c r="C52" s="105">
        <f>C4+C10+C16+C22+C28+C34+C40+C46</f>
        <v>59514</v>
      </c>
      <c r="D52" s="105">
        <f t="shared" ref="D52:N52" si="9">D4+D10+D16+D22+D28+D34+D40+D46</f>
        <v>95031</v>
      </c>
      <c r="E52" s="105">
        <f t="shared" si="9"/>
        <v>17418</v>
      </c>
      <c r="F52" s="105">
        <f t="shared" si="9"/>
        <v>10082</v>
      </c>
      <c r="G52" s="105">
        <f t="shared" si="9"/>
        <v>44409</v>
      </c>
      <c r="H52" s="105">
        <f t="shared" si="9"/>
        <v>58</v>
      </c>
      <c r="I52" s="105">
        <f t="shared" si="9"/>
        <v>84085</v>
      </c>
      <c r="J52" s="105">
        <f t="shared" si="9"/>
        <v>291945</v>
      </c>
      <c r="K52" s="105">
        <f t="shared" si="9"/>
        <v>789</v>
      </c>
      <c r="L52" s="105">
        <f t="shared" si="9"/>
        <v>150094</v>
      </c>
      <c r="M52" s="105">
        <f>M28</f>
        <v>12692</v>
      </c>
      <c r="N52" s="105">
        <f t="shared" si="9"/>
        <v>81346</v>
      </c>
      <c r="O52" s="105">
        <f>SUM(C52:N52)</f>
        <v>847463</v>
      </c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</row>
    <row r="53" spans="1:191" s="58" customFormat="1" ht="20.65" customHeight="1">
      <c r="A53" s="188"/>
      <c r="B53" s="49" t="s">
        <v>378</v>
      </c>
      <c r="C53" s="105">
        <f>C5+C11+C17+C23+C29+C35+C41+C47</f>
        <v>59469</v>
      </c>
      <c r="D53" s="105">
        <f t="shared" ref="D53:N53" si="10">D5+D11+D17+D23+D29+D35+D41+D47</f>
        <v>101654</v>
      </c>
      <c r="E53" s="105">
        <f t="shared" si="10"/>
        <v>17935</v>
      </c>
      <c r="F53" s="105">
        <f t="shared" si="10"/>
        <v>9930</v>
      </c>
      <c r="G53" s="105">
        <f t="shared" si="10"/>
        <v>45070</v>
      </c>
      <c r="H53" s="105">
        <f t="shared" si="10"/>
        <v>61</v>
      </c>
      <c r="I53" s="105">
        <f t="shared" si="10"/>
        <v>84621</v>
      </c>
      <c r="J53" s="105">
        <f t="shared" si="10"/>
        <v>291392</v>
      </c>
      <c r="K53" s="105">
        <f t="shared" si="10"/>
        <v>838</v>
      </c>
      <c r="L53" s="105">
        <f t="shared" si="10"/>
        <v>149983</v>
      </c>
      <c r="M53" s="105">
        <f>M29</f>
        <v>12699</v>
      </c>
      <c r="N53" s="105">
        <f t="shared" si="10"/>
        <v>103182</v>
      </c>
      <c r="O53" s="105">
        <f>SUM(C53:N53)</f>
        <v>876834</v>
      </c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</row>
    <row r="54" spans="1:191" s="58" customFormat="1" ht="20.65" customHeight="1">
      <c r="A54" s="188"/>
      <c r="B54" s="49" t="s">
        <v>181</v>
      </c>
      <c r="C54" s="105">
        <f>C6+C12+C18+C24+C30+C36+C42+C48</f>
        <v>23043</v>
      </c>
      <c r="D54" s="105">
        <f t="shared" ref="D54:N54" si="11">D6+D12+D18+D24+D30+D36+D42+D48</f>
        <v>46399</v>
      </c>
      <c r="E54" s="105">
        <f t="shared" si="11"/>
        <v>18118</v>
      </c>
      <c r="F54" s="105">
        <f t="shared" si="11"/>
        <v>1532</v>
      </c>
      <c r="G54" s="105">
        <f t="shared" si="11"/>
        <v>16354</v>
      </c>
      <c r="H54" s="105">
        <f t="shared" si="11"/>
        <v>18</v>
      </c>
      <c r="I54" s="105">
        <f t="shared" si="11"/>
        <v>61417</v>
      </c>
      <c r="J54" s="105">
        <f t="shared" si="11"/>
        <v>14023</v>
      </c>
      <c r="K54" s="105">
        <f t="shared" si="11"/>
        <v>594</v>
      </c>
      <c r="L54" s="105">
        <f t="shared" si="11"/>
        <v>8429</v>
      </c>
      <c r="M54" s="105">
        <f>M30</f>
        <v>62</v>
      </c>
      <c r="N54" s="105">
        <f t="shared" si="11"/>
        <v>5183</v>
      </c>
      <c r="O54" s="105">
        <f>SUM(C54:N54)</f>
        <v>195172</v>
      </c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</row>
    <row r="55" spans="1:191" s="58" customFormat="1" ht="20.65" customHeight="1">
      <c r="A55" s="188"/>
      <c r="B55" s="49" t="s">
        <v>379</v>
      </c>
      <c r="C55" s="105">
        <f>C7+C13+C19+C25+C31+C37+C43+C49</f>
        <v>31804</v>
      </c>
      <c r="D55" s="105">
        <f t="shared" ref="D55:N55" si="12">D7+D13+D19+D25+D31+D37+D43+D49</f>
        <v>82838</v>
      </c>
      <c r="E55" s="105">
        <f t="shared" si="12"/>
        <v>27101</v>
      </c>
      <c r="F55" s="105">
        <f t="shared" si="12"/>
        <v>2175</v>
      </c>
      <c r="G55" s="105">
        <f t="shared" si="12"/>
        <v>22118</v>
      </c>
      <c r="H55" s="105">
        <f t="shared" si="12"/>
        <v>28</v>
      </c>
      <c r="I55" s="105">
        <f t="shared" si="12"/>
        <v>64418</v>
      </c>
      <c r="J55" s="105">
        <f t="shared" si="12"/>
        <v>17346</v>
      </c>
      <c r="K55" s="105">
        <f t="shared" si="12"/>
        <v>749</v>
      </c>
      <c r="L55" s="105">
        <f t="shared" si="12"/>
        <v>8682</v>
      </c>
      <c r="M55" s="105">
        <f>M31</f>
        <v>68</v>
      </c>
      <c r="N55" s="105">
        <f t="shared" si="12"/>
        <v>18766</v>
      </c>
      <c r="O55" s="105">
        <f>SUM(C55:N55)</f>
        <v>276093</v>
      </c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</row>
    <row r="56" spans="1:191" ht="4.5" customHeight="1">
      <c r="A56" s="189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</row>
  </sheetData>
  <mergeCells count="10">
    <mergeCell ref="A1:O1"/>
    <mergeCell ref="A21:A25"/>
    <mergeCell ref="A15:A19"/>
    <mergeCell ref="A3:A7"/>
    <mergeCell ref="A9:A13"/>
    <mergeCell ref="A51:A56"/>
    <mergeCell ref="A33:A37"/>
    <mergeCell ref="A27:A31"/>
    <mergeCell ref="A39:A43"/>
    <mergeCell ref="A45:A49"/>
  </mergeCells>
  <pageMargins left="0.7" right="0.7" top="0.75" bottom="0.75" header="0.3" footer="0.3"/>
  <pageSetup paperSize="9" scale="49" orientation="landscape" r:id="rId1"/>
  <rowBreaks count="1" manualBreakCount="1">
    <brk id="33" max="14" man="1"/>
  </rowBreaks>
  <colBreaks count="1" manualBreakCount="1">
    <brk id="13" max="5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23</vt:i4>
      </vt:variant>
      <vt:variant>
        <vt:lpstr>Pomenované rozsahy</vt:lpstr>
      </vt:variant>
      <vt:variant>
        <vt:i4>17</vt:i4>
      </vt:variant>
    </vt:vector>
  </HeadingPairs>
  <TitlesOfParts>
    <vt:vector size="40" baseType="lpstr">
      <vt:lpstr>titul</vt:lpstr>
      <vt:lpstr>Komentár</vt:lpstr>
      <vt:lpstr>vysvetlivky</vt:lpstr>
      <vt:lpstr>Registre OS ŠTS</vt:lpstr>
      <vt:lpstr>Registre KS</vt:lpstr>
      <vt:lpstr>Registre NSSR</vt:lpstr>
      <vt:lpstr>Prehlad OS,KS ŠTS</vt:lpstr>
      <vt:lpstr>Register-SR_OS</vt:lpstr>
      <vt:lpstr>Agendy-Obvod OS</vt:lpstr>
      <vt:lpstr>OS_T</vt:lpstr>
      <vt:lpstr>OS_C</vt:lpstr>
      <vt:lpstr>OS_Cb</vt:lpstr>
      <vt:lpstr>OS_P_Em</vt:lpstr>
      <vt:lpstr>OS_D,E,K</vt:lpstr>
      <vt:lpstr>OS_OR,S,Iné</vt:lpstr>
      <vt:lpstr>Agendy-KS</vt:lpstr>
      <vt:lpstr>KS_T</vt:lpstr>
      <vt:lpstr>KS_C</vt:lpstr>
      <vt:lpstr>KS_Cb</vt:lpstr>
      <vt:lpstr>KS_S_K</vt:lpstr>
      <vt:lpstr>ŠTS </vt:lpstr>
      <vt:lpstr>03 NS SR</vt:lpstr>
      <vt:lpstr>06 EXEKUCIE</vt:lpstr>
      <vt:lpstr>'03 NS SR'!Oblasť_tlače</vt:lpstr>
      <vt:lpstr>'06 EXEKUCIE'!Oblasť_tlače</vt:lpstr>
      <vt:lpstr>'Agendy-KS'!Oblasť_tlače</vt:lpstr>
      <vt:lpstr>'Agendy-Obvod OS'!Oblasť_tlače</vt:lpstr>
      <vt:lpstr>Komentár!Oblasť_tlače</vt:lpstr>
      <vt:lpstr>KS_C!Oblasť_tlače</vt:lpstr>
      <vt:lpstr>KS_Cb!Oblasť_tlače</vt:lpstr>
      <vt:lpstr>KS_S_K!Oblasť_tlače</vt:lpstr>
      <vt:lpstr>KS_T!Oblasť_tlače</vt:lpstr>
      <vt:lpstr>OS_Cb!Oblasť_tlače</vt:lpstr>
      <vt:lpstr>'OS_D,E,K'!Oblasť_tlače</vt:lpstr>
      <vt:lpstr>'OS_OR,S,Iné'!Oblasť_tlače</vt:lpstr>
      <vt:lpstr>OS_P_Em!Oblasť_tlače</vt:lpstr>
      <vt:lpstr>'Prehlad OS,KS ŠTS'!Oblasť_tlače</vt:lpstr>
      <vt:lpstr>'Registre KS'!Oblasť_tlače</vt:lpstr>
      <vt:lpstr>'Registre NSSR'!Oblasť_tlače</vt:lpstr>
      <vt:lpstr>titul!Oblasť_tlače</vt:lpstr>
    </vt:vector>
  </TitlesOfParts>
  <Company>MSSR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marian.varga</dc:creator>
  <cp:lastModifiedBy>Daniela Gálisová</cp:lastModifiedBy>
  <cp:lastPrinted>2022-09-02T12:05:07Z</cp:lastPrinted>
  <dcterms:created xsi:type="dcterms:W3CDTF">2007-02-09T13:19:08Z</dcterms:created>
  <dcterms:modified xsi:type="dcterms:W3CDTF">2022-09-02T12:19:37Z</dcterms:modified>
</cp:coreProperties>
</file>