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Štatistická ročenka 2019_23.7.2020\Štatsitická_ročenka_final\"/>
    </mc:Choice>
  </mc:AlternateContent>
  <bookViews>
    <workbookView xWindow="120" yWindow="120" windowWidth="23000" windowHeight="12330"/>
  </bookViews>
  <sheets>
    <sheet name="titul" sheetId="15" r:id="rId1"/>
    <sheet name="Komentár R" sheetId="13" r:id="rId2"/>
    <sheet name="R1" sheetId="6" r:id="rId3"/>
    <sheet name="R2" sheetId="7" r:id="rId4"/>
    <sheet name="R3" sheetId="14" r:id="rId5"/>
    <sheet name="R4" sheetId="10" r:id="rId6"/>
    <sheet name="R5" sheetId="11" r:id="rId7"/>
  </sheets>
  <definedNames>
    <definedName name="_xlnm.Print_Area" localSheetId="1">'Komentár R'!$A$1:$A$8</definedName>
    <definedName name="_xlnm.Print_Area" localSheetId="2">'R1'!$A$1:$L$21</definedName>
    <definedName name="_xlnm.Print_Area" localSheetId="3">'R2'!$A$1:$K$13</definedName>
    <definedName name="_xlnm.Print_Area" localSheetId="5">'R4'!$A$1:$S$13</definedName>
    <definedName name="_xlnm.Print_Area" localSheetId="6">'R5'!$A$1:$L$11</definedName>
    <definedName name="_xlnm.Print_Area" localSheetId="0">titul!$A$1:$A$5</definedName>
  </definedNames>
  <calcPr calcId="162913"/>
</workbook>
</file>

<file path=xl/calcChain.xml><?xml version="1.0" encoding="utf-8"?>
<calcChain xmlns="http://schemas.openxmlformats.org/spreadsheetml/2006/main">
  <c r="K13" i="7" l="1"/>
  <c r="J13" i="7"/>
  <c r="S5" i="10" l="1"/>
  <c r="S6" i="10"/>
  <c r="S7" i="10"/>
  <c r="S8" i="10"/>
  <c r="S9" i="10"/>
  <c r="S10" i="10"/>
  <c r="S11" i="10"/>
  <c r="S12" i="10"/>
  <c r="S13" i="10"/>
  <c r="S4" i="10"/>
  <c r="J5" i="10"/>
  <c r="J6" i="10"/>
  <c r="J7" i="10"/>
  <c r="J8" i="10"/>
  <c r="J9" i="10"/>
  <c r="J10" i="10"/>
  <c r="J11" i="10"/>
  <c r="J12" i="10"/>
  <c r="J13" i="10"/>
  <c r="J4" i="10"/>
  <c r="H13" i="7"/>
  <c r="H5" i="7"/>
  <c r="H6" i="7"/>
  <c r="H7" i="7"/>
  <c r="H8" i="7"/>
  <c r="H9" i="7"/>
  <c r="H10" i="7"/>
  <c r="H11" i="7"/>
  <c r="H12" i="7"/>
  <c r="D21" i="6"/>
  <c r="C21" i="6"/>
  <c r="B21" i="6"/>
  <c r="K21" i="6"/>
  <c r="L21" i="6" s="1"/>
  <c r="I21" i="6"/>
  <c r="J21" i="6" s="1"/>
  <c r="G21" i="6"/>
  <c r="H21" i="6" s="1"/>
  <c r="E21" i="6"/>
  <c r="F21" i="6" s="1"/>
  <c r="L7" i="6"/>
  <c r="L6" i="6"/>
  <c r="L5" i="6"/>
  <c r="L4" i="6"/>
  <c r="L3" i="6"/>
  <c r="I12" i="14" l="1"/>
  <c r="H12" i="14"/>
  <c r="G12" i="14"/>
  <c r="F12" i="14"/>
  <c r="E12" i="14"/>
  <c r="D12" i="14"/>
  <c r="C12" i="14"/>
  <c r="B12" i="14"/>
  <c r="I13" i="7"/>
  <c r="G13" i="7" l="1"/>
  <c r="E13" i="7" l="1"/>
  <c r="D13" i="7"/>
  <c r="C13" i="7"/>
  <c r="B13" i="7"/>
  <c r="L11" i="11"/>
  <c r="J11" i="11"/>
  <c r="H11" i="11"/>
  <c r="F11" i="11"/>
  <c r="L5" i="11"/>
  <c r="J5" i="11"/>
  <c r="H5" i="11"/>
  <c r="F5" i="11"/>
  <c r="D5" i="11"/>
</calcChain>
</file>

<file path=xl/sharedStrings.xml><?xml version="1.0" encoding="utf-8"?>
<sst xmlns="http://schemas.openxmlformats.org/spreadsheetml/2006/main" count="159" uniqueCount="79">
  <si>
    <t>Počet vybavených návrhov</t>
  </si>
  <si>
    <t>TT</t>
  </si>
  <si>
    <t>TN</t>
  </si>
  <si>
    <t>NR</t>
  </si>
  <si>
    <t>ZA</t>
  </si>
  <si>
    <t>BB</t>
  </si>
  <si>
    <t>PO</t>
  </si>
  <si>
    <t>Rok</t>
  </si>
  <si>
    <t>BA</t>
  </si>
  <si>
    <t>KE</t>
  </si>
  <si>
    <t>SR</t>
  </si>
  <si>
    <t>Kraj</t>
  </si>
  <si>
    <t>Spôsob vybavenia</t>
  </si>
  <si>
    <t>návrhu vyhovené</t>
  </si>
  <si>
    <t>návrh zamietnutý</t>
  </si>
  <si>
    <t>návrh vzatý späť</t>
  </si>
  <si>
    <t>počet</t>
  </si>
  <si>
    <t>%</t>
  </si>
  <si>
    <t>Počet rozvedených manželstiev z vybavených návrhov</t>
  </si>
  <si>
    <t>Počet rozvedených manželstiev s maloletými deťmi</t>
  </si>
  <si>
    <t>Príčiny rozvodu</t>
  </si>
  <si>
    <t>Muži</t>
  </si>
  <si>
    <t>Ženy</t>
  </si>
  <si>
    <t>Zlé zaobchádzanie, odsúdenie pre trestný čin</t>
  </si>
  <si>
    <t>Sexuálne nezhody</t>
  </si>
  <si>
    <t>Ostatné príčiny</t>
  </si>
  <si>
    <t>Súd nezistil zavinenie</t>
  </si>
  <si>
    <t>Územie</t>
  </si>
  <si>
    <t>Počet zamietnutých návrhov</t>
  </si>
  <si>
    <t>Dôvody zamietnutia</t>
  </si>
  <si>
    <t>ľahkomyselný pomer k manželstvu</t>
  </si>
  <si>
    <t>záujem maloletých detí</t>
  </si>
  <si>
    <t>odstránenie naruš. príčin</t>
  </si>
  <si>
    <t>Rozdielnosť pováh, názorov a záujmov</t>
  </si>
  <si>
    <t>Zdravotné dôvody (vrátane neplodnosti)</t>
  </si>
  <si>
    <t>Neuvážené uzavretie manželstva</t>
  </si>
  <si>
    <t>Alkoholizmus</t>
  </si>
  <si>
    <t>Nevera</t>
  </si>
  <si>
    <t>krátkodobé nezávaž. narušenie</t>
  </si>
  <si>
    <t>iné príčiny</t>
  </si>
  <si>
    <t>Výsledok odvolacieho konania</t>
  </si>
  <si>
    <t>potvrdené</t>
  </si>
  <si>
    <t>zmenené</t>
  </si>
  <si>
    <t>odvolanie vzaté späť</t>
  </si>
  <si>
    <t>iný výsledok</t>
  </si>
  <si>
    <t>na návrh muža</t>
  </si>
  <si>
    <t>na návrh ženy</t>
  </si>
  <si>
    <t>Počet podaných odvolaní</t>
  </si>
  <si>
    <t>do 1 roka</t>
  </si>
  <si>
    <t>od 7 do 10 rokov</t>
  </si>
  <si>
    <t>od 11 do 15 rokov</t>
  </si>
  <si>
    <t>od 16 do 20 rokov</t>
  </si>
  <si>
    <t>20 a viac</t>
  </si>
  <si>
    <t>konanie zaniklo inak</t>
  </si>
  <si>
    <t>konanie zaniklo po prerušení</t>
  </si>
  <si>
    <t>3 a viac</t>
  </si>
  <si>
    <t xml:space="preserve">PREHĽAD O POČTE ROZVEDENÝCH MANŽELSTIEV PODĽA DĹŽKY TRVANIA (V ROKOCH) V SR </t>
  </si>
  <si>
    <t>Nezáujem o rodinu
(vrátane ukon. spolužitia)</t>
  </si>
  <si>
    <t xml:space="preserve">PREHĽAD O POČTE A SPÔSOBE VYBAVENIA NÁVRHOV NA ROZVOD </t>
  </si>
  <si>
    <t>z toho</t>
  </si>
  <si>
    <t>v tom počet detí</t>
  </si>
  <si>
    <t>PREHĽAD O POČTE A SPÔSOBE VYBAVENIA NÁVRHOV NA ROZVOD V SR</t>
  </si>
  <si>
    <t>PREHĽAD DÔVODOV ZAMIETNUTIA NÁVRHOV NA ROZVOD</t>
  </si>
  <si>
    <t>PREHĽAD PODĽA VÝSLEDKU ODVOLACIEHO KONANIA</t>
  </si>
  <si>
    <t>PREHĽAD PRÍČIN ROZVRATU V ROZVEDENÝCH MANŽELSTVÁCH V KRAJOCH SR</t>
  </si>
  <si>
    <t>Počet rozvedených manželstiev podľa dĺžky trvania manželstva</t>
  </si>
  <si>
    <t>III. 6 Rozvody</t>
  </si>
  <si>
    <t xml:space="preserve">    Najčastejšou príčinou rozvratu v rozvedených manželstvách v Slovenskej republike v roku 2019 bola rozdielnosť pováh, názorov a záujmov, a to v 6 270 prípadoch (66,24 % z celkového počtu rozvedených manželstiev), ďalšími dôvodmi bola nevera mužov v 951 rozvedených manželstvách (t.j. 10,05 % z celkového počtu rozvedených manželstiev), nevera u žien bola príčinou v 748 rozvedených manželstvách  (7,90 %), nadmerné požívanie alkoholu u muža v 505 rozvedených manželstvách (5,33 %) a nadmerné požívanie alkoholu u ženy v 121 rozvedených manželstvách (1,28 %), nezáujem o rodinu u muža v 281 rozvedených manželstvách (2,97 %) a nezáujem o rodinu u ženy v 213 rozvedených manželstvách (2,25 %). Neuvážený vstup do manželstva bol príčinou rozvratu v 41 prípadoch rozvedených manželstiev (t. j. 0,43 % z celkového počtu rozvedených manželstiev).</t>
  </si>
  <si>
    <t>V roku 2019 bolo podaných 65 odvolaní. Z tohto počtu bolo 48 potvrdených (čo predstavuje 73,8 % z počtu podaných odvolaní), v 7 prípadoch bolo rozhodnutie zmenené (10,8 %), v 5 prípadoch bolo odvolanie vzaté späť (7,7 %) a v 5 prípadoch bol iný výsledok odvolania (7,7 %).</t>
  </si>
  <si>
    <t xml:space="preserve">    Na okresné súdy v Slovenskej republike došlo v roku 2019 spolu 11 622 návrhov na rozvod manželstva. Je to o 197 návrhov menej ako v roku 2018. </t>
  </si>
  <si>
    <t>2019</t>
  </si>
  <si>
    <t>PREHĽAD O POČTE DOŠLÝCH NÁVRHOV NA ROZVOD NA OKRESNÉ SÚDY V SR (2015 - 2019)</t>
  </si>
  <si>
    <t xml:space="preserve">    Súdy v Slovenskej republike rozviedli 9 466 manželstiev, čo predstavuje  94,61 % z počtu vybavených 10 005 vecí  (v roku 2018 tento podiel bol 94,99 %) a  81,45 % z počtu podaných návrhov na rozvod manželstva.</t>
  </si>
  <si>
    <t xml:space="preserve">    Z rozvedených manželstiev v roku 2019 bolo 5 622 (59,39 %) s maloletými deťmi.</t>
  </si>
  <si>
    <t xml:space="preserve">    Priemerná dĺžka konania z povolených rozvodov v roku 2019 predstavovala v celoslovenskom meradle 6,2 mesiaca. Najdlhšie sa vybavovali rozvody v Bratislavskom kraji (viac ako 8 mesiacov), najkratšie v Banskobystrickom kraji (5 mesiacov).</t>
  </si>
  <si>
    <t xml:space="preserve">    V roku 2019 súdy zamietli 12 návrhov na rozvod manželstva, čo je 0,12 % z celkového počtu vybavených návrhov a 0,10 % z došlých návrhov na rozvod. Dôvodom zamietnutia návrhu o rozvod v roku 2019 bol záujem maloletých detí v jednom prípade, krátkodobé nezávažné narušenie manželstva v jednom prípade, odstránenie  narušujúcich príčin v jednom prípad a iné príčiny boli dôvodom zamietnutia v deviatich prípadoch.</t>
  </si>
  <si>
    <t xml:space="preserve">Priemerná dĺžka konania z povolených rozvodov
 (v mes.) </t>
  </si>
  <si>
    <t xml:space="preserve">od 1 do 
3 rokov </t>
  </si>
  <si>
    <t>od 4 do 
6 rokov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</si>
</sst>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rgb="FFFFFFFF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B64A0"/>
        <bgColor rgb="FFFFFFFF"/>
      </patternFill>
    </fill>
    <fill>
      <patternFill patternType="solid">
        <fgColor rgb="FF0B64A0"/>
        <bgColor indexed="64"/>
      </patternFill>
    </fill>
    <fill>
      <patternFill patternType="solid">
        <fgColor rgb="FF00C7FF"/>
        <bgColor rgb="FFFFFFFF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/>
      <bottom/>
      <diagonal/>
    </border>
    <border>
      <left/>
      <right/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9" fontId="9" fillId="0" borderId="0" applyFont="0" applyFill="0" applyBorder="0" applyAlignment="0" applyProtection="0"/>
    <xf numFmtId="0" fontId="16" fillId="0" borderId="0"/>
    <xf numFmtId="43" fontId="9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/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2" fontId="5" fillId="0" borderId="0" xfId="0" applyNumberFormat="1" applyFont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Border="1"/>
    <xf numFmtId="0" fontId="4" fillId="0" borderId="0" xfId="2" applyAlignment="1">
      <alignment horizontal="justify" vertical="top"/>
    </xf>
    <xf numFmtId="0" fontId="4" fillId="0" borderId="0" xfId="2"/>
    <xf numFmtId="0" fontId="2" fillId="0" borderId="0" xfId="0" applyFont="1"/>
    <xf numFmtId="2" fontId="4" fillId="0" borderId="0" xfId="2" applyNumberFormat="1"/>
    <xf numFmtId="0" fontId="0" fillId="0" borderId="0" xfId="0" applyFill="1" applyBorder="1"/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 indent="1"/>
    </xf>
    <xf numFmtId="0" fontId="12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15" fillId="4" borderId="7" xfId="0" applyNumberFormat="1" applyFont="1" applyFill="1" applyBorder="1" applyAlignment="1">
      <alignment horizontal="right" indent="2"/>
    </xf>
    <xf numFmtId="0" fontId="4" fillId="0" borderId="0" xfId="2" applyFont="1" applyAlignment="1">
      <alignment horizontal="justify" vertical="center" wrapText="1"/>
    </xf>
    <xf numFmtId="0" fontId="15" fillId="4" borderId="7" xfId="0" applyFont="1" applyFill="1" applyBorder="1" applyAlignment="1">
      <alignment horizontal="center"/>
    </xf>
    <xf numFmtId="2" fontId="0" fillId="0" borderId="0" xfId="0" applyNumberFormat="1"/>
    <xf numFmtId="3" fontId="4" fillId="0" borderId="1" xfId="0" applyNumberFormat="1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2" fontId="15" fillId="4" borderId="7" xfId="0" applyNumberFormat="1" applyFont="1" applyFill="1" applyBorder="1" applyAlignment="1">
      <alignment horizontal="center"/>
    </xf>
    <xf numFmtId="2" fontId="4" fillId="0" borderId="1" xfId="3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/>
    </xf>
    <xf numFmtId="3" fontId="17" fillId="0" borderId="1" xfId="0" applyNumberFormat="1" applyFont="1" applyFill="1" applyBorder="1" applyAlignment="1">
      <alignment horizontal="center" vertical="center"/>
    </xf>
    <xf numFmtId="0" fontId="20" fillId="5" borderId="0" xfId="4" applyFont="1" applyFill="1" applyAlignment="1">
      <alignment horizontal="left"/>
    </xf>
    <xf numFmtId="49" fontId="21" fillId="5" borderId="0" xfId="4" applyNumberFormat="1" applyFont="1" applyFill="1" applyAlignment="1">
      <alignment horizontal="center" vertical="center"/>
    </xf>
    <xf numFmtId="0" fontId="16" fillId="0" borderId="0" xfId="4"/>
    <xf numFmtId="0" fontId="13" fillId="3" borderId="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9" fillId="2" borderId="0" xfId="4" applyFont="1" applyFill="1" applyBorder="1" applyAlignment="1">
      <alignment horizontal="left" vertical="center"/>
    </xf>
    <xf numFmtId="3" fontId="15" fillId="4" borderId="7" xfId="5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indent="2"/>
    </xf>
    <xf numFmtId="3" fontId="15" fillId="4" borderId="7" xfId="0" applyNumberFormat="1" applyFont="1" applyFill="1" applyBorder="1" applyAlignment="1">
      <alignment horizontal="center"/>
    </xf>
    <xf numFmtId="3" fontId="18" fillId="4" borderId="7" xfId="0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0" fontId="12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/>
    </xf>
    <xf numFmtId="2" fontId="4" fillId="0" borderId="12" xfId="0" applyNumberFormat="1" applyFont="1" applyFill="1" applyBorder="1" applyAlignment="1">
      <alignment horizontal="center" vertical="center"/>
    </xf>
    <xf numFmtId="3" fontId="15" fillId="4" borderId="12" xfId="0" applyNumberFormat="1" applyFont="1" applyFill="1" applyBorder="1" applyAlignment="1">
      <alignment horizontal="center"/>
    </xf>
    <xf numFmtId="4" fontId="15" fillId="4" borderId="12" xfId="0" applyNumberFormat="1" applyFont="1" applyFill="1" applyBorder="1" applyAlignment="1">
      <alignment horizontal="center"/>
    </xf>
    <xf numFmtId="0" fontId="19" fillId="2" borderId="0" xfId="4" applyFont="1" applyFill="1" applyBorder="1" applyAlignment="1">
      <alignment horizontal="center" vertical="center"/>
    </xf>
    <xf numFmtId="0" fontId="20" fillId="5" borderId="0" xfId="4" applyFont="1" applyFill="1" applyAlignment="1">
      <alignment horizont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</cellXfs>
  <cellStyles count="6">
    <cellStyle name="Čiarka" xfId="5" builtinId="3"/>
    <cellStyle name="Normálna" xfId="0" builtinId="0"/>
    <cellStyle name="Normálna 2" xfId="1"/>
    <cellStyle name="Normálna 3" xfId="4"/>
    <cellStyle name="normálne 2" xfId="2"/>
    <cellStyle name="Percentá" xfId="3" builtinId="5"/>
  </cellStyles>
  <dxfs count="0"/>
  <tableStyles count="0" defaultTableStyle="TableStyleMedium2" defaultPivotStyle="PivotStyleLight16"/>
  <colors>
    <mruColors>
      <color rgb="FFDDDDDD"/>
      <color rgb="FF0B64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workbookViewId="0"/>
  </sheetViews>
  <sheetFormatPr defaultColWidth="9.1796875" defaultRowHeight="12.5" x14ac:dyDescent="0.25"/>
  <cols>
    <col min="1" max="1" width="131" style="42" customWidth="1"/>
    <col min="2" max="16384" width="9.1796875" style="42"/>
  </cols>
  <sheetData>
    <row r="1" spans="1:1" s="40" customFormat="1" ht="67.150000000000006" customHeight="1" x14ac:dyDescent="0.25">
      <c r="A1" s="46"/>
    </row>
    <row r="2" spans="1:1" s="40" customFormat="1" ht="268.14999999999998" customHeight="1" x14ac:dyDescent="0.25"/>
    <row r="3" spans="1:1" s="40" customFormat="1" ht="83.15" customHeight="1" x14ac:dyDescent="0.25">
      <c r="A3" s="41" t="s">
        <v>66</v>
      </c>
    </row>
    <row r="4" spans="1:1" s="40" customFormat="1" ht="376" customHeight="1" x14ac:dyDescent="0.25"/>
    <row r="5" spans="1:1" s="61" customFormat="1" ht="62" customHeight="1" x14ac:dyDescent="0.25">
      <c r="A5" s="60"/>
    </row>
    <row r="6" spans="1:1" s="40" customFormat="1" ht="28.75" customHeight="1" x14ac:dyDescent="0.25"/>
  </sheetData>
  <pageMargins left="0" right="0" top="0" bottom="0" header="0" footer="0"/>
  <pageSetup paperSize="9" scale="98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9"/>
  <sheetViews>
    <sheetView zoomScaleNormal="100" workbookViewId="0"/>
  </sheetViews>
  <sheetFormatPr defaultRowHeight="12.5" x14ac:dyDescent="0.25"/>
  <cols>
    <col min="1" max="1" width="130" style="14" customWidth="1"/>
    <col min="2" max="256" width="9.1796875" style="14"/>
    <col min="257" max="257" width="130" style="14" customWidth="1"/>
    <col min="258" max="512" width="9.1796875" style="14"/>
    <col min="513" max="513" width="130" style="14" customWidth="1"/>
    <col min="514" max="768" width="9.1796875" style="14"/>
    <col min="769" max="769" width="130" style="14" customWidth="1"/>
    <col min="770" max="1024" width="9.1796875" style="14"/>
    <col min="1025" max="1025" width="130" style="14" customWidth="1"/>
    <col min="1026" max="1280" width="9.1796875" style="14"/>
    <col min="1281" max="1281" width="130" style="14" customWidth="1"/>
    <col min="1282" max="1536" width="9.1796875" style="14"/>
    <col min="1537" max="1537" width="130" style="14" customWidth="1"/>
    <col min="1538" max="1792" width="9.1796875" style="14"/>
    <col min="1793" max="1793" width="130" style="14" customWidth="1"/>
    <col min="1794" max="2048" width="9.1796875" style="14"/>
    <col min="2049" max="2049" width="130" style="14" customWidth="1"/>
    <col min="2050" max="2304" width="9.1796875" style="14"/>
    <col min="2305" max="2305" width="130" style="14" customWidth="1"/>
    <col min="2306" max="2560" width="9.1796875" style="14"/>
    <col min="2561" max="2561" width="130" style="14" customWidth="1"/>
    <col min="2562" max="2816" width="9.1796875" style="14"/>
    <col min="2817" max="2817" width="130" style="14" customWidth="1"/>
    <col min="2818" max="3072" width="9.1796875" style="14"/>
    <col min="3073" max="3073" width="130" style="14" customWidth="1"/>
    <col min="3074" max="3328" width="9.1796875" style="14"/>
    <col min="3329" max="3329" width="130" style="14" customWidth="1"/>
    <col min="3330" max="3584" width="9.1796875" style="14"/>
    <col min="3585" max="3585" width="130" style="14" customWidth="1"/>
    <col min="3586" max="3840" width="9.1796875" style="14"/>
    <col min="3841" max="3841" width="130" style="14" customWidth="1"/>
    <col min="3842" max="4096" width="9.1796875" style="14"/>
    <col min="4097" max="4097" width="130" style="14" customWidth="1"/>
    <col min="4098" max="4352" width="9.1796875" style="14"/>
    <col min="4353" max="4353" width="130" style="14" customWidth="1"/>
    <col min="4354" max="4608" width="9.1796875" style="14"/>
    <col min="4609" max="4609" width="130" style="14" customWidth="1"/>
    <col min="4610" max="4864" width="9.1796875" style="14"/>
    <col min="4865" max="4865" width="130" style="14" customWidth="1"/>
    <col min="4866" max="5120" width="9.1796875" style="14"/>
    <col min="5121" max="5121" width="130" style="14" customWidth="1"/>
    <col min="5122" max="5376" width="9.1796875" style="14"/>
    <col min="5377" max="5377" width="130" style="14" customWidth="1"/>
    <col min="5378" max="5632" width="9.1796875" style="14"/>
    <col min="5633" max="5633" width="130" style="14" customWidth="1"/>
    <col min="5634" max="5888" width="9.1796875" style="14"/>
    <col min="5889" max="5889" width="130" style="14" customWidth="1"/>
    <col min="5890" max="6144" width="9.1796875" style="14"/>
    <col min="6145" max="6145" width="130" style="14" customWidth="1"/>
    <col min="6146" max="6400" width="9.1796875" style="14"/>
    <col min="6401" max="6401" width="130" style="14" customWidth="1"/>
    <col min="6402" max="6656" width="9.1796875" style="14"/>
    <col min="6657" max="6657" width="130" style="14" customWidth="1"/>
    <col min="6658" max="6912" width="9.1796875" style="14"/>
    <col min="6913" max="6913" width="130" style="14" customWidth="1"/>
    <col min="6914" max="7168" width="9.1796875" style="14"/>
    <col min="7169" max="7169" width="130" style="14" customWidth="1"/>
    <col min="7170" max="7424" width="9.1796875" style="14"/>
    <col min="7425" max="7425" width="130" style="14" customWidth="1"/>
    <col min="7426" max="7680" width="9.1796875" style="14"/>
    <col min="7681" max="7681" width="130" style="14" customWidth="1"/>
    <col min="7682" max="7936" width="9.1796875" style="14"/>
    <col min="7937" max="7937" width="130" style="14" customWidth="1"/>
    <col min="7938" max="8192" width="9.1796875" style="14"/>
    <col min="8193" max="8193" width="130" style="14" customWidth="1"/>
    <col min="8194" max="8448" width="9.1796875" style="14"/>
    <col min="8449" max="8449" width="130" style="14" customWidth="1"/>
    <col min="8450" max="8704" width="9.1796875" style="14"/>
    <col min="8705" max="8705" width="130" style="14" customWidth="1"/>
    <col min="8706" max="8960" width="9.1796875" style="14"/>
    <col min="8961" max="8961" width="130" style="14" customWidth="1"/>
    <col min="8962" max="9216" width="9.1796875" style="14"/>
    <col min="9217" max="9217" width="130" style="14" customWidth="1"/>
    <col min="9218" max="9472" width="9.1796875" style="14"/>
    <col min="9473" max="9473" width="130" style="14" customWidth="1"/>
    <col min="9474" max="9728" width="9.1796875" style="14"/>
    <col min="9729" max="9729" width="130" style="14" customWidth="1"/>
    <col min="9730" max="9984" width="9.1796875" style="14"/>
    <col min="9985" max="9985" width="130" style="14" customWidth="1"/>
    <col min="9986" max="10240" width="9.1796875" style="14"/>
    <col min="10241" max="10241" width="130" style="14" customWidth="1"/>
    <col min="10242" max="10496" width="9.1796875" style="14"/>
    <col min="10497" max="10497" width="130" style="14" customWidth="1"/>
    <col min="10498" max="10752" width="9.1796875" style="14"/>
    <col min="10753" max="10753" width="130" style="14" customWidth="1"/>
    <col min="10754" max="11008" width="9.1796875" style="14"/>
    <col min="11009" max="11009" width="130" style="14" customWidth="1"/>
    <col min="11010" max="11264" width="9.1796875" style="14"/>
    <col min="11265" max="11265" width="130" style="14" customWidth="1"/>
    <col min="11266" max="11520" width="9.1796875" style="14"/>
    <col min="11521" max="11521" width="130" style="14" customWidth="1"/>
    <col min="11522" max="11776" width="9.1796875" style="14"/>
    <col min="11777" max="11777" width="130" style="14" customWidth="1"/>
    <col min="11778" max="12032" width="9.1796875" style="14"/>
    <col min="12033" max="12033" width="130" style="14" customWidth="1"/>
    <col min="12034" max="12288" width="9.1796875" style="14"/>
    <col min="12289" max="12289" width="130" style="14" customWidth="1"/>
    <col min="12290" max="12544" width="9.1796875" style="14"/>
    <col min="12545" max="12545" width="130" style="14" customWidth="1"/>
    <col min="12546" max="12800" width="9.1796875" style="14"/>
    <col min="12801" max="12801" width="130" style="14" customWidth="1"/>
    <col min="12802" max="13056" width="9.1796875" style="14"/>
    <col min="13057" max="13057" width="130" style="14" customWidth="1"/>
    <col min="13058" max="13312" width="9.1796875" style="14"/>
    <col min="13313" max="13313" width="130" style="14" customWidth="1"/>
    <col min="13314" max="13568" width="9.1796875" style="14"/>
    <col min="13569" max="13569" width="130" style="14" customWidth="1"/>
    <col min="13570" max="13824" width="9.1796875" style="14"/>
    <col min="13825" max="13825" width="130" style="14" customWidth="1"/>
    <col min="13826" max="14080" width="9.1796875" style="14"/>
    <col min="14081" max="14081" width="130" style="14" customWidth="1"/>
    <col min="14082" max="14336" width="9.1796875" style="14"/>
    <col min="14337" max="14337" width="130" style="14" customWidth="1"/>
    <col min="14338" max="14592" width="9.1796875" style="14"/>
    <col min="14593" max="14593" width="130" style="14" customWidth="1"/>
    <col min="14594" max="14848" width="9.1796875" style="14"/>
    <col min="14849" max="14849" width="130" style="14" customWidth="1"/>
    <col min="14850" max="15104" width="9.1796875" style="14"/>
    <col min="15105" max="15105" width="130" style="14" customWidth="1"/>
    <col min="15106" max="15360" width="9.1796875" style="14"/>
    <col min="15361" max="15361" width="130" style="14" customWidth="1"/>
    <col min="15362" max="15616" width="9.1796875" style="14"/>
    <col min="15617" max="15617" width="130" style="14" customWidth="1"/>
    <col min="15618" max="15872" width="9.1796875" style="14"/>
    <col min="15873" max="15873" width="130" style="14" customWidth="1"/>
    <col min="15874" max="16128" width="9.1796875" style="14"/>
    <col min="16129" max="16129" width="130" style="14" customWidth="1"/>
    <col min="16130" max="16384" width="9.1796875" style="14"/>
  </cols>
  <sheetData>
    <row r="1" spans="1:5" s="13" customFormat="1" ht="17.25" customHeight="1" x14ac:dyDescent="0.35">
      <c r="A1" s="30" t="s">
        <v>69</v>
      </c>
    </row>
    <row r="2" spans="1:5" s="13" customFormat="1" ht="25" x14ac:dyDescent="0.35">
      <c r="A2" s="30" t="s">
        <v>72</v>
      </c>
    </row>
    <row r="3" spans="1:5" s="13" customFormat="1" ht="19" customHeight="1" x14ac:dyDescent="0.35">
      <c r="A3" s="30" t="s">
        <v>73</v>
      </c>
    </row>
    <row r="4" spans="1:5" s="13" customFormat="1" ht="34.5" customHeight="1" x14ac:dyDescent="0.35">
      <c r="A4" s="30" t="s">
        <v>74</v>
      </c>
    </row>
    <row r="5" spans="1:5" s="13" customFormat="1" ht="57" customHeight="1" x14ac:dyDescent="0.35">
      <c r="A5" s="30" t="s">
        <v>75</v>
      </c>
    </row>
    <row r="6" spans="1:5" s="13" customFormat="1" ht="95.5" customHeight="1" x14ac:dyDescent="0.35">
      <c r="A6" s="30" t="s">
        <v>67</v>
      </c>
    </row>
    <row r="7" spans="1:5" ht="36.65" customHeight="1" x14ac:dyDescent="0.25">
      <c r="A7" s="30" t="s">
        <v>68</v>
      </c>
    </row>
    <row r="9" spans="1:5" x14ac:dyDescent="0.25">
      <c r="E9" s="16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26"/>
  <sheetViews>
    <sheetView zoomScale="90" zoomScaleNormal="90" zoomScaleSheetLayoutView="90" workbookViewId="0">
      <selection activeCell="A8" sqref="A8:L8"/>
    </sheetView>
  </sheetViews>
  <sheetFormatPr defaultRowHeight="14.5" x14ac:dyDescent="0.35"/>
  <cols>
    <col min="2" max="2" width="13.7265625" customWidth="1"/>
    <col min="3" max="3" width="11.453125" bestFit="1" customWidth="1"/>
    <col min="4" max="4" width="9.54296875" customWidth="1"/>
    <col min="5" max="5" width="11.54296875" customWidth="1"/>
    <col min="6" max="6" width="9.26953125" bestFit="1" customWidth="1"/>
    <col min="7" max="8" width="10" customWidth="1"/>
    <col min="9" max="9" width="10.26953125" customWidth="1"/>
    <col min="10" max="10" width="10.81640625" customWidth="1"/>
    <col min="11" max="11" width="10.453125" bestFit="1" customWidth="1"/>
    <col min="12" max="12" width="10.81640625" customWidth="1"/>
  </cols>
  <sheetData>
    <row r="1" spans="1:17" ht="35.25" customHeight="1" x14ac:dyDescent="0.35">
      <c r="A1" s="63" t="s">
        <v>71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5"/>
    </row>
    <row r="2" spans="1:17" ht="15" customHeight="1" x14ac:dyDescent="0.35">
      <c r="A2" s="68" t="s">
        <v>7</v>
      </c>
      <c r="B2" s="68"/>
      <c r="C2" s="68"/>
      <c r="D2" s="48" t="s">
        <v>8</v>
      </c>
      <c r="E2" s="48" t="s">
        <v>1</v>
      </c>
      <c r="F2" s="48" t="s">
        <v>2</v>
      </c>
      <c r="G2" s="48" t="s">
        <v>3</v>
      </c>
      <c r="H2" s="48" t="s">
        <v>4</v>
      </c>
      <c r="I2" s="48" t="s">
        <v>5</v>
      </c>
      <c r="J2" s="48" t="s">
        <v>6</v>
      </c>
      <c r="K2" s="48" t="s">
        <v>9</v>
      </c>
      <c r="L2" s="22" t="s">
        <v>10</v>
      </c>
    </row>
    <row r="3" spans="1:17" ht="15" customHeight="1" x14ac:dyDescent="0.35">
      <c r="A3" s="63">
        <v>2015</v>
      </c>
      <c r="B3" s="64"/>
      <c r="C3" s="65"/>
      <c r="D3" s="49">
        <v>1912</v>
      </c>
      <c r="E3" s="49">
        <v>1598</v>
      </c>
      <c r="F3" s="49">
        <v>1370</v>
      </c>
      <c r="G3" s="49">
        <v>1472</v>
      </c>
      <c r="H3" s="49">
        <v>1382</v>
      </c>
      <c r="I3" s="49">
        <v>1538</v>
      </c>
      <c r="J3" s="49">
        <v>1431</v>
      </c>
      <c r="K3" s="49">
        <v>1859</v>
      </c>
      <c r="L3" s="47">
        <f t="shared" ref="L3:L4" si="0">SUM(D3:K3)</f>
        <v>12562</v>
      </c>
    </row>
    <row r="4" spans="1:17" ht="15" customHeight="1" x14ac:dyDescent="0.35">
      <c r="A4" s="63">
        <v>2016</v>
      </c>
      <c r="B4" s="64"/>
      <c r="C4" s="65"/>
      <c r="D4" s="49">
        <v>1883</v>
      </c>
      <c r="E4" s="49">
        <v>1855</v>
      </c>
      <c r="F4" s="49">
        <v>1324</v>
      </c>
      <c r="G4" s="49">
        <v>1358</v>
      </c>
      <c r="H4" s="49">
        <v>1249</v>
      </c>
      <c r="I4" s="49">
        <v>1465</v>
      </c>
      <c r="J4" s="49">
        <v>1502</v>
      </c>
      <c r="K4" s="49">
        <v>1699</v>
      </c>
      <c r="L4" s="47">
        <f t="shared" si="0"/>
        <v>12335</v>
      </c>
    </row>
    <row r="5" spans="1:17" ht="15" customHeight="1" x14ac:dyDescent="0.35">
      <c r="A5" s="63">
        <v>2017</v>
      </c>
      <c r="B5" s="64"/>
      <c r="C5" s="65"/>
      <c r="D5" s="49">
        <v>1966</v>
      </c>
      <c r="E5" s="49">
        <v>1597</v>
      </c>
      <c r="F5" s="49">
        <v>1299</v>
      </c>
      <c r="G5" s="49">
        <v>1443</v>
      </c>
      <c r="H5" s="49">
        <v>746</v>
      </c>
      <c r="I5" s="49">
        <v>1387</v>
      </c>
      <c r="J5" s="49">
        <v>1341</v>
      </c>
      <c r="K5" s="49">
        <v>1661</v>
      </c>
      <c r="L5" s="47">
        <f t="shared" ref="L5:L7" si="1">SUM(D5:K5)</f>
        <v>11440</v>
      </c>
    </row>
    <row r="6" spans="1:17" ht="15" customHeight="1" x14ac:dyDescent="0.35">
      <c r="A6" s="68">
        <v>2018</v>
      </c>
      <c r="B6" s="68"/>
      <c r="C6" s="68"/>
      <c r="D6" s="49">
        <v>1781</v>
      </c>
      <c r="E6" s="49">
        <v>1463</v>
      </c>
      <c r="F6" s="49">
        <v>1271</v>
      </c>
      <c r="G6" s="49">
        <v>1466</v>
      </c>
      <c r="H6" s="49">
        <v>1406</v>
      </c>
      <c r="I6" s="49">
        <v>1425</v>
      </c>
      <c r="J6" s="49">
        <v>1373</v>
      </c>
      <c r="K6" s="49">
        <v>1634</v>
      </c>
      <c r="L6" s="47">
        <f t="shared" si="1"/>
        <v>11819</v>
      </c>
      <c r="M6" s="15"/>
      <c r="O6" s="1"/>
      <c r="P6" s="1"/>
      <c r="Q6" s="1"/>
    </row>
    <row r="7" spans="1:17" s="1" customFormat="1" ht="15" customHeight="1" x14ac:dyDescent="0.35">
      <c r="A7" s="68" t="s">
        <v>70</v>
      </c>
      <c r="B7" s="68"/>
      <c r="C7" s="68"/>
      <c r="D7" s="49">
        <v>1752</v>
      </c>
      <c r="E7" s="49">
        <v>1454</v>
      </c>
      <c r="F7" s="49">
        <v>1220</v>
      </c>
      <c r="G7" s="49">
        <v>1370</v>
      </c>
      <c r="H7" s="49">
        <v>1274</v>
      </c>
      <c r="I7" s="49">
        <v>1439</v>
      </c>
      <c r="J7" s="49">
        <v>1423</v>
      </c>
      <c r="K7" s="49">
        <v>1690</v>
      </c>
      <c r="L7" s="47">
        <f t="shared" si="1"/>
        <v>11622</v>
      </c>
      <c r="M7" s="15"/>
    </row>
    <row r="8" spans="1:17" ht="47.25" customHeight="1" x14ac:dyDescent="0.3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7" ht="35.15" customHeight="1" x14ac:dyDescent="0.35">
      <c r="A9" s="62" t="s">
        <v>61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7" ht="15" customHeight="1" x14ac:dyDescent="0.35">
      <c r="A10" s="68" t="s">
        <v>11</v>
      </c>
      <c r="B10" s="66" t="s">
        <v>0</v>
      </c>
      <c r="C10" s="68" t="s">
        <v>12</v>
      </c>
      <c r="D10" s="68"/>
      <c r="E10" s="68"/>
      <c r="F10" s="68"/>
      <c r="G10" s="68"/>
      <c r="H10" s="68"/>
      <c r="I10" s="68"/>
      <c r="J10" s="68"/>
      <c r="K10" s="68"/>
      <c r="L10" s="68"/>
    </row>
    <row r="11" spans="1:17" ht="36" customHeight="1" x14ac:dyDescent="0.35">
      <c r="A11" s="68"/>
      <c r="B11" s="66"/>
      <c r="C11" s="67" t="s">
        <v>13</v>
      </c>
      <c r="D11" s="67"/>
      <c r="E11" s="67" t="s">
        <v>14</v>
      </c>
      <c r="F11" s="67"/>
      <c r="G11" s="67" t="s">
        <v>15</v>
      </c>
      <c r="H11" s="67"/>
      <c r="I11" s="67" t="s">
        <v>54</v>
      </c>
      <c r="J11" s="67"/>
      <c r="K11" s="67" t="s">
        <v>53</v>
      </c>
      <c r="L11" s="67"/>
    </row>
    <row r="12" spans="1:17" ht="35.25" customHeight="1" x14ac:dyDescent="0.35">
      <c r="A12" s="68"/>
      <c r="B12" s="66"/>
      <c r="C12" s="23" t="s">
        <v>16</v>
      </c>
      <c r="D12" s="23" t="s">
        <v>17</v>
      </c>
      <c r="E12" s="23" t="s">
        <v>16</v>
      </c>
      <c r="F12" s="23" t="s">
        <v>17</v>
      </c>
      <c r="G12" s="23" t="s">
        <v>16</v>
      </c>
      <c r="H12" s="23" t="s">
        <v>17</v>
      </c>
      <c r="I12" s="23" t="s">
        <v>16</v>
      </c>
      <c r="J12" s="23" t="s">
        <v>17</v>
      </c>
      <c r="K12" s="23" t="s">
        <v>16</v>
      </c>
      <c r="L12" s="23" t="s">
        <v>17</v>
      </c>
    </row>
    <row r="13" spans="1:17" x14ac:dyDescent="0.35">
      <c r="A13" s="23" t="s">
        <v>8</v>
      </c>
      <c r="B13" s="45">
        <v>1464</v>
      </c>
      <c r="C13" s="38">
        <v>1446</v>
      </c>
      <c r="D13" s="34">
        <v>98.770491803278688</v>
      </c>
      <c r="E13" s="38">
        <v>2</v>
      </c>
      <c r="F13" s="34">
        <v>0.13661202185792348</v>
      </c>
      <c r="G13" s="38">
        <v>12</v>
      </c>
      <c r="H13" s="34">
        <v>0.81967213114754101</v>
      </c>
      <c r="I13" s="38">
        <v>1</v>
      </c>
      <c r="J13" s="36">
        <v>6.8306010928961741E-2</v>
      </c>
      <c r="K13" s="38">
        <v>3</v>
      </c>
      <c r="L13" s="36">
        <v>0.20491803278688525</v>
      </c>
    </row>
    <row r="14" spans="1:17" x14ac:dyDescent="0.35">
      <c r="A14" s="23" t="s">
        <v>1</v>
      </c>
      <c r="B14" s="45">
        <v>1404</v>
      </c>
      <c r="C14" s="38">
        <v>1243</v>
      </c>
      <c r="D14" s="34">
        <v>88.532763532763539</v>
      </c>
      <c r="E14" s="38">
        <v>1</v>
      </c>
      <c r="F14" s="34">
        <v>7.1225071225071226E-2</v>
      </c>
      <c r="G14" s="38">
        <v>111</v>
      </c>
      <c r="H14" s="34">
        <v>7.9059829059829063</v>
      </c>
      <c r="I14" s="38">
        <v>3</v>
      </c>
      <c r="J14" s="36">
        <v>0.21367521367521369</v>
      </c>
      <c r="K14" s="38">
        <v>46</v>
      </c>
      <c r="L14" s="36">
        <v>3.2763532763532766</v>
      </c>
    </row>
    <row r="15" spans="1:17" x14ac:dyDescent="0.35">
      <c r="A15" s="23" t="s">
        <v>2</v>
      </c>
      <c r="B15" s="45">
        <v>1164</v>
      </c>
      <c r="C15" s="38">
        <v>1031</v>
      </c>
      <c r="D15" s="34">
        <v>88.573883161512029</v>
      </c>
      <c r="E15" s="38">
        <v>1</v>
      </c>
      <c r="F15" s="34">
        <v>8.5910652920962199E-2</v>
      </c>
      <c r="G15" s="38">
        <v>101</v>
      </c>
      <c r="H15" s="34">
        <v>8.6769759450171815</v>
      </c>
      <c r="I15" s="38">
        <v>8</v>
      </c>
      <c r="J15" s="36">
        <v>0.6872852233676976</v>
      </c>
      <c r="K15" s="38">
        <v>23</v>
      </c>
      <c r="L15" s="36">
        <v>1.9759450171821304</v>
      </c>
    </row>
    <row r="16" spans="1:17" x14ac:dyDescent="0.35">
      <c r="A16" s="23" t="s">
        <v>3</v>
      </c>
      <c r="B16" s="45">
        <v>1196</v>
      </c>
      <c r="C16" s="38">
        <v>1195</v>
      </c>
      <c r="D16" s="34">
        <v>99.916387959866213</v>
      </c>
      <c r="E16" s="38">
        <v>0</v>
      </c>
      <c r="F16" s="34">
        <v>0</v>
      </c>
      <c r="G16" s="38">
        <v>0</v>
      </c>
      <c r="H16" s="34">
        <v>0</v>
      </c>
      <c r="I16" s="38">
        <v>0</v>
      </c>
      <c r="J16" s="36">
        <v>0</v>
      </c>
      <c r="K16" s="38">
        <v>1</v>
      </c>
      <c r="L16" s="36">
        <v>8.3612040133779264E-2</v>
      </c>
    </row>
    <row r="17" spans="1:13" x14ac:dyDescent="0.35">
      <c r="A17" s="23" t="s">
        <v>4</v>
      </c>
      <c r="B17" s="45">
        <v>1142</v>
      </c>
      <c r="C17" s="38">
        <v>1126</v>
      </c>
      <c r="D17" s="34">
        <v>98.598949211908931</v>
      </c>
      <c r="E17" s="38">
        <v>2</v>
      </c>
      <c r="F17" s="34">
        <v>0.17513134851138354</v>
      </c>
      <c r="G17" s="38">
        <v>11</v>
      </c>
      <c r="H17" s="34">
        <v>0.96322241681260945</v>
      </c>
      <c r="I17" s="38">
        <v>3</v>
      </c>
      <c r="J17" s="36">
        <v>0.26269702276707529</v>
      </c>
      <c r="K17" s="38">
        <v>0</v>
      </c>
      <c r="L17" s="36">
        <v>0</v>
      </c>
    </row>
    <row r="18" spans="1:13" x14ac:dyDescent="0.35">
      <c r="A18" s="23" t="s">
        <v>5</v>
      </c>
      <c r="B18" s="45">
        <v>1180</v>
      </c>
      <c r="C18" s="38">
        <v>1113</v>
      </c>
      <c r="D18" s="34">
        <v>94.322033898305079</v>
      </c>
      <c r="E18" s="38">
        <v>3</v>
      </c>
      <c r="F18" s="34">
        <v>0.25423728813559321</v>
      </c>
      <c r="G18" s="38">
        <v>61</v>
      </c>
      <c r="H18" s="34">
        <v>5.1694915254237284</v>
      </c>
      <c r="I18" s="38">
        <v>2</v>
      </c>
      <c r="J18" s="36">
        <v>0.16949152542372881</v>
      </c>
      <c r="K18" s="38">
        <v>1</v>
      </c>
      <c r="L18" s="36">
        <v>8.4745762711864403E-2</v>
      </c>
    </row>
    <row r="19" spans="1:13" x14ac:dyDescent="0.35">
      <c r="A19" s="23" t="s">
        <v>6</v>
      </c>
      <c r="B19" s="45">
        <v>1109</v>
      </c>
      <c r="C19" s="38">
        <v>1046</v>
      </c>
      <c r="D19" s="34">
        <v>94.319206492335439</v>
      </c>
      <c r="E19" s="38">
        <v>1</v>
      </c>
      <c r="F19" s="34">
        <v>9.0171325518485126E-2</v>
      </c>
      <c r="G19" s="38">
        <v>42</v>
      </c>
      <c r="H19" s="34">
        <v>3.7871956717763751</v>
      </c>
      <c r="I19" s="38">
        <v>1</v>
      </c>
      <c r="J19" s="36">
        <v>9.0171325518485126E-2</v>
      </c>
      <c r="K19" s="38">
        <v>19</v>
      </c>
      <c r="L19" s="36">
        <v>1.7132551848512174</v>
      </c>
    </row>
    <row r="20" spans="1:13" x14ac:dyDescent="0.35">
      <c r="A20" s="23" t="s">
        <v>9</v>
      </c>
      <c r="B20" s="45">
        <v>1346</v>
      </c>
      <c r="C20" s="38">
        <v>1266</v>
      </c>
      <c r="D20" s="34">
        <v>94.056463595839517</v>
      </c>
      <c r="E20" s="38">
        <v>2</v>
      </c>
      <c r="F20" s="34">
        <v>0.14858841010401189</v>
      </c>
      <c r="G20" s="38">
        <v>52</v>
      </c>
      <c r="H20" s="34">
        <v>3.8632986627043087</v>
      </c>
      <c r="I20" s="38">
        <v>2</v>
      </c>
      <c r="J20" s="36">
        <v>0.14858841010401189</v>
      </c>
      <c r="K20" s="38">
        <v>24</v>
      </c>
      <c r="L20" s="36">
        <v>1.7830609212481425</v>
      </c>
    </row>
    <row r="21" spans="1:13" x14ac:dyDescent="0.35">
      <c r="A21" s="29" t="s">
        <v>10</v>
      </c>
      <c r="B21" s="50">
        <f>SUM(B13:B20)</f>
        <v>10005</v>
      </c>
      <c r="C21" s="50">
        <f>SUM(C13:C20)</f>
        <v>9466</v>
      </c>
      <c r="D21" s="35">
        <f>C21/B21*100</f>
        <v>94.612693653173423</v>
      </c>
      <c r="E21" s="50">
        <f>SUM(E13:E20)</f>
        <v>12</v>
      </c>
      <c r="F21" s="35">
        <f>E21/B21*100</f>
        <v>0.11994002998500748</v>
      </c>
      <c r="G21" s="50">
        <f>SUM(G13:G20)</f>
        <v>390</v>
      </c>
      <c r="H21" s="35">
        <f>G21/B21*100</f>
        <v>3.8980509745127434</v>
      </c>
      <c r="I21" s="50">
        <f>SUM(I13:I20)</f>
        <v>20</v>
      </c>
      <c r="J21" s="35">
        <f>+I21/B21%</f>
        <v>0.19990004997501251</v>
      </c>
      <c r="K21" s="50">
        <f>SUM(K13:K20)</f>
        <v>117</v>
      </c>
      <c r="L21" s="35">
        <f>+K21/B21%</f>
        <v>1.169415292353823</v>
      </c>
      <c r="M21" s="32"/>
    </row>
    <row r="22" spans="1:13" x14ac:dyDescent="0.35">
      <c r="B22" s="18"/>
      <c r="C22" s="18"/>
      <c r="D22" s="18"/>
      <c r="E22" s="18"/>
      <c r="F22" s="18"/>
      <c r="G22" s="18"/>
      <c r="H22" s="18"/>
      <c r="I22" s="18"/>
      <c r="J22" s="18"/>
    </row>
    <row r="23" spans="1:13" ht="15" customHeight="1" x14ac:dyDescent="0.35"/>
    <row r="25" spans="1:13" ht="45.75" customHeight="1" x14ac:dyDescent="0.35"/>
    <row r="26" spans="1:13" ht="33" customHeight="1" x14ac:dyDescent="0.35"/>
  </sheetData>
  <mergeCells count="17">
    <mergeCell ref="G11:H11"/>
    <mergeCell ref="A9:L9"/>
    <mergeCell ref="A1:L1"/>
    <mergeCell ref="B10:B12"/>
    <mergeCell ref="C11:D11"/>
    <mergeCell ref="K11:L11"/>
    <mergeCell ref="C10:L10"/>
    <mergeCell ref="A10:A12"/>
    <mergeCell ref="A2:C2"/>
    <mergeCell ref="A7:C7"/>
    <mergeCell ref="A6:C6"/>
    <mergeCell ref="A5:C5"/>
    <mergeCell ref="A4:C4"/>
    <mergeCell ref="A3:C3"/>
    <mergeCell ref="I11:J11"/>
    <mergeCell ref="A8:L8"/>
    <mergeCell ref="E11:F1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1"/>
  <sheetViews>
    <sheetView zoomScale="90" zoomScaleNormal="90" workbookViewId="0">
      <selection sqref="A1:K1"/>
    </sheetView>
  </sheetViews>
  <sheetFormatPr defaultRowHeight="14.5" x14ac:dyDescent="0.35"/>
  <cols>
    <col min="1" max="1" width="16.7265625" style="4" customWidth="1"/>
    <col min="2" max="3" width="13.26953125" style="4" customWidth="1"/>
    <col min="4" max="5" width="9.6328125" style="4" customWidth="1"/>
    <col min="6" max="6" width="13.453125" style="4" customWidth="1"/>
    <col min="7" max="11" width="10.6328125" style="4" customWidth="1"/>
    <col min="12" max="258" width="9.1796875" style="4"/>
    <col min="259" max="265" width="16.7265625" style="4" customWidth="1"/>
    <col min="266" max="514" width="9.1796875" style="4"/>
    <col min="515" max="521" width="16.7265625" style="4" customWidth="1"/>
    <col min="522" max="770" width="9.1796875" style="4"/>
    <col min="771" max="777" width="16.7265625" style="4" customWidth="1"/>
    <col min="778" max="1026" width="9.1796875" style="4"/>
    <col min="1027" max="1033" width="16.7265625" style="4" customWidth="1"/>
    <col min="1034" max="1282" width="9.1796875" style="4"/>
    <col min="1283" max="1289" width="16.7265625" style="4" customWidth="1"/>
    <col min="1290" max="1538" width="9.1796875" style="4"/>
    <col min="1539" max="1545" width="16.7265625" style="4" customWidth="1"/>
    <col min="1546" max="1794" width="9.1796875" style="4"/>
    <col min="1795" max="1801" width="16.7265625" style="4" customWidth="1"/>
    <col min="1802" max="2050" width="9.1796875" style="4"/>
    <col min="2051" max="2057" width="16.7265625" style="4" customWidth="1"/>
    <col min="2058" max="2306" width="9.1796875" style="4"/>
    <col min="2307" max="2313" width="16.7265625" style="4" customWidth="1"/>
    <col min="2314" max="2562" width="9.1796875" style="4"/>
    <col min="2563" max="2569" width="16.7265625" style="4" customWidth="1"/>
    <col min="2570" max="2818" width="9.1796875" style="4"/>
    <col min="2819" max="2825" width="16.7265625" style="4" customWidth="1"/>
    <col min="2826" max="3074" width="9.1796875" style="4"/>
    <col min="3075" max="3081" width="16.7265625" style="4" customWidth="1"/>
    <col min="3082" max="3330" width="9.1796875" style="4"/>
    <col min="3331" max="3337" width="16.7265625" style="4" customWidth="1"/>
    <col min="3338" max="3586" width="9.1796875" style="4"/>
    <col min="3587" max="3593" width="16.7265625" style="4" customWidth="1"/>
    <col min="3594" max="3842" width="9.1796875" style="4"/>
    <col min="3843" max="3849" width="16.7265625" style="4" customWidth="1"/>
    <col min="3850" max="4098" width="9.1796875" style="4"/>
    <col min="4099" max="4105" width="16.7265625" style="4" customWidth="1"/>
    <col min="4106" max="4354" width="9.1796875" style="4"/>
    <col min="4355" max="4361" width="16.7265625" style="4" customWidth="1"/>
    <col min="4362" max="4610" width="9.1796875" style="4"/>
    <col min="4611" max="4617" width="16.7265625" style="4" customWidth="1"/>
    <col min="4618" max="4866" width="9.1796875" style="4"/>
    <col min="4867" max="4873" width="16.7265625" style="4" customWidth="1"/>
    <col min="4874" max="5122" width="9.1796875" style="4"/>
    <col min="5123" max="5129" width="16.7265625" style="4" customWidth="1"/>
    <col min="5130" max="5378" width="9.1796875" style="4"/>
    <col min="5379" max="5385" width="16.7265625" style="4" customWidth="1"/>
    <col min="5386" max="5634" width="9.1796875" style="4"/>
    <col min="5635" max="5641" width="16.7265625" style="4" customWidth="1"/>
    <col min="5642" max="5890" width="9.1796875" style="4"/>
    <col min="5891" max="5897" width="16.7265625" style="4" customWidth="1"/>
    <col min="5898" max="6146" width="9.1796875" style="4"/>
    <col min="6147" max="6153" width="16.7265625" style="4" customWidth="1"/>
    <col min="6154" max="6402" width="9.1796875" style="4"/>
    <col min="6403" max="6409" width="16.7265625" style="4" customWidth="1"/>
    <col min="6410" max="6658" width="9.1796875" style="4"/>
    <col min="6659" max="6665" width="16.7265625" style="4" customWidth="1"/>
    <col min="6666" max="6914" width="9.1796875" style="4"/>
    <col min="6915" max="6921" width="16.7265625" style="4" customWidth="1"/>
    <col min="6922" max="7170" width="9.1796875" style="4"/>
    <col min="7171" max="7177" width="16.7265625" style="4" customWidth="1"/>
    <col min="7178" max="7426" width="9.1796875" style="4"/>
    <col min="7427" max="7433" width="16.7265625" style="4" customWidth="1"/>
    <col min="7434" max="7682" width="9.1796875" style="4"/>
    <col min="7683" max="7689" width="16.7265625" style="4" customWidth="1"/>
    <col min="7690" max="7938" width="9.1796875" style="4"/>
    <col min="7939" max="7945" width="16.7265625" style="4" customWidth="1"/>
    <col min="7946" max="8194" width="9.1796875" style="4"/>
    <col min="8195" max="8201" width="16.7265625" style="4" customWidth="1"/>
    <col min="8202" max="8450" width="9.1796875" style="4"/>
    <col min="8451" max="8457" width="16.7265625" style="4" customWidth="1"/>
    <col min="8458" max="8706" width="9.1796875" style="4"/>
    <col min="8707" max="8713" width="16.7265625" style="4" customWidth="1"/>
    <col min="8714" max="8962" width="9.1796875" style="4"/>
    <col min="8963" max="8969" width="16.7265625" style="4" customWidth="1"/>
    <col min="8970" max="9218" width="9.1796875" style="4"/>
    <col min="9219" max="9225" width="16.7265625" style="4" customWidth="1"/>
    <col min="9226" max="9474" width="9.1796875" style="4"/>
    <col min="9475" max="9481" width="16.7265625" style="4" customWidth="1"/>
    <col min="9482" max="9730" width="9.1796875" style="4"/>
    <col min="9731" max="9737" width="16.7265625" style="4" customWidth="1"/>
    <col min="9738" max="9986" width="9.1796875" style="4"/>
    <col min="9987" max="9993" width="16.7265625" style="4" customWidth="1"/>
    <col min="9994" max="10242" width="9.1796875" style="4"/>
    <col min="10243" max="10249" width="16.7265625" style="4" customWidth="1"/>
    <col min="10250" max="10498" width="9.1796875" style="4"/>
    <col min="10499" max="10505" width="16.7265625" style="4" customWidth="1"/>
    <col min="10506" max="10754" width="9.1796875" style="4"/>
    <col min="10755" max="10761" width="16.7265625" style="4" customWidth="1"/>
    <col min="10762" max="11010" width="9.1796875" style="4"/>
    <col min="11011" max="11017" width="16.7265625" style="4" customWidth="1"/>
    <col min="11018" max="11266" width="9.1796875" style="4"/>
    <col min="11267" max="11273" width="16.7265625" style="4" customWidth="1"/>
    <col min="11274" max="11522" width="9.1796875" style="4"/>
    <col min="11523" max="11529" width="16.7265625" style="4" customWidth="1"/>
    <col min="11530" max="11778" width="9.1796875" style="4"/>
    <col min="11779" max="11785" width="16.7265625" style="4" customWidth="1"/>
    <col min="11786" max="12034" width="9.1796875" style="4"/>
    <col min="12035" max="12041" width="16.7265625" style="4" customWidth="1"/>
    <col min="12042" max="12290" width="9.1796875" style="4"/>
    <col min="12291" max="12297" width="16.7265625" style="4" customWidth="1"/>
    <col min="12298" max="12546" width="9.1796875" style="4"/>
    <col min="12547" max="12553" width="16.7265625" style="4" customWidth="1"/>
    <col min="12554" max="12802" width="9.1796875" style="4"/>
    <col min="12803" max="12809" width="16.7265625" style="4" customWidth="1"/>
    <col min="12810" max="13058" width="9.1796875" style="4"/>
    <col min="13059" max="13065" width="16.7265625" style="4" customWidth="1"/>
    <col min="13066" max="13314" width="9.1796875" style="4"/>
    <col min="13315" max="13321" width="16.7265625" style="4" customWidth="1"/>
    <col min="13322" max="13570" width="9.1796875" style="4"/>
    <col min="13571" max="13577" width="16.7265625" style="4" customWidth="1"/>
    <col min="13578" max="13826" width="9.1796875" style="4"/>
    <col min="13827" max="13833" width="16.7265625" style="4" customWidth="1"/>
    <col min="13834" max="14082" width="9.1796875" style="4"/>
    <col min="14083" max="14089" width="16.7265625" style="4" customWidth="1"/>
    <col min="14090" max="14338" width="9.1796875" style="4"/>
    <col min="14339" max="14345" width="16.7265625" style="4" customWidth="1"/>
    <col min="14346" max="14594" width="9.1796875" style="4"/>
    <col min="14595" max="14601" width="16.7265625" style="4" customWidth="1"/>
    <col min="14602" max="14850" width="9.1796875" style="4"/>
    <col min="14851" max="14857" width="16.7265625" style="4" customWidth="1"/>
    <col min="14858" max="15106" width="9.1796875" style="4"/>
    <col min="15107" max="15113" width="16.7265625" style="4" customWidth="1"/>
    <col min="15114" max="15362" width="9.1796875" style="4"/>
    <col min="15363" max="15369" width="16.7265625" style="4" customWidth="1"/>
    <col min="15370" max="15618" width="9.1796875" style="4"/>
    <col min="15619" max="15625" width="16.7265625" style="4" customWidth="1"/>
    <col min="15626" max="15874" width="9.1796875" style="4"/>
    <col min="15875" max="15881" width="16.7265625" style="4" customWidth="1"/>
    <col min="15882" max="16130" width="9.1796875" style="4"/>
    <col min="16131" max="16137" width="16.7265625" style="4" customWidth="1"/>
    <col min="16138" max="16384" width="9.1796875" style="4"/>
  </cols>
  <sheetData>
    <row r="1" spans="1:16" ht="35.15" customHeight="1" x14ac:dyDescent="0.35">
      <c r="A1" s="71" t="s">
        <v>58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3"/>
      <c r="M1" s="3"/>
      <c r="N1" s="3"/>
      <c r="O1" s="3"/>
      <c r="P1" s="3"/>
    </row>
    <row r="2" spans="1:16" ht="21" customHeight="1" x14ac:dyDescent="0.35">
      <c r="A2" s="70" t="s">
        <v>11</v>
      </c>
      <c r="B2" s="70" t="s">
        <v>0</v>
      </c>
      <c r="C2" s="70" t="s">
        <v>18</v>
      </c>
      <c r="D2" s="73" t="s">
        <v>59</v>
      </c>
      <c r="E2" s="73"/>
      <c r="F2" s="70" t="s">
        <v>76</v>
      </c>
      <c r="G2" s="70" t="s">
        <v>19</v>
      </c>
      <c r="H2" s="70"/>
      <c r="I2" s="70"/>
      <c r="J2" s="70"/>
      <c r="K2" s="70"/>
      <c r="L2" s="2"/>
      <c r="M2" s="2"/>
      <c r="N2" s="2"/>
      <c r="O2" s="2"/>
    </row>
    <row r="3" spans="1:16" ht="17.149999999999999" customHeight="1" x14ac:dyDescent="0.35">
      <c r="A3" s="70"/>
      <c r="B3" s="70"/>
      <c r="C3" s="70"/>
      <c r="D3" s="72" t="s">
        <v>45</v>
      </c>
      <c r="E3" s="72" t="s">
        <v>46</v>
      </c>
      <c r="F3" s="70"/>
      <c r="G3" s="70" t="s">
        <v>16</v>
      </c>
      <c r="H3" s="70" t="s">
        <v>17</v>
      </c>
      <c r="I3" s="70" t="s">
        <v>60</v>
      </c>
      <c r="J3" s="70"/>
      <c r="K3" s="70"/>
      <c r="L3" s="2"/>
      <c r="M3" s="2"/>
      <c r="N3" s="2"/>
      <c r="O3" s="2"/>
    </row>
    <row r="4" spans="1:16" ht="30.65" customHeight="1" x14ac:dyDescent="0.35">
      <c r="A4" s="70"/>
      <c r="B4" s="70"/>
      <c r="C4" s="70"/>
      <c r="D4" s="72"/>
      <c r="E4" s="72"/>
      <c r="F4" s="70"/>
      <c r="G4" s="70"/>
      <c r="H4" s="70"/>
      <c r="I4" s="53">
        <v>1</v>
      </c>
      <c r="J4" s="53">
        <v>2</v>
      </c>
      <c r="K4" s="53" t="s">
        <v>55</v>
      </c>
      <c r="L4" s="5"/>
      <c r="M4" s="5"/>
      <c r="N4" s="5"/>
      <c r="O4" s="5"/>
    </row>
    <row r="5" spans="1:16" ht="15" customHeight="1" x14ac:dyDescent="0.35">
      <c r="A5" s="54" t="s">
        <v>8</v>
      </c>
      <c r="B5" s="55">
        <v>1464</v>
      </c>
      <c r="C5" s="56">
        <v>1446</v>
      </c>
      <c r="D5" s="56">
        <v>551</v>
      </c>
      <c r="E5" s="56">
        <v>895</v>
      </c>
      <c r="F5" s="57">
        <v>8.1</v>
      </c>
      <c r="G5" s="56">
        <v>851</v>
      </c>
      <c r="H5" s="57">
        <f t="shared" ref="H5:H12" si="0">G5/C5*100</f>
        <v>58.852005532503462</v>
      </c>
      <c r="I5" s="56">
        <v>476</v>
      </c>
      <c r="J5" s="56">
        <v>332</v>
      </c>
      <c r="K5" s="56">
        <v>43</v>
      </c>
      <c r="L5" s="7"/>
      <c r="M5" s="8"/>
      <c r="N5" s="8"/>
      <c r="O5" s="8"/>
    </row>
    <row r="6" spans="1:16" ht="15" customHeight="1" x14ac:dyDescent="0.35">
      <c r="A6" s="54" t="s">
        <v>1</v>
      </c>
      <c r="B6" s="55">
        <v>1404</v>
      </c>
      <c r="C6" s="56">
        <v>1243</v>
      </c>
      <c r="D6" s="56">
        <v>454</v>
      </c>
      <c r="E6" s="56">
        <v>789</v>
      </c>
      <c r="F6" s="57">
        <v>5.6</v>
      </c>
      <c r="G6" s="56">
        <v>747</v>
      </c>
      <c r="H6" s="57">
        <f t="shared" si="0"/>
        <v>60.096540627514081</v>
      </c>
      <c r="I6" s="56">
        <v>396</v>
      </c>
      <c r="J6" s="56">
        <v>304</v>
      </c>
      <c r="K6" s="56">
        <v>47</v>
      </c>
      <c r="L6" s="6"/>
      <c r="M6" s="9"/>
      <c r="N6" s="9"/>
      <c r="O6" s="9"/>
    </row>
    <row r="7" spans="1:16" ht="15" customHeight="1" x14ac:dyDescent="0.35">
      <c r="A7" s="54" t="s">
        <v>2</v>
      </c>
      <c r="B7" s="55">
        <v>1164</v>
      </c>
      <c r="C7" s="56">
        <v>1031</v>
      </c>
      <c r="D7" s="56">
        <v>387</v>
      </c>
      <c r="E7" s="56">
        <v>644</v>
      </c>
      <c r="F7" s="57">
        <v>5.0999999999999996</v>
      </c>
      <c r="G7" s="56">
        <v>623</v>
      </c>
      <c r="H7" s="57">
        <f t="shared" si="0"/>
        <v>60.426770126091178</v>
      </c>
      <c r="I7" s="56">
        <v>348</v>
      </c>
      <c r="J7" s="56">
        <v>231</v>
      </c>
      <c r="K7" s="56">
        <v>44</v>
      </c>
      <c r="L7" s="7"/>
      <c r="M7" s="8"/>
      <c r="N7" s="8"/>
      <c r="O7" s="8"/>
    </row>
    <row r="8" spans="1:16" ht="15" customHeight="1" x14ac:dyDescent="0.35">
      <c r="A8" s="54" t="s">
        <v>3</v>
      </c>
      <c r="B8" s="55">
        <v>1196</v>
      </c>
      <c r="C8" s="56">
        <v>1195</v>
      </c>
      <c r="D8" s="56">
        <v>445</v>
      </c>
      <c r="E8" s="56">
        <v>750</v>
      </c>
      <c r="F8" s="57">
        <v>5.0999999999999996</v>
      </c>
      <c r="G8" s="56">
        <v>700</v>
      </c>
      <c r="H8" s="57">
        <f t="shared" si="0"/>
        <v>58.577405857740587</v>
      </c>
      <c r="I8" s="56">
        <v>416</v>
      </c>
      <c r="J8" s="56">
        <v>246</v>
      </c>
      <c r="K8" s="56">
        <v>38</v>
      </c>
      <c r="L8" s="10"/>
      <c r="M8" s="11"/>
      <c r="N8" s="11"/>
      <c r="O8" s="11"/>
    </row>
    <row r="9" spans="1:16" ht="15" customHeight="1" x14ac:dyDescent="0.35">
      <c r="A9" s="54" t="s">
        <v>4</v>
      </c>
      <c r="B9" s="55">
        <v>1142</v>
      </c>
      <c r="C9" s="56">
        <v>1126</v>
      </c>
      <c r="D9" s="56">
        <v>360</v>
      </c>
      <c r="E9" s="56">
        <v>766</v>
      </c>
      <c r="F9" s="57">
        <v>6.2</v>
      </c>
      <c r="G9" s="56">
        <v>706</v>
      </c>
      <c r="H9" s="57">
        <f t="shared" si="0"/>
        <v>62.699822380106575</v>
      </c>
      <c r="I9" s="56">
        <v>336</v>
      </c>
      <c r="J9" s="56">
        <v>317</v>
      </c>
      <c r="K9" s="56">
        <v>53</v>
      </c>
    </row>
    <row r="10" spans="1:16" ht="15" customHeight="1" x14ac:dyDescent="0.35">
      <c r="A10" s="54" t="s">
        <v>5</v>
      </c>
      <c r="B10" s="55">
        <v>1180</v>
      </c>
      <c r="C10" s="56">
        <v>1113</v>
      </c>
      <c r="D10" s="56">
        <v>396</v>
      </c>
      <c r="E10" s="56">
        <v>717</v>
      </c>
      <c r="F10" s="57">
        <v>5</v>
      </c>
      <c r="G10" s="56">
        <v>629</v>
      </c>
      <c r="H10" s="57">
        <f t="shared" si="0"/>
        <v>56.513926325247077</v>
      </c>
      <c r="I10" s="56">
        <v>329</v>
      </c>
      <c r="J10" s="56">
        <v>237</v>
      </c>
      <c r="K10" s="56">
        <v>63</v>
      </c>
    </row>
    <row r="11" spans="1:16" ht="15" customHeight="1" x14ac:dyDescent="0.35">
      <c r="A11" s="54" t="s">
        <v>6</v>
      </c>
      <c r="B11" s="55">
        <v>1109</v>
      </c>
      <c r="C11" s="56">
        <v>1046</v>
      </c>
      <c r="D11" s="56">
        <v>398</v>
      </c>
      <c r="E11" s="56">
        <v>648</v>
      </c>
      <c r="F11" s="57">
        <v>6.6</v>
      </c>
      <c r="G11" s="56">
        <v>642</v>
      </c>
      <c r="H11" s="57">
        <f t="shared" si="0"/>
        <v>61.376673040152966</v>
      </c>
      <c r="I11" s="56">
        <v>344</v>
      </c>
      <c r="J11" s="56">
        <v>232</v>
      </c>
      <c r="K11" s="56">
        <v>66</v>
      </c>
    </row>
    <row r="12" spans="1:16" ht="15" customHeight="1" x14ac:dyDescent="0.35">
      <c r="A12" s="54" t="s">
        <v>9</v>
      </c>
      <c r="B12" s="55">
        <v>1346</v>
      </c>
      <c r="C12" s="56">
        <v>1266</v>
      </c>
      <c r="D12" s="56">
        <v>476</v>
      </c>
      <c r="E12" s="56">
        <v>790</v>
      </c>
      <c r="F12" s="57">
        <v>7.1</v>
      </c>
      <c r="G12" s="56">
        <v>724</v>
      </c>
      <c r="H12" s="57">
        <f t="shared" si="0"/>
        <v>57.187993680884674</v>
      </c>
      <c r="I12" s="56">
        <v>390</v>
      </c>
      <c r="J12" s="56">
        <v>267</v>
      </c>
      <c r="K12" s="56">
        <v>67</v>
      </c>
    </row>
    <row r="13" spans="1:16" ht="15" customHeight="1" x14ac:dyDescent="0.35">
      <c r="A13" s="54" t="s">
        <v>10</v>
      </c>
      <c r="B13" s="58">
        <f t="shared" ref="B13:G13" si="1">SUM(B5:B12)</f>
        <v>10005</v>
      </c>
      <c r="C13" s="58">
        <f t="shared" si="1"/>
        <v>9466</v>
      </c>
      <c r="D13" s="58">
        <f t="shared" si="1"/>
        <v>3467</v>
      </c>
      <c r="E13" s="58">
        <f t="shared" si="1"/>
        <v>5999</v>
      </c>
      <c r="F13" s="59">
        <v>6.2</v>
      </c>
      <c r="G13" s="58">
        <f t="shared" si="1"/>
        <v>5622</v>
      </c>
      <c r="H13" s="59">
        <f>G13/C13*100</f>
        <v>59.391506444115784</v>
      </c>
      <c r="I13" s="58">
        <f>SUM(I5:I12)</f>
        <v>3035</v>
      </c>
      <c r="J13" s="58">
        <f>SUM(J5:J12)</f>
        <v>2166</v>
      </c>
      <c r="K13" s="58">
        <f>SUM(K5:K12)</f>
        <v>421</v>
      </c>
    </row>
    <row r="14" spans="1:16" x14ac:dyDescent="0.35">
      <c r="A14" s="17"/>
      <c r="B14" s="17"/>
      <c r="C14" s="17"/>
      <c r="D14" s="17"/>
      <c r="E14" s="17"/>
      <c r="F14" s="17"/>
      <c r="G14" s="17"/>
      <c r="H14" s="17"/>
      <c r="I14" s="17"/>
    </row>
    <row r="15" spans="1:16" x14ac:dyDescent="0.35">
      <c r="A15" s="17"/>
      <c r="B15" s="17"/>
      <c r="C15" s="17"/>
      <c r="D15" s="17"/>
      <c r="E15" s="17"/>
      <c r="F15" s="17"/>
      <c r="G15" s="17"/>
      <c r="H15" s="17"/>
      <c r="I15" s="17"/>
    </row>
    <row r="18" spans="1:9" ht="15.75" customHeight="1" x14ac:dyDescent="0.35"/>
    <row r="19" spans="1:9" ht="33.65" customHeight="1" x14ac:dyDescent="0.35"/>
    <row r="30" spans="1:9" x14ac:dyDescent="0.35">
      <c r="A30"/>
      <c r="B30"/>
      <c r="C30"/>
      <c r="D30"/>
      <c r="E30"/>
      <c r="F30" s="1"/>
      <c r="G30"/>
      <c r="H30"/>
      <c r="I30"/>
    </row>
    <row r="31" spans="1:9" ht="48.65" customHeight="1" x14ac:dyDescent="0.35">
      <c r="A31"/>
      <c r="B31"/>
      <c r="C31"/>
      <c r="D31"/>
      <c r="E31"/>
      <c r="F31" s="1"/>
      <c r="G31"/>
      <c r="H31"/>
      <c r="I31"/>
    </row>
    <row r="32" spans="1:9" ht="30" customHeight="1" x14ac:dyDescent="0.35">
      <c r="A32"/>
      <c r="B32"/>
      <c r="C32"/>
      <c r="D32"/>
      <c r="E32"/>
      <c r="F32" s="1"/>
      <c r="G32"/>
      <c r="H32"/>
      <c r="I32"/>
    </row>
    <row r="33" spans="1:9" x14ac:dyDescent="0.35">
      <c r="A33"/>
      <c r="B33"/>
      <c r="C33"/>
      <c r="D33"/>
      <c r="E33"/>
      <c r="F33" s="1"/>
      <c r="G33"/>
      <c r="H33"/>
      <c r="I33"/>
    </row>
    <row r="34" spans="1:9" x14ac:dyDescent="0.35">
      <c r="A34"/>
      <c r="B34"/>
      <c r="C34"/>
      <c r="D34"/>
      <c r="E34"/>
      <c r="F34" s="1"/>
      <c r="G34"/>
      <c r="H34"/>
      <c r="I34"/>
    </row>
    <row r="35" spans="1:9" x14ac:dyDescent="0.35">
      <c r="A35"/>
      <c r="B35"/>
      <c r="C35"/>
      <c r="D35"/>
      <c r="E35"/>
      <c r="F35" s="1"/>
      <c r="G35"/>
      <c r="H35"/>
      <c r="I35"/>
    </row>
    <row r="36" spans="1:9" x14ac:dyDescent="0.35">
      <c r="A36"/>
      <c r="B36"/>
      <c r="C36"/>
      <c r="D36"/>
      <c r="E36"/>
      <c r="F36" s="1"/>
      <c r="G36"/>
      <c r="H36"/>
      <c r="I36"/>
    </row>
    <row r="37" spans="1:9" x14ac:dyDescent="0.35">
      <c r="A37"/>
      <c r="B37"/>
      <c r="C37"/>
      <c r="D37"/>
      <c r="E37"/>
      <c r="F37" s="1"/>
      <c r="G37"/>
      <c r="H37"/>
      <c r="I37"/>
    </row>
    <row r="38" spans="1:9" x14ac:dyDescent="0.35">
      <c r="A38"/>
      <c r="B38"/>
      <c r="C38"/>
      <c r="D38"/>
      <c r="E38"/>
      <c r="F38" s="1"/>
      <c r="G38"/>
      <c r="H38"/>
      <c r="I38"/>
    </row>
    <row r="39" spans="1:9" x14ac:dyDescent="0.35">
      <c r="A39"/>
      <c r="B39"/>
      <c r="C39"/>
      <c r="D39"/>
      <c r="E39"/>
      <c r="F39" s="1"/>
      <c r="G39"/>
      <c r="H39"/>
      <c r="I39"/>
    </row>
    <row r="40" spans="1:9" x14ac:dyDescent="0.35">
      <c r="A40"/>
      <c r="B40"/>
      <c r="C40"/>
      <c r="D40"/>
      <c r="E40"/>
      <c r="F40" s="1"/>
      <c r="G40"/>
      <c r="H40"/>
      <c r="I40"/>
    </row>
    <row r="41" spans="1:9" x14ac:dyDescent="0.35">
      <c r="A41"/>
      <c r="B41"/>
      <c r="C41"/>
      <c r="D41"/>
      <c r="E41"/>
      <c r="F41" s="1"/>
      <c r="G41"/>
      <c r="H41"/>
      <c r="I41"/>
    </row>
  </sheetData>
  <mergeCells count="12">
    <mergeCell ref="C2:C4"/>
    <mergeCell ref="B2:B4"/>
    <mergeCell ref="A2:A4"/>
    <mergeCell ref="A1:K1"/>
    <mergeCell ref="I3:K3"/>
    <mergeCell ref="G2:K2"/>
    <mergeCell ref="G3:G4"/>
    <mergeCell ref="H3:H4"/>
    <mergeCell ref="D3:D4"/>
    <mergeCell ref="E3:E4"/>
    <mergeCell ref="D2:E2"/>
    <mergeCell ref="F2:F4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2"/>
  <sheetViews>
    <sheetView zoomScale="90" zoomScaleNormal="90" workbookViewId="0">
      <selection sqref="A1:I1"/>
    </sheetView>
  </sheetViews>
  <sheetFormatPr defaultRowHeight="14.5" x14ac:dyDescent="0.35"/>
  <cols>
    <col min="1" max="2" width="16.7265625" customWidth="1"/>
    <col min="3" max="9" width="13.7265625" customWidth="1"/>
  </cols>
  <sheetData>
    <row r="1" spans="1:9" ht="35.15" customHeight="1" x14ac:dyDescent="0.35">
      <c r="A1" s="79" t="s">
        <v>56</v>
      </c>
      <c r="B1" s="80"/>
      <c r="C1" s="80"/>
      <c r="D1" s="80"/>
      <c r="E1" s="80"/>
      <c r="F1" s="80"/>
      <c r="G1" s="80"/>
      <c r="H1" s="80"/>
      <c r="I1" s="80"/>
    </row>
    <row r="2" spans="1:9" x14ac:dyDescent="0.35">
      <c r="A2" s="67" t="s">
        <v>11</v>
      </c>
      <c r="B2" s="77" t="s">
        <v>18</v>
      </c>
      <c r="C2" s="74" t="s">
        <v>65</v>
      </c>
      <c r="D2" s="75"/>
      <c r="E2" s="75"/>
      <c r="F2" s="75"/>
      <c r="G2" s="75"/>
      <c r="H2" s="75"/>
      <c r="I2" s="76"/>
    </row>
    <row r="3" spans="1:9" ht="58.5" customHeight="1" x14ac:dyDescent="0.35">
      <c r="A3" s="67"/>
      <c r="B3" s="78"/>
      <c r="C3" s="24" t="s">
        <v>48</v>
      </c>
      <c r="D3" s="24" t="s">
        <v>77</v>
      </c>
      <c r="E3" s="24" t="s">
        <v>78</v>
      </c>
      <c r="F3" s="24" t="s">
        <v>49</v>
      </c>
      <c r="G3" s="24" t="s">
        <v>50</v>
      </c>
      <c r="H3" s="24" t="s">
        <v>51</v>
      </c>
      <c r="I3" s="24" t="s">
        <v>52</v>
      </c>
    </row>
    <row r="4" spans="1:9" x14ac:dyDescent="0.35">
      <c r="A4" s="23" t="s">
        <v>8</v>
      </c>
      <c r="B4" s="37">
        <v>1446</v>
      </c>
      <c r="C4" s="38">
        <v>2</v>
      </c>
      <c r="D4" s="38">
        <v>184</v>
      </c>
      <c r="E4" s="38">
        <v>227</v>
      </c>
      <c r="F4" s="38">
        <v>271</v>
      </c>
      <c r="G4" s="38">
        <v>249</v>
      </c>
      <c r="H4" s="38">
        <v>169</v>
      </c>
      <c r="I4" s="38">
        <v>344</v>
      </c>
    </row>
    <row r="5" spans="1:9" x14ac:dyDescent="0.35">
      <c r="A5" s="23" t="s">
        <v>1</v>
      </c>
      <c r="B5" s="37">
        <v>1243</v>
      </c>
      <c r="C5" s="38">
        <v>8</v>
      </c>
      <c r="D5" s="38">
        <v>148</v>
      </c>
      <c r="E5" s="38">
        <v>153</v>
      </c>
      <c r="F5" s="38">
        <v>177</v>
      </c>
      <c r="G5" s="38">
        <v>233</v>
      </c>
      <c r="H5" s="38">
        <v>170</v>
      </c>
      <c r="I5" s="38">
        <v>354</v>
      </c>
    </row>
    <row r="6" spans="1:9" x14ac:dyDescent="0.35">
      <c r="A6" s="23" t="s">
        <v>2</v>
      </c>
      <c r="B6" s="37">
        <v>1031</v>
      </c>
      <c r="C6" s="38">
        <v>8</v>
      </c>
      <c r="D6" s="38">
        <v>128</v>
      </c>
      <c r="E6" s="38">
        <v>122</v>
      </c>
      <c r="F6" s="38">
        <v>132</v>
      </c>
      <c r="G6" s="38">
        <v>161</v>
      </c>
      <c r="H6" s="38">
        <v>146</v>
      </c>
      <c r="I6" s="38">
        <v>334</v>
      </c>
    </row>
    <row r="7" spans="1:9" x14ac:dyDescent="0.35">
      <c r="A7" s="23" t="s">
        <v>3</v>
      </c>
      <c r="B7" s="37">
        <v>1195</v>
      </c>
      <c r="C7" s="38">
        <v>11</v>
      </c>
      <c r="D7" s="38">
        <v>139</v>
      </c>
      <c r="E7" s="38">
        <v>151</v>
      </c>
      <c r="F7" s="38">
        <v>165</v>
      </c>
      <c r="G7" s="38">
        <v>190</v>
      </c>
      <c r="H7" s="38">
        <v>169</v>
      </c>
      <c r="I7" s="38">
        <v>370</v>
      </c>
    </row>
    <row r="8" spans="1:9" x14ac:dyDescent="0.35">
      <c r="A8" s="23" t="s">
        <v>4</v>
      </c>
      <c r="B8" s="37">
        <v>1126</v>
      </c>
      <c r="C8" s="38">
        <v>12</v>
      </c>
      <c r="D8" s="38">
        <v>140</v>
      </c>
      <c r="E8" s="38">
        <v>121</v>
      </c>
      <c r="F8" s="38">
        <v>163</v>
      </c>
      <c r="G8" s="38">
        <v>197</v>
      </c>
      <c r="H8" s="38">
        <v>154</v>
      </c>
      <c r="I8" s="38">
        <v>339</v>
      </c>
    </row>
    <row r="9" spans="1:9" x14ac:dyDescent="0.35">
      <c r="A9" s="23" t="s">
        <v>5</v>
      </c>
      <c r="B9" s="37">
        <v>1113</v>
      </c>
      <c r="C9" s="38">
        <v>7</v>
      </c>
      <c r="D9" s="38">
        <v>118</v>
      </c>
      <c r="E9" s="38">
        <v>115</v>
      </c>
      <c r="F9" s="38">
        <v>157</v>
      </c>
      <c r="G9" s="38">
        <v>168</v>
      </c>
      <c r="H9" s="38">
        <v>166</v>
      </c>
      <c r="I9" s="38">
        <v>382</v>
      </c>
    </row>
    <row r="10" spans="1:9" x14ac:dyDescent="0.35">
      <c r="A10" s="23" t="s">
        <v>6</v>
      </c>
      <c r="B10" s="37">
        <v>1046</v>
      </c>
      <c r="C10" s="38">
        <v>14</v>
      </c>
      <c r="D10" s="38">
        <v>125</v>
      </c>
      <c r="E10" s="38">
        <v>122</v>
      </c>
      <c r="F10" s="38">
        <v>140</v>
      </c>
      <c r="G10" s="38">
        <v>171</v>
      </c>
      <c r="H10" s="38">
        <v>128</v>
      </c>
      <c r="I10" s="38">
        <v>346</v>
      </c>
    </row>
    <row r="11" spans="1:9" x14ac:dyDescent="0.35">
      <c r="A11" s="23" t="s">
        <v>9</v>
      </c>
      <c r="B11" s="37">
        <v>1266</v>
      </c>
      <c r="C11" s="38">
        <v>6</v>
      </c>
      <c r="D11" s="38">
        <v>142</v>
      </c>
      <c r="E11" s="38">
        <v>156</v>
      </c>
      <c r="F11" s="38">
        <v>199</v>
      </c>
      <c r="G11" s="38">
        <v>210</v>
      </c>
      <c r="H11" s="38">
        <v>151</v>
      </c>
      <c r="I11" s="38">
        <v>402</v>
      </c>
    </row>
    <row r="12" spans="1:9" x14ac:dyDescent="0.35">
      <c r="A12" s="31" t="s">
        <v>10</v>
      </c>
      <c r="B12" s="50">
        <f t="shared" ref="B12:I12" si="0">SUM(B4:B11)</f>
        <v>9466</v>
      </c>
      <c r="C12" s="50">
        <f t="shared" si="0"/>
        <v>68</v>
      </c>
      <c r="D12" s="50">
        <f t="shared" si="0"/>
        <v>1124</v>
      </c>
      <c r="E12" s="50">
        <f t="shared" si="0"/>
        <v>1167</v>
      </c>
      <c r="F12" s="50">
        <f t="shared" si="0"/>
        <v>1404</v>
      </c>
      <c r="G12" s="50">
        <f t="shared" si="0"/>
        <v>1579</v>
      </c>
      <c r="H12" s="50">
        <f t="shared" si="0"/>
        <v>1253</v>
      </c>
      <c r="I12" s="50">
        <f t="shared" si="0"/>
        <v>2871</v>
      </c>
    </row>
  </sheetData>
  <mergeCells count="4">
    <mergeCell ref="C2:I2"/>
    <mergeCell ref="B2:B3"/>
    <mergeCell ref="A2:A3"/>
    <mergeCell ref="A1:I1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28"/>
  <sheetViews>
    <sheetView zoomScale="90" zoomScaleNormal="90" workbookViewId="0">
      <selection sqref="A1:S1"/>
    </sheetView>
  </sheetViews>
  <sheetFormatPr defaultRowHeight="14.5" x14ac:dyDescent="0.35"/>
  <cols>
    <col min="1" max="1" width="33.54296875" style="4" customWidth="1"/>
    <col min="2" max="18" width="5.7265625" style="4" customWidth="1"/>
    <col min="19" max="19" width="5.81640625" style="4" customWidth="1"/>
    <col min="20" max="252" width="9.1796875" style="4"/>
    <col min="253" max="253" width="24.81640625" style="4" customWidth="1"/>
    <col min="254" max="269" width="6.54296875" style="4" customWidth="1"/>
    <col min="270" max="508" width="9.1796875" style="4"/>
    <col min="509" max="509" width="24.81640625" style="4" customWidth="1"/>
    <col min="510" max="525" width="6.54296875" style="4" customWidth="1"/>
    <col min="526" max="764" width="9.1796875" style="4"/>
    <col min="765" max="765" width="24.81640625" style="4" customWidth="1"/>
    <col min="766" max="781" width="6.54296875" style="4" customWidth="1"/>
    <col min="782" max="1020" width="9.1796875" style="4"/>
    <col min="1021" max="1021" width="24.81640625" style="4" customWidth="1"/>
    <col min="1022" max="1037" width="6.54296875" style="4" customWidth="1"/>
    <col min="1038" max="1276" width="9.1796875" style="4"/>
    <col min="1277" max="1277" width="24.81640625" style="4" customWidth="1"/>
    <col min="1278" max="1293" width="6.54296875" style="4" customWidth="1"/>
    <col min="1294" max="1532" width="9.1796875" style="4"/>
    <col min="1533" max="1533" width="24.81640625" style="4" customWidth="1"/>
    <col min="1534" max="1549" width="6.54296875" style="4" customWidth="1"/>
    <col min="1550" max="1788" width="9.1796875" style="4"/>
    <col min="1789" max="1789" width="24.81640625" style="4" customWidth="1"/>
    <col min="1790" max="1805" width="6.54296875" style="4" customWidth="1"/>
    <col min="1806" max="2044" width="9.1796875" style="4"/>
    <col min="2045" max="2045" width="24.81640625" style="4" customWidth="1"/>
    <col min="2046" max="2061" width="6.54296875" style="4" customWidth="1"/>
    <col min="2062" max="2300" width="9.1796875" style="4"/>
    <col min="2301" max="2301" width="24.81640625" style="4" customWidth="1"/>
    <col min="2302" max="2317" width="6.54296875" style="4" customWidth="1"/>
    <col min="2318" max="2556" width="9.1796875" style="4"/>
    <col min="2557" max="2557" width="24.81640625" style="4" customWidth="1"/>
    <col min="2558" max="2573" width="6.54296875" style="4" customWidth="1"/>
    <col min="2574" max="2812" width="9.1796875" style="4"/>
    <col min="2813" max="2813" width="24.81640625" style="4" customWidth="1"/>
    <col min="2814" max="2829" width="6.54296875" style="4" customWidth="1"/>
    <col min="2830" max="3068" width="9.1796875" style="4"/>
    <col min="3069" max="3069" width="24.81640625" style="4" customWidth="1"/>
    <col min="3070" max="3085" width="6.54296875" style="4" customWidth="1"/>
    <col min="3086" max="3324" width="9.1796875" style="4"/>
    <col min="3325" max="3325" width="24.81640625" style="4" customWidth="1"/>
    <col min="3326" max="3341" width="6.54296875" style="4" customWidth="1"/>
    <col min="3342" max="3580" width="9.1796875" style="4"/>
    <col min="3581" max="3581" width="24.81640625" style="4" customWidth="1"/>
    <col min="3582" max="3597" width="6.54296875" style="4" customWidth="1"/>
    <col min="3598" max="3836" width="9.1796875" style="4"/>
    <col min="3837" max="3837" width="24.81640625" style="4" customWidth="1"/>
    <col min="3838" max="3853" width="6.54296875" style="4" customWidth="1"/>
    <col min="3854" max="4092" width="9.1796875" style="4"/>
    <col min="4093" max="4093" width="24.81640625" style="4" customWidth="1"/>
    <col min="4094" max="4109" width="6.54296875" style="4" customWidth="1"/>
    <col min="4110" max="4348" width="9.1796875" style="4"/>
    <col min="4349" max="4349" width="24.81640625" style="4" customWidth="1"/>
    <col min="4350" max="4365" width="6.54296875" style="4" customWidth="1"/>
    <col min="4366" max="4604" width="9.1796875" style="4"/>
    <col min="4605" max="4605" width="24.81640625" style="4" customWidth="1"/>
    <col min="4606" max="4621" width="6.54296875" style="4" customWidth="1"/>
    <col min="4622" max="4860" width="9.1796875" style="4"/>
    <col min="4861" max="4861" width="24.81640625" style="4" customWidth="1"/>
    <col min="4862" max="4877" width="6.54296875" style="4" customWidth="1"/>
    <col min="4878" max="5116" width="9.1796875" style="4"/>
    <col min="5117" max="5117" width="24.81640625" style="4" customWidth="1"/>
    <col min="5118" max="5133" width="6.54296875" style="4" customWidth="1"/>
    <col min="5134" max="5372" width="9.1796875" style="4"/>
    <col min="5373" max="5373" width="24.81640625" style="4" customWidth="1"/>
    <col min="5374" max="5389" width="6.54296875" style="4" customWidth="1"/>
    <col min="5390" max="5628" width="9.1796875" style="4"/>
    <col min="5629" max="5629" width="24.81640625" style="4" customWidth="1"/>
    <col min="5630" max="5645" width="6.54296875" style="4" customWidth="1"/>
    <col min="5646" max="5884" width="9.1796875" style="4"/>
    <col min="5885" max="5885" width="24.81640625" style="4" customWidth="1"/>
    <col min="5886" max="5901" width="6.54296875" style="4" customWidth="1"/>
    <col min="5902" max="6140" width="9.1796875" style="4"/>
    <col min="6141" max="6141" width="24.81640625" style="4" customWidth="1"/>
    <col min="6142" max="6157" width="6.54296875" style="4" customWidth="1"/>
    <col min="6158" max="6396" width="9.1796875" style="4"/>
    <col min="6397" max="6397" width="24.81640625" style="4" customWidth="1"/>
    <col min="6398" max="6413" width="6.54296875" style="4" customWidth="1"/>
    <col min="6414" max="6652" width="9.1796875" style="4"/>
    <col min="6653" max="6653" width="24.81640625" style="4" customWidth="1"/>
    <col min="6654" max="6669" width="6.54296875" style="4" customWidth="1"/>
    <col min="6670" max="6908" width="9.1796875" style="4"/>
    <col min="6909" max="6909" width="24.81640625" style="4" customWidth="1"/>
    <col min="6910" max="6925" width="6.54296875" style="4" customWidth="1"/>
    <col min="6926" max="7164" width="9.1796875" style="4"/>
    <col min="7165" max="7165" width="24.81640625" style="4" customWidth="1"/>
    <col min="7166" max="7181" width="6.54296875" style="4" customWidth="1"/>
    <col min="7182" max="7420" width="9.1796875" style="4"/>
    <col min="7421" max="7421" width="24.81640625" style="4" customWidth="1"/>
    <col min="7422" max="7437" width="6.54296875" style="4" customWidth="1"/>
    <col min="7438" max="7676" width="9.1796875" style="4"/>
    <col min="7677" max="7677" width="24.81640625" style="4" customWidth="1"/>
    <col min="7678" max="7693" width="6.54296875" style="4" customWidth="1"/>
    <col min="7694" max="7932" width="9.1796875" style="4"/>
    <col min="7933" max="7933" width="24.81640625" style="4" customWidth="1"/>
    <col min="7934" max="7949" width="6.54296875" style="4" customWidth="1"/>
    <col min="7950" max="8188" width="9.1796875" style="4"/>
    <col min="8189" max="8189" width="24.81640625" style="4" customWidth="1"/>
    <col min="8190" max="8205" width="6.54296875" style="4" customWidth="1"/>
    <col min="8206" max="8444" width="9.1796875" style="4"/>
    <col min="8445" max="8445" width="24.81640625" style="4" customWidth="1"/>
    <col min="8446" max="8461" width="6.54296875" style="4" customWidth="1"/>
    <col min="8462" max="8700" width="9.1796875" style="4"/>
    <col min="8701" max="8701" width="24.81640625" style="4" customWidth="1"/>
    <col min="8702" max="8717" width="6.54296875" style="4" customWidth="1"/>
    <col min="8718" max="8956" width="9.1796875" style="4"/>
    <col min="8957" max="8957" width="24.81640625" style="4" customWidth="1"/>
    <col min="8958" max="8973" width="6.54296875" style="4" customWidth="1"/>
    <col min="8974" max="9212" width="9.1796875" style="4"/>
    <col min="9213" max="9213" width="24.81640625" style="4" customWidth="1"/>
    <col min="9214" max="9229" width="6.54296875" style="4" customWidth="1"/>
    <col min="9230" max="9468" width="9.1796875" style="4"/>
    <col min="9469" max="9469" width="24.81640625" style="4" customWidth="1"/>
    <col min="9470" max="9485" width="6.54296875" style="4" customWidth="1"/>
    <col min="9486" max="9724" width="9.1796875" style="4"/>
    <col min="9725" max="9725" width="24.81640625" style="4" customWidth="1"/>
    <col min="9726" max="9741" width="6.54296875" style="4" customWidth="1"/>
    <col min="9742" max="9980" width="9.1796875" style="4"/>
    <col min="9981" max="9981" width="24.81640625" style="4" customWidth="1"/>
    <col min="9982" max="9997" width="6.54296875" style="4" customWidth="1"/>
    <col min="9998" max="10236" width="9.1796875" style="4"/>
    <col min="10237" max="10237" width="24.81640625" style="4" customWidth="1"/>
    <col min="10238" max="10253" width="6.54296875" style="4" customWidth="1"/>
    <col min="10254" max="10492" width="9.1796875" style="4"/>
    <col min="10493" max="10493" width="24.81640625" style="4" customWidth="1"/>
    <col min="10494" max="10509" width="6.54296875" style="4" customWidth="1"/>
    <col min="10510" max="10748" width="9.1796875" style="4"/>
    <col min="10749" max="10749" width="24.81640625" style="4" customWidth="1"/>
    <col min="10750" max="10765" width="6.54296875" style="4" customWidth="1"/>
    <col min="10766" max="11004" width="9.1796875" style="4"/>
    <col min="11005" max="11005" width="24.81640625" style="4" customWidth="1"/>
    <col min="11006" max="11021" width="6.54296875" style="4" customWidth="1"/>
    <col min="11022" max="11260" width="9.1796875" style="4"/>
    <col min="11261" max="11261" width="24.81640625" style="4" customWidth="1"/>
    <col min="11262" max="11277" width="6.54296875" style="4" customWidth="1"/>
    <col min="11278" max="11516" width="9.1796875" style="4"/>
    <col min="11517" max="11517" width="24.81640625" style="4" customWidth="1"/>
    <col min="11518" max="11533" width="6.54296875" style="4" customWidth="1"/>
    <col min="11534" max="11772" width="9.1796875" style="4"/>
    <col min="11773" max="11773" width="24.81640625" style="4" customWidth="1"/>
    <col min="11774" max="11789" width="6.54296875" style="4" customWidth="1"/>
    <col min="11790" max="12028" width="9.1796875" style="4"/>
    <col min="12029" max="12029" width="24.81640625" style="4" customWidth="1"/>
    <col min="12030" max="12045" width="6.54296875" style="4" customWidth="1"/>
    <col min="12046" max="12284" width="9.1796875" style="4"/>
    <col min="12285" max="12285" width="24.81640625" style="4" customWidth="1"/>
    <col min="12286" max="12301" width="6.54296875" style="4" customWidth="1"/>
    <col min="12302" max="12540" width="9.1796875" style="4"/>
    <col min="12541" max="12541" width="24.81640625" style="4" customWidth="1"/>
    <col min="12542" max="12557" width="6.54296875" style="4" customWidth="1"/>
    <col min="12558" max="12796" width="9.1796875" style="4"/>
    <col min="12797" max="12797" width="24.81640625" style="4" customWidth="1"/>
    <col min="12798" max="12813" width="6.54296875" style="4" customWidth="1"/>
    <col min="12814" max="13052" width="9.1796875" style="4"/>
    <col min="13053" max="13053" width="24.81640625" style="4" customWidth="1"/>
    <col min="13054" max="13069" width="6.54296875" style="4" customWidth="1"/>
    <col min="13070" max="13308" width="9.1796875" style="4"/>
    <col min="13309" max="13309" width="24.81640625" style="4" customWidth="1"/>
    <col min="13310" max="13325" width="6.54296875" style="4" customWidth="1"/>
    <col min="13326" max="13564" width="9.1796875" style="4"/>
    <col min="13565" max="13565" width="24.81640625" style="4" customWidth="1"/>
    <col min="13566" max="13581" width="6.54296875" style="4" customWidth="1"/>
    <col min="13582" max="13820" width="9.1796875" style="4"/>
    <col min="13821" max="13821" width="24.81640625" style="4" customWidth="1"/>
    <col min="13822" max="13837" width="6.54296875" style="4" customWidth="1"/>
    <col min="13838" max="14076" width="9.1796875" style="4"/>
    <col min="14077" max="14077" width="24.81640625" style="4" customWidth="1"/>
    <col min="14078" max="14093" width="6.54296875" style="4" customWidth="1"/>
    <col min="14094" max="14332" width="9.1796875" style="4"/>
    <col min="14333" max="14333" width="24.81640625" style="4" customWidth="1"/>
    <col min="14334" max="14349" width="6.54296875" style="4" customWidth="1"/>
    <col min="14350" max="14588" width="9.1796875" style="4"/>
    <col min="14589" max="14589" width="24.81640625" style="4" customWidth="1"/>
    <col min="14590" max="14605" width="6.54296875" style="4" customWidth="1"/>
    <col min="14606" max="14844" width="9.1796875" style="4"/>
    <col min="14845" max="14845" width="24.81640625" style="4" customWidth="1"/>
    <col min="14846" max="14861" width="6.54296875" style="4" customWidth="1"/>
    <col min="14862" max="15100" width="9.1796875" style="4"/>
    <col min="15101" max="15101" width="24.81640625" style="4" customWidth="1"/>
    <col min="15102" max="15117" width="6.54296875" style="4" customWidth="1"/>
    <col min="15118" max="15356" width="9.1796875" style="4"/>
    <col min="15357" max="15357" width="24.81640625" style="4" customWidth="1"/>
    <col min="15358" max="15373" width="6.54296875" style="4" customWidth="1"/>
    <col min="15374" max="15612" width="9.1796875" style="4"/>
    <col min="15613" max="15613" width="24.81640625" style="4" customWidth="1"/>
    <col min="15614" max="15629" width="6.54296875" style="4" customWidth="1"/>
    <col min="15630" max="15868" width="9.1796875" style="4"/>
    <col min="15869" max="15869" width="24.81640625" style="4" customWidth="1"/>
    <col min="15870" max="15885" width="6.54296875" style="4" customWidth="1"/>
    <col min="15886" max="16124" width="9.1796875" style="4"/>
    <col min="16125" max="16125" width="24.81640625" style="4" customWidth="1"/>
    <col min="16126" max="16141" width="6.54296875" style="4" customWidth="1"/>
    <col min="16142" max="16384" width="9.1796875" style="4"/>
  </cols>
  <sheetData>
    <row r="1" spans="1:19" ht="35.15" customHeight="1" x14ac:dyDescent="0.35">
      <c r="A1" s="63" t="s">
        <v>64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5"/>
    </row>
    <row r="2" spans="1:19" ht="22.5" customHeight="1" x14ac:dyDescent="0.35">
      <c r="A2" s="67" t="s">
        <v>20</v>
      </c>
      <c r="B2" s="67" t="s">
        <v>21</v>
      </c>
      <c r="C2" s="67"/>
      <c r="D2" s="67"/>
      <c r="E2" s="67"/>
      <c r="F2" s="67"/>
      <c r="G2" s="67"/>
      <c r="H2" s="67"/>
      <c r="I2" s="67"/>
      <c r="J2" s="67"/>
      <c r="K2" s="67" t="s">
        <v>22</v>
      </c>
      <c r="L2" s="67"/>
      <c r="M2" s="67"/>
      <c r="N2" s="67"/>
      <c r="O2" s="67"/>
      <c r="P2" s="67"/>
      <c r="Q2" s="67"/>
      <c r="R2" s="67"/>
      <c r="S2" s="67"/>
    </row>
    <row r="3" spans="1:19" ht="17.25" customHeight="1" x14ac:dyDescent="0.35">
      <c r="A3" s="67"/>
      <c r="B3" s="43" t="s">
        <v>8</v>
      </c>
      <c r="C3" s="43" t="s">
        <v>1</v>
      </c>
      <c r="D3" s="43" t="s">
        <v>2</v>
      </c>
      <c r="E3" s="43" t="s">
        <v>3</v>
      </c>
      <c r="F3" s="43" t="s">
        <v>4</v>
      </c>
      <c r="G3" s="43" t="s">
        <v>5</v>
      </c>
      <c r="H3" s="43" t="s">
        <v>6</v>
      </c>
      <c r="I3" s="43" t="s">
        <v>9</v>
      </c>
      <c r="J3" s="44" t="s">
        <v>10</v>
      </c>
      <c r="K3" s="43" t="s">
        <v>8</v>
      </c>
      <c r="L3" s="43" t="s">
        <v>1</v>
      </c>
      <c r="M3" s="43" t="s">
        <v>2</v>
      </c>
      <c r="N3" s="43" t="s">
        <v>3</v>
      </c>
      <c r="O3" s="43" t="s">
        <v>4</v>
      </c>
      <c r="P3" s="43" t="s">
        <v>5</v>
      </c>
      <c r="Q3" s="43" t="s">
        <v>6</v>
      </c>
      <c r="R3" s="43" t="s">
        <v>9</v>
      </c>
      <c r="S3" s="44" t="s">
        <v>10</v>
      </c>
    </row>
    <row r="4" spans="1:19" ht="30" customHeight="1" x14ac:dyDescent="0.35">
      <c r="A4" s="25" t="s">
        <v>35</v>
      </c>
      <c r="B4" s="39">
        <v>2</v>
      </c>
      <c r="C4" s="39">
        <v>0</v>
      </c>
      <c r="D4" s="39">
        <v>12</v>
      </c>
      <c r="E4" s="39">
        <v>3</v>
      </c>
      <c r="F4" s="39">
        <v>3</v>
      </c>
      <c r="G4" s="39">
        <v>3</v>
      </c>
      <c r="H4" s="39">
        <v>7</v>
      </c>
      <c r="I4" s="39">
        <v>11</v>
      </c>
      <c r="J4" s="51">
        <f>SUM(B4:I4)</f>
        <v>41</v>
      </c>
      <c r="K4" s="39">
        <v>2</v>
      </c>
      <c r="L4" s="39">
        <v>0</v>
      </c>
      <c r="M4" s="39">
        <v>12</v>
      </c>
      <c r="N4" s="39">
        <v>3</v>
      </c>
      <c r="O4" s="39">
        <v>3</v>
      </c>
      <c r="P4" s="39">
        <v>3</v>
      </c>
      <c r="Q4" s="39">
        <v>7</v>
      </c>
      <c r="R4" s="39">
        <v>11</v>
      </c>
      <c r="S4" s="51">
        <f>SUM(K4:R4)</f>
        <v>41</v>
      </c>
    </row>
    <row r="5" spans="1:19" ht="30" customHeight="1" x14ac:dyDescent="0.35">
      <c r="A5" s="25" t="s">
        <v>36</v>
      </c>
      <c r="B5" s="39">
        <v>21</v>
      </c>
      <c r="C5" s="39">
        <v>69</v>
      </c>
      <c r="D5" s="39">
        <v>63</v>
      </c>
      <c r="E5" s="39">
        <v>64</v>
      </c>
      <c r="F5" s="39">
        <v>72</v>
      </c>
      <c r="G5" s="39">
        <v>67</v>
      </c>
      <c r="H5" s="39">
        <v>85</v>
      </c>
      <c r="I5" s="39">
        <v>64</v>
      </c>
      <c r="J5" s="51">
        <f t="shared" ref="J5:J13" si="0">SUM(B5:I5)</f>
        <v>505</v>
      </c>
      <c r="K5" s="39">
        <v>4</v>
      </c>
      <c r="L5" s="39">
        <v>16</v>
      </c>
      <c r="M5" s="39">
        <v>13</v>
      </c>
      <c r="N5" s="39">
        <v>36</v>
      </c>
      <c r="O5" s="39">
        <v>9</v>
      </c>
      <c r="P5" s="39">
        <v>5</v>
      </c>
      <c r="Q5" s="39">
        <v>11</v>
      </c>
      <c r="R5" s="39">
        <v>27</v>
      </c>
      <c r="S5" s="51">
        <f t="shared" ref="S5:S13" si="1">SUM(K5:R5)</f>
        <v>121</v>
      </c>
    </row>
    <row r="6" spans="1:19" ht="30" customHeight="1" x14ac:dyDescent="0.35">
      <c r="A6" s="25" t="s">
        <v>37</v>
      </c>
      <c r="B6" s="39">
        <v>69</v>
      </c>
      <c r="C6" s="39">
        <v>118</v>
      </c>
      <c r="D6" s="39">
        <v>123</v>
      </c>
      <c r="E6" s="39">
        <v>157</v>
      </c>
      <c r="F6" s="39">
        <v>69</v>
      </c>
      <c r="G6" s="39">
        <v>155</v>
      </c>
      <c r="H6" s="39">
        <v>112</v>
      </c>
      <c r="I6" s="39">
        <v>148</v>
      </c>
      <c r="J6" s="51">
        <f t="shared" si="0"/>
        <v>951</v>
      </c>
      <c r="K6" s="39">
        <v>26</v>
      </c>
      <c r="L6" s="39">
        <v>100</v>
      </c>
      <c r="M6" s="39">
        <v>126</v>
      </c>
      <c r="N6" s="39">
        <v>159</v>
      </c>
      <c r="O6" s="39">
        <v>55</v>
      </c>
      <c r="P6" s="39">
        <v>89</v>
      </c>
      <c r="Q6" s="39">
        <v>82</v>
      </c>
      <c r="R6" s="39">
        <v>111</v>
      </c>
      <c r="S6" s="51">
        <f t="shared" si="1"/>
        <v>748</v>
      </c>
    </row>
    <row r="7" spans="1:19" ht="30" customHeight="1" x14ac:dyDescent="0.35">
      <c r="A7" s="25" t="s">
        <v>57</v>
      </c>
      <c r="B7" s="39">
        <v>13</v>
      </c>
      <c r="C7" s="39">
        <v>25</v>
      </c>
      <c r="D7" s="39">
        <v>12</v>
      </c>
      <c r="E7" s="39">
        <v>55</v>
      </c>
      <c r="F7" s="39">
        <v>48</v>
      </c>
      <c r="G7" s="39">
        <v>34</v>
      </c>
      <c r="H7" s="39">
        <v>67</v>
      </c>
      <c r="I7" s="39">
        <v>27</v>
      </c>
      <c r="J7" s="51">
        <f t="shared" si="0"/>
        <v>281</v>
      </c>
      <c r="K7" s="39">
        <v>13</v>
      </c>
      <c r="L7" s="39">
        <v>11</v>
      </c>
      <c r="M7" s="39">
        <v>6</v>
      </c>
      <c r="N7" s="39">
        <v>52</v>
      </c>
      <c r="O7" s="39">
        <v>48</v>
      </c>
      <c r="P7" s="39">
        <v>24</v>
      </c>
      <c r="Q7" s="39">
        <v>33</v>
      </c>
      <c r="R7" s="39">
        <v>26</v>
      </c>
      <c r="S7" s="51">
        <f t="shared" si="1"/>
        <v>213</v>
      </c>
    </row>
    <row r="8" spans="1:19" ht="30" customHeight="1" x14ac:dyDescent="0.35">
      <c r="A8" s="25" t="s">
        <v>23</v>
      </c>
      <c r="B8" s="39">
        <v>5</v>
      </c>
      <c r="C8" s="39">
        <v>15</v>
      </c>
      <c r="D8" s="39">
        <v>12</v>
      </c>
      <c r="E8" s="39">
        <v>14</v>
      </c>
      <c r="F8" s="39">
        <v>20</v>
      </c>
      <c r="G8" s="39">
        <v>14</v>
      </c>
      <c r="H8" s="39">
        <v>18</v>
      </c>
      <c r="I8" s="39">
        <v>9</v>
      </c>
      <c r="J8" s="51">
        <f t="shared" si="0"/>
        <v>107</v>
      </c>
      <c r="K8" s="39">
        <v>0</v>
      </c>
      <c r="L8" s="39">
        <v>2</v>
      </c>
      <c r="M8" s="39">
        <v>1</v>
      </c>
      <c r="N8" s="39">
        <v>9</v>
      </c>
      <c r="O8" s="39">
        <v>2</v>
      </c>
      <c r="P8" s="39">
        <v>1</v>
      </c>
      <c r="Q8" s="39">
        <v>0</v>
      </c>
      <c r="R8" s="39">
        <v>5</v>
      </c>
      <c r="S8" s="51">
        <f t="shared" si="1"/>
        <v>20</v>
      </c>
    </row>
    <row r="9" spans="1:19" ht="30" customHeight="1" x14ac:dyDescent="0.35">
      <c r="A9" s="25" t="s">
        <v>33</v>
      </c>
      <c r="B9" s="39">
        <v>1304</v>
      </c>
      <c r="C9" s="39">
        <v>776</v>
      </c>
      <c r="D9" s="39">
        <v>546</v>
      </c>
      <c r="E9" s="39">
        <v>745</v>
      </c>
      <c r="F9" s="39">
        <v>706</v>
      </c>
      <c r="G9" s="39">
        <v>690</v>
      </c>
      <c r="H9" s="39">
        <v>680</v>
      </c>
      <c r="I9" s="39">
        <v>823</v>
      </c>
      <c r="J9" s="51">
        <f t="shared" si="0"/>
        <v>6270</v>
      </c>
      <c r="K9" s="39">
        <v>1304</v>
      </c>
      <c r="L9" s="39">
        <v>776</v>
      </c>
      <c r="M9" s="39">
        <v>546</v>
      </c>
      <c r="N9" s="39">
        <v>745</v>
      </c>
      <c r="O9" s="39">
        <v>706</v>
      </c>
      <c r="P9" s="39">
        <v>690</v>
      </c>
      <c r="Q9" s="39">
        <v>680</v>
      </c>
      <c r="R9" s="39">
        <v>823</v>
      </c>
      <c r="S9" s="51">
        <f t="shared" si="1"/>
        <v>6270</v>
      </c>
    </row>
    <row r="10" spans="1:19" ht="30" customHeight="1" x14ac:dyDescent="0.35">
      <c r="A10" s="25" t="s">
        <v>34</v>
      </c>
      <c r="B10" s="39">
        <v>1</v>
      </c>
      <c r="C10" s="39">
        <v>3</v>
      </c>
      <c r="D10" s="39">
        <v>2</v>
      </c>
      <c r="E10" s="39">
        <v>7</v>
      </c>
      <c r="F10" s="39">
        <v>0</v>
      </c>
      <c r="G10" s="39">
        <v>2</v>
      </c>
      <c r="H10" s="39">
        <v>2</v>
      </c>
      <c r="I10" s="39">
        <v>5</v>
      </c>
      <c r="J10" s="51">
        <f t="shared" si="0"/>
        <v>22</v>
      </c>
      <c r="K10" s="39">
        <v>2</v>
      </c>
      <c r="L10" s="39">
        <v>2</v>
      </c>
      <c r="M10" s="39">
        <v>4</v>
      </c>
      <c r="N10" s="39">
        <v>8</v>
      </c>
      <c r="O10" s="39">
        <v>1</v>
      </c>
      <c r="P10" s="39">
        <v>1</v>
      </c>
      <c r="Q10" s="39">
        <v>2</v>
      </c>
      <c r="R10" s="39">
        <v>4</v>
      </c>
      <c r="S10" s="51">
        <f t="shared" si="1"/>
        <v>24</v>
      </c>
    </row>
    <row r="11" spans="1:19" ht="30" customHeight="1" x14ac:dyDescent="0.35">
      <c r="A11" s="25" t="s">
        <v>24</v>
      </c>
      <c r="B11" s="39">
        <v>0</v>
      </c>
      <c r="C11" s="39">
        <v>3</v>
      </c>
      <c r="D11" s="39">
        <v>5</v>
      </c>
      <c r="E11" s="39">
        <v>8</v>
      </c>
      <c r="F11" s="39">
        <v>6</v>
      </c>
      <c r="G11" s="39">
        <v>2</v>
      </c>
      <c r="H11" s="39">
        <v>1</v>
      </c>
      <c r="I11" s="39">
        <v>5</v>
      </c>
      <c r="J11" s="51">
        <f t="shared" si="0"/>
        <v>30</v>
      </c>
      <c r="K11" s="39">
        <v>0</v>
      </c>
      <c r="L11" s="39">
        <v>3</v>
      </c>
      <c r="M11" s="39">
        <v>5</v>
      </c>
      <c r="N11" s="39">
        <v>8</v>
      </c>
      <c r="O11" s="39">
        <v>6</v>
      </c>
      <c r="P11" s="39">
        <v>2</v>
      </c>
      <c r="Q11" s="39">
        <v>1</v>
      </c>
      <c r="R11" s="39">
        <v>5</v>
      </c>
      <c r="S11" s="51">
        <f t="shared" si="1"/>
        <v>30</v>
      </c>
    </row>
    <row r="12" spans="1:19" ht="30" customHeight="1" x14ac:dyDescent="0.35">
      <c r="A12" s="25" t="s">
        <v>25</v>
      </c>
      <c r="B12" s="39">
        <v>21</v>
      </c>
      <c r="C12" s="39">
        <v>208</v>
      </c>
      <c r="D12" s="39">
        <v>206</v>
      </c>
      <c r="E12" s="39">
        <v>106</v>
      </c>
      <c r="F12" s="39">
        <v>188</v>
      </c>
      <c r="G12" s="39">
        <v>94</v>
      </c>
      <c r="H12" s="39">
        <v>27</v>
      </c>
      <c r="I12" s="39">
        <v>146</v>
      </c>
      <c r="J12" s="51">
        <f t="shared" si="0"/>
        <v>996</v>
      </c>
      <c r="K12" s="39">
        <v>50</v>
      </c>
      <c r="L12" s="39">
        <v>233</v>
      </c>
      <c r="M12" s="39">
        <v>208</v>
      </c>
      <c r="N12" s="39">
        <v>95</v>
      </c>
      <c r="O12" s="39">
        <v>241</v>
      </c>
      <c r="P12" s="39">
        <v>157</v>
      </c>
      <c r="Q12" s="39">
        <v>71</v>
      </c>
      <c r="R12" s="39">
        <v>156</v>
      </c>
      <c r="S12" s="51">
        <f t="shared" si="1"/>
        <v>1211</v>
      </c>
    </row>
    <row r="13" spans="1:19" ht="30" customHeight="1" x14ac:dyDescent="0.35">
      <c r="A13" s="25" t="s">
        <v>26</v>
      </c>
      <c r="B13" s="39">
        <v>10</v>
      </c>
      <c r="C13" s="39">
        <v>26</v>
      </c>
      <c r="D13" s="39">
        <v>50</v>
      </c>
      <c r="E13" s="39">
        <v>36</v>
      </c>
      <c r="F13" s="39">
        <v>14</v>
      </c>
      <c r="G13" s="39">
        <v>52</v>
      </c>
      <c r="H13" s="39">
        <v>47</v>
      </c>
      <c r="I13" s="39">
        <v>28</v>
      </c>
      <c r="J13" s="51">
        <f t="shared" si="0"/>
        <v>263</v>
      </c>
      <c r="K13" s="39">
        <v>45</v>
      </c>
      <c r="L13" s="39">
        <v>100</v>
      </c>
      <c r="M13" s="39">
        <v>110</v>
      </c>
      <c r="N13" s="39">
        <v>80</v>
      </c>
      <c r="O13" s="39">
        <v>55</v>
      </c>
      <c r="P13" s="39">
        <v>141</v>
      </c>
      <c r="Q13" s="39">
        <v>159</v>
      </c>
      <c r="R13" s="39">
        <v>98</v>
      </c>
      <c r="S13" s="51">
        <f t="shared" si="1"/>
        <v>788</v>
      </c>
    </row>
    <row r="14" spans="1:19" x14ac:dyDescent="0.35">
      <c r="A14" s="5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12"/>
    </row>
    <row r="15" spans="1:19" x14ac:dyDescent="0.3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1:19" x14ac:dyDescent="0.3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1:18" x14ac:dyDescent="0.3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ht="18.75" customHeight="1" x14ac:dyDescent="0.3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1:18" ht="18.75" customHeight="1" x14ac:dyDescent="0.3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1:18" ht="18.75" customHeight="1" x14ac:dyDescent="0.3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1:18" ht="18.75" customHeight="1" x14ac:dyDescent="0.3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1:18" ht="18.75" customHeight="1" x14ac:dyDescent="0.3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1:18" ht="18.75" customHeight="1" x14ac:dyDescent="0.3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1:18" ht="18.75" customHeight="1" x14ac:dyDescent="0.3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1:18" ht="18.75" customHeight="1" x14ac:dyDescent="0.3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1:18" ht="18.75" customHeight="1" x14ac:dyDescent="0.3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1:18" ht="18.75" customHeight="1" x14ac:dyDescent="0.3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3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</sheetData>
  <mergeCells count="4">
    <mergeCell ref="K2:S2"/>
    <mergeCell ref="A1:S1"/>
    <mergeCell ref="A2:A3"/>
    <mergeCell ref="B2:J2"/>
  </mergeCells>
  <pageMargins left="0.7" right="0.7" top="0.75" bottom="0.7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1"/>
  <sheetViews>
    <sheetView zoomScale="90" zoomScaleNormal="90" workbookViewId="0">
      <selection activeCell="A20" sqref="A20"/>
    </sheetView>
  </sheetViews>
  <sheetFormatPr defaultRowHeight="14.5" x14ac:dyDescent="0.35"/>
  <cols>
    <col min="1" max="1" width="10.7265625" style="4" customWidth="1"/>
    <col min="2" max="2" width="14.81640625" style="4" customWidth="1"/>
    <col min="3" max="4" width="9.1796875" style="4"/>
    <col min="5" max="12" width="10.7265625" style="4" customWidth="1"/>
    <col min="13" max="250" width="9.1796875" style="4"/>
    <col min="251" max="251" width="10.7265625" style="4" customWidth="1"/>
    <col min="252" max="252" width="13" style="4" customWidth="1"/>
    <col min="253" max="506" width="9.1796875" style="4"/>
    <col min="507" max="507" width="10.7265625" style="4" customWidth="1"/>
    <col min="508" max="508" width="13" style="4" customWidth="1"/>
    <col min="509" max="762" width="9.1796875" style="4"/>
    <col min="763" max="763" width="10.7265625" style="4" customWidth="1"/>
    <col min="764" max="764" width="13" style="4" customWidth="1"/>
    <col min="765" max="1018" width="9.1796875" style="4"/>
    <col min="1019" max="1019" width="10.7265625" style="4" customWidth="1"/>
    <col min="1020" max="1020" width="13" style="4" customWidth="1"/>
    <col min="1021" max="1274" width="9.1796875" style="4"/>
    <col min="1275" max="1275" width="10.7265625" style="4" customWidth="1"/>
    <col min="1276" max="1276" width="13" style="4" customWidth="1"/>
    <col min="1277" max="1530" width="9.1796875" style="4"/>
    <col min="1531" max="1531" width="10.7265625" style="4" customWidth="1"/>
    <col min="1532" max="1532" width="13" style="4" customWidth="1"/>
    <col min="1533" max="1786" width="9.1796875" style="4"/>
    <col min="1787" max="1787" width="10.7265625" style="4" customWidth="1"/>
    <col min="1788" max="1788" width="13" style="4" customWidth="1"/>
    <col min="1789" max="2042" width="9.1796875" style="4"/>
    <col min="2043" max="2043" width="10.7265625" style="4" customWidth="1"/>
    <col min="2044" max="2044" width="13" style="4" customWidth="1"/>
    <col min="2045" max="2298" width="9.1796875" style="4"/>
    <col min="2299" max="2299" width="10.7265625" style="4" customWidth="1"/>
    <col min="2300" max="2300" width="13" style="4" customWidth="1"/>
    <col min="2301" max="2554" width="9.1796875" style="4"/>
    <col min="2555" max="2555" width="10.7265625" style="4" customWidth="1"/>
    <col min="2556" max="2556" width="13" style="4" customWidth="1"/>
    <col min="2557" max="2810" width="9.1796875" style="4"/>
    <col min="2811" max="2811" width="10.7265625" style="4" customWidth="1"/>
    <col min="2812" max="2812" width="13" style="4" customWidth="1"/>
    <col min="2813" max="3066" width="9.1796875" style="4"/>
    <col min="3067" max="3067" width="10.7265625" style="4" customWidth="1"/>
    <col min="3068" max="3068" width="13" style="4" customWidth="1"/>
    <col min="3069" max="3322" width="9.1796875" style="4"/>
    <col min="3323" max="3323" width="10.7265625" style="4" customWidth="1"/>
    <col min="3324" max="3324" width="13" style="4" customWidth="1"/>
    <col min="3325" max="3578" width="9.1796875" style="4"/>
    <col min="3579" max="3579" width="10.7265625" style="4" customWidth="1"/>
    <col min="3580" max="3580" width="13" style="4" customWidth="1"/>
    <col min="3581" max="3834" width="9.1796875" style="4"/>
    <col min="3835" max="3835" width="10.7265625" style="4" customWidth="1"/>
    <col min="3836" max="3836" width="13" style="4" customWidth="1"/>
    <col min="3837" max="4090" width="9.1796875" style="4"/>
    <col min="4091" max="4091" width="10.7265625" style="4" customWidth="1"/>
    <col min="4092" max="4092" width="13" style="4" customWidth="1"/>
    <col min="4093" max="4346" width="9.1796875" style="4"/>
    <col min="4347" max="4347" width="10.7265625" style="4" customWidth="1"/>
    <col min="4348" max="4348" width="13" style="4" customWidth="1"/>
    <col min="4349" max="4602" width="9.1796875" style="4"/>
    <col min="4603" max="4603" width="10.7265625" style="4" customWidth="1"/>
    <col min="4604" max="4604" width="13" style="4" customWidth="1"/>
    <col min="4605" max="4858" width="9.1796875" style="4"/>
    <col min="4859" max="4859" width="10.7265625" style="4" customWidth="1"/>
    <col min="4860" max="4860" width="13" style="4" customWidth="1"/>
    <col min="4861" max="5114" width="9.1796875" style="4"/>
    <col min="5115" max="5115" width="10.7265625" style="4" customWidth="1"/>
    <col min="5116" max="5116" width="13" style="4" customWidth="1"/>
    <col min="5117" max="5370" width="9.1796875" style="4"/>
    <col min="5371" max="5371" width="10.7265625" style="4" customWidth="1"/>
    <col min="5372" max="5372" width="13" style="4" customWidth="1"/>
    <col min="5373" max="5626" width="9.1796875" style="4"/>
    <col min="5627" max="5627" width="10.7265625" style="4" customWidth="1"/>
    <col min="5628" max="5628" width="13" style="4" customWidth="1"/>
    <col min="5629" max="5882" width="9.1796875" style="4"/>
    <col min="5883" max="5883" width="10.7265625" style="4" customWidth="1"/>
    <col min="5884" max="5884" width="13" style="4" customWidth="1"/>
    <col min="5885" max="6138" width="9.1796875" style="4"/>
    <col min="6139" max="6139" width="10.7265625" style="4" customWidth="1"/>
    <col min="6140" max="6140" width="13" style="4" customWidth="1"/>
    <col min="6141" max="6394" width="9.1796875" style="4"/>
    <col min="6395" max="6395" width="10.7265625" style="4" customWidth="1"/>
    <col min="6396" max="6396" width="13" style="4" customWidth="1"/>
    <col min="6397" max="6650" width="9.1796875" style="4"/>
    <col min="6651" max="6651" width="10.7265625" style="4" customWidth="1"/>
    <col min="6652" max="6652" width="13" style="4" customWidth="1"/>
    <col min="6653" max="6906" width="9.1796875" style="4"/>
    <col min="6907" max="6907" width="10.7265625" style="4" customWidth="1"/>
    <col min="6908" max="6908" width="13" style="4" customWidth="1"/>
    <col min="6909" max="7162" width="9.1796875" style="4"/>
    <col min="7163" max="7163" width="10.7265625" style="4" customWidth="1"/>
    <col min="7164" max="7164" width="13" style="4" customWidth="1"/>
    <col min="7165" max="7418" width="9.1796875" style="4"/>
    <col min="7419" max="7419" width="10.7265625" style="4" customWidth="1"/>
    <col min="7420" max="7420" width="13" style="4" customWidth="1"/>
    <col min="7421" max="7674" width="9.1796875" style="4"/>
    <col min="7675" max="7675" width="10.7265625" style="4" customWidth="1"/>
    <col min="7676" max="7676" width="13" style="4" customWidth="1"/>
    <col min="7677" max="7930" width="9.1796875" style="4"/>
    <col min="7931" max="7931" width="10.7265625" style="4" customWidth="1"/>
    <col min="7932" max="7932" width="13" style="4" customWidth="1"/>
    <col min="7933" max="8186" width="9.1796875" style="4"/>
    <col min="8187" max="8187" width="10.7265625" style="4" customWidth="1"/>
    <col min="8188" max="8188" width="13" style="4" customWidth="1"/>
    <col min="8189" max="8442" width="9.1796875" style="4"/>
    <col min="8443" max="8443" width="10.7265625" style="4" customWidth="1"/>
    <col min="8444" max="8444" width="13" style="4" customWidth="1"/>
    <col min="8445" max="8698" width="9.1796875" style="4"/>
    <col min="8699" max="8699" width="10.7265625" style="4" customWidth="1"/>
    <col min="8700" max="8700" width="13" style="4" customWidth="1"/>
    <col min="8701" max="8954" width="9.1796875" style="4"/>
    <col min="8955" max="8955" width="10.7265625" style="4" customWidth="1"/>
    <col min="8956" max="8956" width="13" style="4" customWidth="1"/>
    <col min="8957" max="9210" width="9.1796875" style="4"/>
    <col min="9211" max="9211" width="10.7265625" style="4" customWidth="1"/>
    <col min="9212" max="9212" width="13" style="4" customWidth="1"/>
    <col min="9213" max="9466" width="9.1796875" style="4"/>
    <col min="9467" max="9467" width="10.7265625" style="4" customWidth="1"/>
    <col min="9468" max="9468" width="13" style="4" customWidth="1"/>
    <col min="9469" max="9722" width="9.1796875" style="4"/>
    <col min="9723" max="9723" width="10.7265625" style="4" customWidth="1"/>
    <col min="9724" max="9724" width="13" style="4" customWidth="1"/>
    <col min="9725" max="9978" width="9.1796875" style="4"/>
    <col min="9979" max="9979" width="10.7265625" style="4" customWidth="1"/>
    <col min="9980" max="9980" width="13" style="4" customWidth="1"/>
    <col min="9981" max="10234" width="9.1796875" style="4"/>
    <col min="10235" max="10235" width="10.7265625" style="4" customWidth="1"/>
    <col min="10236" max="10236" width="13" style="4" customWidth="1"/>
    <col min="10237" max="10490" width="9.1796875" style="4"/>
    <col min="10491" max="10491" width="10.7265625" style="4" customWidth="1"/>
    <col min="10492" max="10492" width="13" style="4" customWidth="1"/>
    <col min="10493" max="10746" width="9.1796875" style="4"/>
    <col min="10747" max="10747" width="10.7265625" style="4" customWidth="1"/>
    <col min="10748" max="10748" width="13" style="4" customWidth="1"/>
    <col min="10749" max="11002" width="9.1796875" style="4"/>
    <col min="11003" max="11003" width="10.7265625" style="4" customWidth="1"/>
    <col min="11004" max="11004" width="13" style="4" customWidth="1"/>
    <col min="11005" max="11258" width="9.1796875" style="4"/>
    <col min="11259" max="11259" width="10.7265625" style="4" customWidth="1"/>
    <col min="11260" max="11260" width="13" style="4" customWidth="1"/>
    <col min="11261" max="11514" width="9.1796875" style="4"/>
    <col min="11515" max="11515" width="10.7265625" style="4" customWidth="1"/>
    <col min="11516" max="11516" width="13" style="4" customWidth="1"/>
    <col min="11517" max="11770" width="9.1796875" style="4"/>
    <col min="11771" max="11771" width="10.7265625" style="4" customWidth="1"/>
    <col min="11772" max="11772" width="13" style="4" customWidth="1"/>
    <col min="11773" max="12026" width="9.1796875" style="4"/>
    <col min="12027" max="12027" width="10.7265625" style="4" customWidth="1"/>
    <col min="12028" max="12028" width="13" style="4" customWidth="1"/>
    <col min="12029" max="12282" width="9.1796875" style="4"/>
    <col min="12283" max="12283" width="10.7265625" style="4" customWidth="1"/>
    <col min="12284" max="12284" width="13" style="4" customWidth="1"/>
    <col min="12285" max="12538" width="9.1796875" style="4"/>
    <col min="12539" max="12539" width="10.7265625" style="4" customWidth="1"/>
    <col min="12540" max="12540" width="13" style="4" customWidth="1"/>
    <col min="12541" max="12794" width="9.1796875" style="4"/>
    <col min="12795" max="12795" width="10.7265625" style="4" customWidth="1"/>
    <col min="12796" max="12796" width="13" style="4" customWidth="1"/>
    <col min="12797" max="13050" width="9.1796875" style="4"/>
    <col min="13051" max="13051" width="10.7265625" style="4" customWidth="1"/>
    <col min="13052" max="13052" width="13" style="4" customWidth="1"/>
    <col min="13053" max="13306" width="9.1796875" style="4"/>
    <col min="13307" max="13307" width="10.7265625" style="4" customWidth="1"/>
    <col min="13308" max="13308" width="13" style="4" customWidth="1"/>
    <col min="13309" max="13562" width="9.1796875" style="4"/>
    <col min="13563" max="13563" width="10.7265625" style="4" customWidth="1"/>
    <col min="13564" max="13564" width="13" style="4" customWidth="1"/>
    <col min="13565" max="13818" width="9.1796875" style="4"/>
    <col min="13819" max="13819" width="10.7265625" style="4" customWidth="1"/>
    <col min="13820" max="13820" width="13" style="4" customWidth="1"/>
    <col min="13821" max="14074" width="9.1796875" style="4"/>
    <col min="14075" max="14075" width="10.7265625" style="4" customWidth="1"/>
    <col min="14076" max="14076" width="13" style="4" customWidth="1"/>
    <col min="14077" max="14330" width="9.1796875" style="4"/>
    <col min="14331" max="14331" width="10.7265625" style="4" customWidth="1"/>
    <col min="14332" max="14332" width="13" style="4" customWidth="1"/>
    <col min="14333" max="14586" width="9.1796875" style="4"/>
    <col min="14587" max="14587" width="10.7265625" style="4" customWidth="1"/>
    <col min="14588" max="14588" width="13" style="4" customWidth="1"/>
    <col min="14589" max="14842" width="9.1796875" style="4"/>
    <col min="14843" max="14843" width="10.7265625" style="4" customWidth="1"/>
    <col min="14844" max="14844" width="13" style="4" customWidth="1"/>
    <col min="14845" max="15098" width="9.1796875" style="4"/>
    <col min="15099" max="15099" width="10.7265625" style="4" customWidth="1"/>
    <col min="15100" max="15100" width="13" style="4" customWidth="1"/>
    <col min="15101" max="15354" width="9.1796875" style="4"/>
    <col min="15355" max="15355" width="10.7265625" style="4" customWidth="1"/>
    <col min="15356" max="15356" width="13" style="4" customWidth="1"/>
    <col min="15357" max="15610" width="9.1796875" style="4"/>
    <col min="15611" max="15611" width="10.7265625" style="4" customWidth="1"/>
    <col min="15612" max="15612" width="13" style="4" customWidth="1"/>
    <col min="15613" max="15866" width="9.1796875" style="4"/>
    <col min="15867" max="15867" width="10.7265625" style="4" customWidth="1"/>
    <col min="15868" max="15868" width="13" style="4" customWidth="1"/>
    <col min="15869" max="16122" width="9.1796875" style="4"/>
    <col min="16123" max="16123" width="10.7265625" style="4" customWidth="1"/>
    <col min="16124" max="16124" width="13" style="4" customWidth="1"/>
    <col min="16125" max="16384" width="9.1796875" style="4"/>
  </cols>
  <sheetData>
    <row r="1" spans="1:13" ht="35.15" customHeight="1" x14ac:dyDescent="0.35">
      <c r="A1" s="68" t="s">
        <v>62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3" ht="15" customHeight="1" x14ac:dyDescent="0.35">
      <c r="A2" s="83" t="s">
        <v>27</v>
      </c>
      <c r="B2" s="83" t="s">
        <v>28</v>
      </c>
      <c r="C2" s="83" t="s">
        <v>29</v>
      </c>
      <c r="D2" s="83"/>
      <c r="E2" s="83"/>
      <c r="F2" s="83"/>
      <c r="G2" s="83"/>
      <c r="H2" s="83"/>
      <c r="I2" s="83"/>
      <c r="J2" s="83"/>
      <c r="K2" s="83"/>
      <c r="L2" s="83"/>
    </row>
    <row r="3" spans="1:13" ht="42" customHeight="1" x14ac:dyDescent="0.35">
      <c r="A3" s="83"/>
      <c r="B3" s="83"/>
      <c r="C3" s="81" t="s">
        <v>30</v>
      </c>
      <c r="D3" s="81"/>
      <c r="E3" s="81" t="s">
        <v>31</v>
      </c>
      <c r="F3" s="81"/>
      <c r="G3" s="81" t="s">
        <v>38</v>
      </c>
      <c r="H3" s="81"/>
      <c r="I3" s="81" t="s">
        <v>32</v>
      </c>
      <c r="J3" s="81"/>
      <c r="K3" s="81" t="s">
        <v>39</v>
      </c>
      <c r="L3" s="81"/>
    </row>
    <row r="4" spans="1:13" x14ac:dyDescent="0.35">
      <c r="A4" s="83"/>
      <c r="B4" s="83"/>
      <c r="C4" s="26" t="s">
        <v>16</v>
      </c>
      <c r="D4" s="26" t="s">
        <v>17</v>
      </c>
      <c r="E4" s="26" t="s">
        <v>16</v>
      </c>
      <c r="F4" s="26" t="s">
        <v>17</v>
      </c>
      <c r="G4" s="26" t="s">
        <v>16</v>
      </c>
      <c r="H4" s="26" t="s">
        <v>17</v>
      </c>
      <c r="I4" s="26" t="s">
        <v>16</v>
      </c>
      <c r="J4" s="26" t="s">
        <v>17</v>
      </c>
      <c r="K4" s="26" t="s">
        <v>16</v>
      </c>
      <c r="L4" s="26" t="s">
        <v>17</v>
      </c>
    </row>
    <row r="5" spans="1:13" x14ac:dyDescent="0.35">
      <c r="A5" s="27" t="s">
        <v>10</v>
      </c>
      <c r="B5" s="33">
        <v>12</v>
      </c>
      <c r="C5" s="33">
        <v>0</v>
      </c>
      <c r="D5" s="28">
        <f>C5/B5*100</f>
        <v>0</v>
      </c>
      <c r="E5" s="33">
        <v>1</v>
      </c>
      <c r="F5" s="28">
        <f>E5/B5*100</f>
        <v>8.3333333333333321</v>
      </c>
      <c r="G5" s="33">
        <v>1</v>
      </c>
      <c r="H5" s="28">
        <f>G5/B5*100</f>
        <v>8.3333333333333321</v>
      </c>
      <c r="I5" s="33">
        <v>1</v>
      </c>
      <c r="J5" s="28">
        <f>I5/B5*100</f>
        <v>8.3333333333333321</v>
      </c>
      <c r="K5" s="33">
        <v>9</v>
      </c>
      <c r="L5" s="28">
        <f>K5/B5*100</f>
        <v>75</v>
      </c>
    </row>
    <row r="6" spans="1:13" x14ac:dyDescent="0.35">
      <c r="A6" s="19"/>
      <c r="B6" s="20"/>
      <c r="C6" s="21"/>
      <c r="D6" s="21"/>
      <c r="E6" s="21"/>
      <c r="F6" s="21"/>
      <c r="G6" s="21"/>
      <c r="H6" s="21"/>
      <c r="I6" s="17"/>
      <c r="J6" s="17"/>
      <c r="K6" s="17"/>
      <c r="L6" s="17"/>
    </row>
    <row r="7" spans="1:13" ht="35.15" customHeight="1" x14ac:dyDescent="0.35">
      <c r="A7" s="68" t="s">
        <v>63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3" ht="15" customHeight="1" x14ac:dyDescent="0.35">
      <c r="A8" s="83" t="s">
        <v>27</v>
      </c>
      <c r="B8" s="83" t="s">
        <v>47</v>
      </c>
      <c r="C8" s="83"/>
      <c r="D8" s="83"/>
      <c r="E8" s="83" t="s">
        <v>40</v>
      </c>
      <c r="F8" s="83"/>
      <c r="G8" s="83"/>
      <c r="H8" s="83"/>
      <c r="I8" s="83"/>
      <c r="J8" s="83"/>
      <c r="K8" s="83"/>
      <c r="L8" s="83"/>
    </row>
    <row r="9" spans="1:13" x14ac:dyDescent="0.35">
      <c r="A9" s="83"/>
      <c r="B9" s="83"/>
      <c r="C9" s="83"/>
      <c r="D9" s="83"/>
      <c r="E9" s="81" t="s">
        <v>41</v>
      </c>
      <c r="F9" s="81"/>
      <c r="G9" s="81" t="s">
        <v>42</v>
      </c>
      <c r="H9" s="81"/>
      <c r="I9" s="81" t="s">
        <v>43</v>
      </c>
      <c r="J9" s="81"/>
      <c r="K9" s="81" t="s">
        <v>44</v>
      </c>
      <c r="L9" s="81"/>
    </row>
    <row r="10" spans="1:13" x14ac:dyDescent="0.35">
      <c r="A10" s="83"/>
      <c r="B10" s="83"/>
      <c r="C10" s="83"/>
      <c r="D10" s="83"/>
      <c r="E10" s="27" t="s">
        <v>16</v>
      </c>
      <c r="F10" s="27" t="s">
        <v>17</v>
      </c>
      <c r="G10" s="27" t="s">
        <v>16</v>
      </c>
      <c r="H10" s="27" t="s">
        <v>17</v>
      </c>
      <c r="I10" s="27" t="s">
        <v>16</v>
      </c>
      <c r="J10" s="27" t="s">
        <v>17</v>
      </c>
      <c r="K10" s="27" t="s">
        <v>16</v>
      </c>
      <c r="L10" s="27" t="s">
        <v>17</v>
      </c>
    </row>
    <row r="11" spans="1:13" x14ac:dyDescent="0.35">
      <c r="A11" s="27" t="s">
        <v>10</v>
      </c>
      <c r="B11" s="82">
        <v>65</v>
      </c>
      <c r="C11" s="82"/>
      <c r="D11" s="82"/>
      <c r="E11" s="33">
        <v>48</v>
      </c>
      <c r="F11" s="28">
        <f>E11/B11*100</f>
        <v>73.846153846153854</v>
      </c>
      <c r="G11" s="33">
        <v>7</v>
      </c>
      <c r="H11" s="28">
        <f>G11/B11*100</f>
        <v>10.76923076923077</v>
      </c>
      <c r="I11" s="33">
        <v>5</v>
      </c>
      <c r="J11" s="28">
        <f>I11/B11*100</f>
        <v>7.6923076923076925</v>
      </c>
      <c r="K11" s="33">
        <v>5</v>
      </c>
      <c r="L11" s="28">
        <f>K11/B11*100</f>
        <v>7.6923076923076925</v>
      </c>
      <c r="M11" s="52"/>
    </row>
  </sheetData>
  <mergeCells count="18">
    <mergeCell ref="E3:F3"/>
    <mergeCell ref="G3:H3"/>
    <mergeCell ref="I3:J3"/>
    <mergeCell ref="K3:L3"/>
    <mergeCell ref="A1:L1"/>
    <mergeCell ref="B11:D11"/>
    <mergeCell ref="A8:A10"/>
    <mergeCell ref="E9:F9"/>
    <mergeCell ref="G9:H9"/>
    <mergeCell ref="I9:J9"/>
    <mergeCell ref="K9:L9"/>
    <mergeCell ref="E8:L8"/>
    <mergeCell ref="B8:D10"/>
    <mergeCell ref="A7:L7"/>
    <mergeCell ref="A2:A4"/>
    <mergeCell ref="B2:B4"/>
    <mergeCell ref="C3:D3"/>
    <mergeCell ref="C2:L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titul</vt:lpstr>
      <vt:lpstr>Komentár R</vt:lpstr>
      <vt:lpstr>R1</vt:lpstr>
      <vt:lpstr>R2</vt:lpstr>
      <vt:lpstr>R3</vt:lpstr>
      <vt:lpstr>R4</vt:lpstr>
      <vt:lpstr>R5</vt:lpstr>
      <vt:lpstr>'Komentár R'!Oblasť_tlače</vt:lpstr>
      <vt:lpstr>'R1'!Oblasť_tlače</vt:lpstr>
      <vt:lpstr>'R2'!Oblasť_tlače</vt:lpstr>
      <vt:lpstr>'R4'!Oblasť_tlače</vt:lpstr>
      <vt:lpstr>'R5'!Oblasť_tlače</vt:lpstr>
      <vt:lpstr>titul!Oblasť_tlače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DUDASOVA Mariana</dc:creator>
  <cp:lastModifiedBy>Daniela Gálisová</cp:lastModifiedBy>
  <cp:lastPrinted>2020-07-26T21:01:08Z</cp:lastPrinted>
  <dcterms:created xsi:type="dcterms:W3CDTF">2016-05-12T13:28:35Z</dcterms:created>
  <dcterms:modified xsi:type="dcterms:W3CDTF">2020-07-26T21:05:39Z</dcterms:modified>
</cp:coreProperties>
</file>