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55" windowWidth="19035" windowHeight="12525" tabRatio="711" activeTab="1"/>
  </bookViews>
  <sheets>
    <sheet name="2_3Komentár" sheetId="1" r:id="rId1"/>
    <sheet name="4-7Vysvetlivky" sheetId="2" r:id="rId2"/>
    <sheet name="8PR-VECI OS (1)" sheetId="3" r:id="rId3"/>
    <sheet name="9PR-VECI OS (2)" sheetId="4" r:id="rId4"/>
    <sheet name="10PR-VECI KS (1)" sheetId="5" r:id="rId5"/>
    <sheet name="11PR-VECI KS (2)+EX (2)" sheetId="6" r:id="rId6"/>
    <sheet name="12NSSR Spolu" sheetId="7" r:id="rId7"/>
  </sheets>
  <definedNames>
    <definedName name="_xlnm.Print_Area" localSheetId="4">'10PR-VECI KS (1)'!$A$1:$L$33</definedName>
    <definedName name="_xlnm.Print_Area" localSheetId="5">'11PR-VECI KS (2)+EX (2)'!$A$1:$K$24</definedName>
    <definedName name="_xlnm.Print_Area" localSheetId="6">'12NSSR Spolu'!$A$1:$Z$34</definedName>
    <definedName name="_xlnm.Print_Area" localSheetId="0">'2_3Komentár'!$A$1:$A$36</definedName>
    <definedName name="_xlnm.Print_Area" localSheetId="1">'4-7Vysvetlivky'!$A$1:$C$111</definedName>
    <definedName name="_xlnm.Print_Area" localSheetId="2">'8PR-VECI OS (1)'!$A$1:$K$27</definedName>
    <definedName name="_xlnm.Print_Area" localSheetId="3">'9PR-VECI OS (2)'!$A$1:$K$16</definedName>
  </definedNames>
  <calcPr fullCalcOnLoad="1"/>
</workbook>
</file>

<file path=xl/sharedStrings.xml><?xml version="1.0" encoding="utf-8"?>
<sst xmlns="http://schemas.openxmlformats.org/spreadsheetml/2006/main" count="606" uniqueCount="253">
  <si>
    <t>Agenda</t>
  </si>
  <si>
    <t>Počet vecí</t>
  </si>
  <si>
    <t>BA</t>
  </si>
  <si>
    <t>TT</t>
  </si>
  <si>
    <t>TN</t>
  </si>
  <si>
    <t>NR</t>
  </si>
  <si>
    <t>ZA</t>
  </si>
  <si>
    <t>BB</t>
  </si>
  <si>
    <t>PO</t>
  </si>
  <si>
    <t>KE</t>
  </si>
  <si>
    <t>SR</t>
  </si>
  <si>
    <t>T</t>
  </si>
  <si>
    <t>došlé</t>
  </si>
  <si>
    <t>vybavené</t>
  </si>
  <si>
    <t>nevybavené</t>
  </si>
  <si>
    <t>Pp</t>
  </si>
  <si>
    <t>C</t>
  </si>
  <si>
    <t>Cb</t>
  </si>
  <si>
    <t>S</t>
  </si>
  <si>
    <t>P</t>
  </si>
  <si>
    <t>D</t>
  </si>
  <si>
    <t>Spolu</t>
  </si>
  <si>
    <t>Td</t>
  </si>
  <si>
    <t>Nt</t>
  </si>
  <si>
    <t>ost. T</t>
  </si>
  <si>
    <t>E</t>
  </si>
  <si>
    <t>Ro</t>
  </si>
  <si>
    <t>Rob</t>
  </si>
  <si>
    <t>Cd</t>
  </si>
  <si>
    <t>Obchodný register</t>
  </si>
  <si>
    <t>vybavené +</t>
  </si>
  <si>
    <t>SPOLU</t>
  </si>
  <si>
    <t xml:space="preserve">+ Vybavené podľa § 200c ods.2 Osp.    </t>
  </si>
  <si>
    <t>To</t>
  </si>
  <si>
    <t>Tos</t>
  </si>
  <si>
    <t xml:space="preserve">Cb             </t>
  </si>
  <si>
    <t>Cbi</t>
  </si>
  <si>
    <t>Co</t>
  </si>
  <si>
    <t>Cob</t>
  </si>
  <si>
    <t>Tpo</t>
  </si>
  <si>
    <t>Zm</t>
  </si>
  <si>
    <t>K</t>
  </si>
  <si>
    <t>Ncb</t>
  </si>
  <si>
    <t>Kraj</t>
  </si>
  <si>
    <t>Počet žiadostí o poverenie na vykonanie exekúcie</t>
  </si>
  <si>
    <t>Exekúcie vybavené súdnymi exekútormi</t>
  </si>
  <si>
    <t>Nevybavené exekúcie</t>
  </si>
  <si>
    <t>došlých</t>
  </si>
  <si>
    <t>vybavených</t>
  </si>
  <si>
    <t>z toho udelením poverenia</t>
  </si>
  <si>
    <t>spolu</t>
  </si>
  <si>
    <t>vrátením poverenia po skončení exekučného konania</t>
  </si>
  <si>
    <t>inak</t>
  </si>
  <si>
    <t>Pu</t>
  </si>
  <si>
    <t>vrátením po-verenia po upustení exekútora od vykonania      (§ 46 ods.3)</t>
  </si>
  <si>
    <t>V</t>
  </si>
  <si>
    <t xml:space="preserve"> </t>
  </si>
  <si>
    <t>Okresné súdy</t>
  </si>
  <si>
    <t>Krajské súdy</t>
  </si>
  <si>
    <t>Súdni exekútori a exekučná činnosť</t>
  </si>
  <si>
    <t>Vysvetlivky</t>
  </si>
  <si>
    <t>1. Agenda okresných súdov</t>
  </si>
  <si>
    <t>-</t>
  </si>
  <si>
    <t>trestné veci (obžaloby pre spáchané trestné činy) zapísané do registra T</t>
  </si>
  <si>
    <t>veci podmienečného prepustenia z výkonu trestu odňatia slobody</t>
  </si>
  <si>
    <t>občianskoprávne veci, pokiaľ nároky v nich uplatnené sú upravené Občianskym zákonníkom, Zákonníkom práce, Zákonom o rodine, ako aj ostatné nároky občianskoprávnej povahy upravené inými zákonmi a sú zapísané v registri C</t>
  </si>
  <si>
    <t>obchodné veci</t>
  </si>
  <si>
    <t>veci správneho súdnictva</t>
  </si>
  <si>
    <t>dedičská agenda</t>
  </si>
  <si>
    <t>2. Ďalšia agenda okresných súdov</t>
  </si>
  <si>
    <t>dožiadania iných súdov o vypočutie svedkov, znalcov, dožiadania cudzozemských súdov o doručenie písomností a pod.</t>
  </si>
  <si>
    <t>sťažnosti proti väzbe v prípravnom konaní, vyžiadanie obvineného z cudziny a ďaľšie trestné veci,návrhy na obnovu konania, žiadosti o milosť, rôzne podania urobené ústne do zápisnice, nejasné podania atď.</t>
  </si>
  <si>
    <t>ost.T</t>
  </si>
  <si>
    <t>veci výkonu rozhodnutia súdu v občianskoprávnych veciach - exekúcie</t>
  </si>
  <si>
    <t>občianskoprávne veci, v ktorých súd využil možnosť vydať rozhodnutie v skrátenom konaní - platobný rozkaz - ak pohľadávka nepresahovala určenú sumu podľa § 172 O.s.p.</t>
  </si>
  <si>
    <t>obchodné veci v skrátenom konaní (platobné rozkazy)</t>
  </si>
  <si>
    <t>vyslovenie prípustnosti prevzatia alebo držania v ústave zdravotníckej starostlivosti</t>
  </si>
  <si>
    <t>dožiadania iných súdov o vypočutie svedkov, znalcov, dožiadania o právnu pomoc v cudzine, dožiadania cudzozemských súdov o doručenie písomností a pod.</t>
  </si>
  <si>
    <t>O. reg</t>
  </si>
  <si>
    <t>zápisy do registrovej knihy, vydávanie výpisov, úradných odpisov a potvrdení zápisov do obchodného registra</t>
  </si>
  <si>
    <t>3. Agenda krajských súdov</t>
  </si>
  <si>
    <t>odvolania a sťažnosti proti rozhodnutiam okresných súdov v trestných veciach</t>
  </si>
  <si>
    <t>sťažnosti podané po podaní obžaloby</t>
  </si>
  <si>
    <t>občianskoprávne spory zapísané do registra C</t>
  </si>
  <si>
    <t xml:space="preserve">návrhy v sporoch vyvolaných konkurzom a vyrovnaním </t>
  </si>
  <si>
    <t>odvolania proti rozhodnutiam okresných súdov v obchodných veciach</t>
  </si>
  <si>
    <t>konkurzné konanie</t>
  </si>
  <si>
    <t>vyrovnacie konanie</t>
  </si>
  <si>
    <t>otázky príslušnosti, zmierovacieho konania, predbežných opatrení a pod. v obchodných veciach</t>
  </si>
  <si>
    <t>sťažnosti do väzieb v prípravnom konaní</t>
  </si>
  <si>
    <t>zmenkový (šekový) platobný rozkaz</t>
  </si>
  <si>
    <t>občianskoprávne veci starostlivosti o maloletých, o ktorých rozhoduje senát, zapísané v zozname vecí P (výchova, výživa, osvojenie atď.)</t>
  </si>
  <si>
    <t>odvolania proti rozhodnutiam okresných súdov v občianskoprávnych veciach C, P, S, D</t>
  </si>
  <si>
    <t>rozhodnutia v prípravnom konaní,  zabezpečenie výkonu trestu odňatia slobody alebo premeny iných trestov na trest odňatia slobody (trest odňatia slobody, výkon ktorého bol odložený na skúšobnú dobu - "PO" trest, peňažný trest), zahladenie odsúdenia</t>
  </si>
  <si>
    <t xml:space="preserve">trestné veci, v ktorých konajú krajské súdy ako súdy 1. stupňa (podľa § 17 Tr. por. z. č. 141/1961 Zb.) </t>
  </si>
  <si>
    <t>PREHĽAD O VECIACH V AGENDÁCH OKRESNÝCH SÚDOV V ROKU 2010</t>
  </si>
  <si>
    <t>PREHĽAD O ĎALŠÍCH AGENDÁCH KRAJSKÝCH SÚDOV V ROKU 2010</t>
  </si>
  <si>
    <t>PREHĽAD O AGENDÁCH KRAJSKÝCH SÚDOV V ROKU 2010</t>
  </si>
  <si>
    <t>PREHĽAD O VECIACH V ĎALŠÍCH AGENDÁCH OKRESNÝCH SÚDOV V ROKU 2010</t>
  </si>
  <si>
    <t xml:space="preserve">SÚDNI EXEKÚTORI A EXEKUČNÁ ČINNOSŤ V ROKU 2010 (NA ZÁKLADE ZÁK. Č. 233/1995 Z. z.)  </t>
  </si>
  <si>
    <t>ŠPEC.TR.SÚD</t>
  </si>
  <si>
    <t>x</t>
  </si>
  <si>
    <t xml:space="preserve">   V roku 2010 bolo v agende T okresným súdom Slovenskej republiky doručených 34 703 vecí, čo je oproti roku 2009 menej  o 226 vecí agendy T. Vybavených vecí v tejto agende v roku  2010 bolo o 724 vecí viac ako v roku 2009.</t>
  </si>
  <si>
    <t xml:space="preserve">   V roku 2010 v agende C bolo okresným súdom Slovenskej republiky doručených 112 004 vecí, čo je o 4 743 viac ako v roku 2009, vybavených vecí oproti minulému roku bolo ale o 3 448  vecí menej.</t>
  </si>
  <si>
    <t xml:space="preserve">    V agende Cb bolo v roku 2010 doručených 28 613 vecí, čo predstavuje pokles nápadu oproti roku 2009 o 322 vecí, zároveň bolo vybavených v roku 2010 v agende Cb o 981 vecí viac.</t>
  </si>
  <si>
    <t xml:space="preserve">    V agende S bolo doručených v roku 2010  379 vecí, čo bolo oproti minulému roku o 142 návrhov viac, vybavených v tejto agende bolo 401 vecí, čo predstavuje nárast o 140 vecí oproti roku 2009.</t>
  </si>
  <si>
    <t xml:space="preserve">    V agende P napadlo  v roku 2010  38 990 vecí, nápad oproti roku 2009 sa znížil o 1 079 vecí tejto agendy, vybavených bolo 40 215 vecí, čo predstavuje oproti roku 2009 nárast o 645 vybavených vecí. </t>
  </si>
  <si>
    <t xml:space="preserve">   V agende D v roku 2010 došlo na okresné súdy spolu 74 254 vecí, čo predstavuje pokles nápadu oproti roku 2009  o 827 návrhov, vybavených v roku 2010 bolo 79 291 vecí, čo je pokles  oproti roku 2009 o 3 445 vybavených vecí tejto agendy.</t>
  </si>
  <si>
    <t xml:space="preserve">   V roku 2010 boli v agende T krajským súdom Slovenskej republiky doručené 2 veci a Špecializovanému trestnému  súdu 197 vecí. Vybavených vecí v tejto agende v roku 2010 bolo 279 vecí, z čoho krajské súdy vybavili 51 a Špecializovaný trestný súd 228 vecí.</t>
  </si>
  <si>
    <t xml:space="preserve">   Na  krajské súdy v SR v roku 2010 v agende C došlo 16 vecí, čo je o  19 vecí menej ako v roku 2009, krajské súdy vybavili v roku 2010 v tejto agende 13 vecí, čo je o 28 menej ako v roku 2009. V agende Cb bolo krajským súdom doručených 103 vecí,  vybavených bolo 432 vecí.</t>
  </si>
  <si>
    <t xml:space="preserve">   V agende Co v roku 2010 došlo 38 971 vecí, čo je o 8 237 vecí viac, ako v roku 2009, vybavených bolo  35 305  vecí, čo je o 4 892 vecí viac, ako v roku 2009.</t>
  </si>
  <si>
    <t xml:space="preserve">   V agende Cob došlo v roku 2010 na krajské súdy 6 197 vecí, čo je oproti roku 2009 nárast o 875 vecí, vybavených bolo v roku 2010 v tejto agende           6 003 vecí, čo je o 1 083 vecí viac, ako v roku 2009.</t>
  </si>
  <si>
    <t xml:space="preserve">   Spolu bolo v roku 2010 na krajské súdy v Slovenskej republike v trestnej a občianskoprávnej agende, v ktorých sa sleduje viac ukazovateľov, doručených 95 046 návrhov a vybavených  92 777 vecí .</t>
  </si>
  <si>
    <t xml:space="preserve">   V exekučnej agende Er vybavovanej súdmi podľa zákona č. 233/1995 Z. z. o súdnych exekútoroch a exekučnej činnosti, bolo súdom v Slovenskej republike v roku 2010 doručených spolu 460 341 žiadostí o poverenie na vykonanie exekúcie, čo oproti roku 2009 predstavuje nárast  o 45 849 žiadostí.</t>
  </si>
  <si>
    <t xml:space="preserve">   Súdy v roku 2010 vybavili 452 666 žiadostí o poverenie na vykonanie exekúcie, čo je o 38 893 vybavených žiadostí viac ako v roku 2009. V roku 2010 bolo súdmi vydaných 438 033 poverení na vykonanie exekúcie, čo predstavuje oproti roku 2009  nárast o 35 601 vydaných poverení.</t>
  </si>
  <si>
    <t xml:space="preserve">   Exekútori v Slovenskej republike vybavili v roku 2010 spolu 192 702  exekúcií, čo znamená oproti roku 2009  nárast o 13 372 vybavených exekúcií. Vrátením poverenia po skončení exekučného konania bolo ukončených 145 080 exekúcií, čo je o 10 160 viac ako v roku 2009. Nevybavených exekúcií ku koncu roka 2010 bolo už 1 881 234, čo oproti roku 2009 predstavuje  nárast o ďalších 247 544 nevybavených exekúcií.</t>
  </si>
  <si>
    <t xml:space="preserve">   Spolu bolo v roku 2010 na okresné súdy v trestnej a občianskoprávnej agende, v ktorých sa sleduje viac ukazovateľov, doručených 295 230 vecí, čo predstavuje nárast oproti roku 2009 o 1 642 vecí. Okresné súdy oproti roku 2009 však vybavili spolu o 4 084 vecí menej.        </t>
  </si>
  <si>
    <t xml:space="preserve">   V agende S bolo v roku 2010 doručených 41 841 vecí,  z toho 33 287 sa týkalo  jednorázového mimoriadneho sporu Lawyer Partners a.s. versus Obvodný úrad Košice. Vybavených bolo 42 714  S vecí. </t>
  </si>
  <si>
    <t>4. Agenda najvyššieho súdu</t>
  </si>
  <si>
    <t>Ndt</t>
  </si>
  <si>
    <t>spory o príslušnosť, námietky zaujatosti a pod. v trestných veciach</t>
  </si>
  <si>
    <t>Ntv</t>
  </si>
  <si>
    <t xml:space="preserve">väzby podľa § 71 ods.4, 5 Tr. por. po podaní obžaloby na krajskom súde (Vyššom vojenskom súde v Trenčíne) o sťažnostiach proti </t>
  </si>
  <si>
    <t>rozhodnutiam o väzbe</t>
  </si>
  <si>
    <t>Tdo</t>
  </si>
  <si>
    <t xml:space="preserve">rozhodovanie o dovolaniach podľa § 368 a nasl. Tr. por. účinného od 1.1.2006 </t>
  </si>
  <si>
    <t>TdoV</t>
  </si>
  <si>
    <t xml:space="preserve">dovolania proti rozhodnutiam senátov najvyššieho súdu rozhodujúcich o riadnom opravnom prostriedku podľa Tr. por. účinného do 1.1.2006 </t>
  </si>
  <si>
    <t>TdoVš</t>
  </si>
  <si>
    <t>dovolania proti rozhodnutiam senátov najvyššieho súdu (vo veciach zo Špeciálneho súdu) rozhodujúcich o riadnom opravnom prostriedku</t>
  </si>
  <si>
    <t>podľa Tr. por. účinného do 1.1.2006</t>
  </si>
  <si>
    <t xml:space="preserve">rozhodovanie o riadnych opravných prostriedkoch proti I. stupňovým rozhodnutiam všetkých krajských súdov SR a Špeciálneho súdu </t>
  </si>
  <si>
    <t>(resp. Špecializovaného trestného súdu)</t>
  </si>
  <si>
    <t>Tor</t>
  </si>
  <si>
    <t>rozhodovanie v trestných veciach o sťažnostiach, odvolaniach, námietkach podľa zákona č. 119/1990 Zb. v znení neskorších predpisov</t>
  </si>
  <si>
    <t>Tost</t>
  </si>
  <si>
    <t xml:space="preserve">sťažnosti proti rozhodnutiam krajských súdov v prípravnom konaní a po podaní obžaloby sťažnosti proti rozhodnutiam špeciálneho súdu  </t>
  </si>
  <si>
    <t>v prípravnom konaní a po podaní obžaloby</t>
  </si>
  <si>
    <t>Toš</t>
  </si>
  <si>
    <t>o odvolaniach proti rozsudkom Špeciálneho súdu (resp. Špecializovaného trestného súdu)</t>
  </si>
  <si>
    <t>Tošs</t>
  </si>
  <si>
    <t>sťažnosti proti rozhodnutiam Špeciálneho súdu (resp. Špecializovaného trestného súdu)</t>
  </si>
  <si>
    <t>Urto</t>
  </si>
  <si>
    <t>odvolania proti rozhodnutiam krajských súdov o uznaniach cudzozemských rozhodnutí</t>
  </si>
  <si>
    <t>Utost</t>
  </si>
  <si>
    <t>sťažnosti proti rozhodnutiam krajských súdov o uznaniach cudzozemských rozhodnutí</t>
  </si>
  <si>
    <t>rôzne písomné podania, sťažnosti občanov, nejasné podania, atď.</t>
  </si>
  <si>
    <t>Nts</t>
  </si>
  <si>
    <t>vlastné veci predsedu trestného kolégia a veci odovzdané predsedovi kolégia na vybavenie</t>
  </si>
  <si>
    <t>Tpj</t>
  </si>
  <si>
    <t>poznatky senátov NS SR z rozhodovacej činnosti súdov v trestných veciach</t>
  </si>
  <si>
    <t>Cdo</t>
  </si>
  <si>
    <t>dovolania v občianskoprávnych veciach v zmysle O.s.p. (§ 10a ods. 10.s.p.)</t>
  </si>
  <si>
    <t>CdoV</t>
  </si>
  <si>
    <t>dovolania proti rozhodnutiam NS SR ako odvolacieho súdu</t>
  </si>
  <si>
    <t>odvolania proti rozhodnutiam krajského súdu ako súdu 1.stupňa</t>
  </si>
  <si>
    <t>MCdo</t>
  </si>
  <si>
    <t xml:space="preserve">mimoriadne civilné dovolania </t>
  </si>
  <si>
    <t>Nc</t>
  </si>
  <si>
    <t xml:space="preserve">námietky zaujatosti </t>
  </si>
  <si>
    <t>Ndc</t>
  </si>
  <si>
    <t xml:space="preserve">spory o príslušnosť v občianskoprávnych veciach </t>
  </si>
  <si>
    <t>Rkc</t>
  </si>
  <si>
    <t xml:space="preserve">spory o právomoc medzi súdmi a orgánmi štátnej správy </t>
  </si>
  <si>
    <t>Uro</t>
  </si>
  <si>
    <t xml:space="preserve">odvolania vo veciach uznania cudzozemských rozhodnutí </t>
  </si>
  <si>
    <t>Cpj</t>
  </si>
  <si>
    <t xml:space="preserve">register občianskoprávneho kolégia pre stanoviská, návrhy zákonov a pripomienky </t>
  </si>
  <si>
    <t>Nco</t>
  </si>
  <si>
    <t>vlastné veci predsedu kolégia</t>
  </si>
  <si>
    <t>Ncv</t>
  </si>
  <si>
    <t xml:space="preserve">všeobecný register vedený pre celé občianskoprávne kolégium </t>
  </si>
  <si>
    <t>MObdo</t>
  </si>
  <si>
    <t xml:space="preserve">mimoriadne dovolanie v obchodných veciach proti rozhodnutiam krajských súdov </t>
  </si>
  <si>
    <t>MObdoV</t>
  </si>
  <si>
    <t xml:space="preserve">mimoriadne obchodné dovolanie proti rozhodnutiam NS SR </t>
  </si>
  <si>
    <t>Ndob</t>
  </si>
  <si>
    <t xml:space="preserve">spory o príslušnosť, námietky predpojatosti a pod. na úseku obchodnoprávnom </t>
  </si>
  <si>
    <t>Obdo</t>
  </si>
  <si>
    <t xml:space="preserve">dovolania v obchodných veciach proti rozhodnutiam krajských súdov </t>
  </si>
  <si>
    <t>ObdoV</t>
  </si>
  <si>
    <t xml:space="preserve">rozhodovanie o dovolaniach proti rozhodnutiam NS SR, odvolacieho súdu v obchodných veciach (§ 10a, ods.2 O.s.p.) </t>
  </si>
  <si>
    <t>Obo</t>
  </si>
  <si>
    <t xml:space="preserve">odvolania v obchodných veciach proti rozhodnutiam krajských súdov </t>
  </si>
  <si>
    <t>Rko</t>
  </si>
  <si>
    <t xml:space="preserve">rozhodovanie v prípadoch sporov o právomoc medzi súdmi a orgánmi štátnej správy podľa § 8a O.s.p. (vo veciach, ktoré  </t>
  </si>
  <si>
    <t>Najvyšiemu súdu SR predložil nesúhlasiaci súd)</t>
  </si>
  <si>
    <t>Nob</t>
  </si>
  <si>
    <t xml:space="preserve">všeobecný register obchodného kolégia, zapisujú sa sem poznatky z rozhodovacej činnosti súdov </t>
  </si>
  <si>
    <t>Nobs</t>
  </si>
  <si>
    <t xml:space="preserve">všeobecný register vedený pre celé obchodné kolégium </t>
  </si>
  <si>
    <t>Obpj</t>
  </si>
  <si>
    <t>poznatky z rozhodovacej činnosti vo veciach obchodnoprávnych</t>
  </si>
  <si>
    <t>Nds</t>
  </si>
  <si>
    <t xml:space="preserve">neverejné delegovanie veci správne </t>
  </si>
  <si>
    <t>Ndz</t>
  </si>
  <si>
    <t xml:space="preserve">rozhodovanie o námietkach zaujatosti sudcov krajských súdov a sudcov Najvyššieho súdu SR a o ich vylúčení z prejednávania </t>
  </si>
  <si>
    <t>a rozhodovania veci podľa (§ 14 a § 16 OSP)</t>
  </si>
  <si>
    <t>Rks</t>
  </si>
  <si>
    <t xml:space="preserve">kompetenčné spory medzi orgánmi verejnej správy a súdmi </t>
  </si>
  <si>
    <t>Sdo</t>
  </si>
  <si>
    <t xml:space="preserve">správne dovolanie </t>
  </si>
  <si>
    <t>So</t>
  </si>
  <si>
    <t xml:space="preserve">opravné prostriedky podané proti rozsudkom krajských súdov v dôchodkovej agende </t>
  </si>
  <si>
    <t>Sr</t>
  </si>
  <si>
    <t xml:space="preserve">rozhodovanie o návrhoch vo veciach politických strán </t>
  </si>
  <si>
    <t>Svzn</t>
  </si>
  <si>
    <t>odvolania proti rozsudkom krajských súdov vo veciach všeobecne záväzných nariadení územnej samosprávy</t>
  </si>
  <si>
    <t>Szd</t>
  </si>
  <si>
    <t>rozhodovanie o odvolaniach proti rozhodnutiam krajských súdov – veci zdravotníckej starostlivosti a výkonu zdravotného dozoru a dohľadu</t>
  </si>
  <si>
    <t>Sž</t>
  </si>
  <si>
    <t xml:space="preserve">žaloby podané proti rozhodnutiam správnych orgánov podľa § 244 a nasl. O.s.p. vo veciach vecnej príslušnosti najvyššieho súdu </t>
  </si>
  <si>
    <t>Sža</t>
  </si>
  <si>
    <t xml:space="preserve">odvolania proti rozhodnutiam krajských súdov v azylovej agende </t>
  </si>
  <si>
    <t>Sžd</t>
  </si>
  <si>
    <t>rozhodovanie vo veciach dopravných priestupkov (krajské dopravné inšpektoráty)</t>
  </si>
  <si>
    <t>Sžf</t>
  </si>
  <si>
    <t xml:space="preserve">odvolania proti rozhodnutiam krajských súdov v agende finančnej </t>
  </si>
  <si>
    <t>Sžh</t>
  </si>
  <si>
    <t xml:space="preserve">odvolania proti rozhodnutiam krajských súdov v agende hospodárskej súťaže </t>
  </si>
  <si>
    <t>Sžhpu</t>
  </si>
  <si>
    <t xml:space="preserve">rozhodovanie vo veciach hospodárskej súťaže vo vzťahu k Protimonopolnému úradu </t>
  </si>
  <si>
    <t>Sžhuv</t>
  </si>
  <si>
    <t xml:space="preserve">rozhodovanie vo veciach hospodárskej súťaže vo vzťahu k Úradu priemyselného vlastníctva </t>
  </si>
  <si>
    <t>Sži</t>
  </si>
  <si>
    <t>rozhodovanie o odvolaniach proti rozhodnutiam krajských súdov – veci podľa zák. č. 211/2000 Zb. o informáciách</t>
  </si>
  <si>
    <t>Sžnč</t>
  </si>
  <si>
    <t xml:space="preserve">konanie proti nečinnosti ústredného orgánu verejnej správy </t>
  </si>
  <si>
    <t>Sžo</t>
  </si>
  <si>
    <t xml:space="preserve">odvolania proti iným rozhodnutiam krajských súdov </t>
  </si>
  <si>
    <t>Sžp</t>
  </si>
  <si>
    <t xml:space="preserve">rozhodovanie vo veciach osobitnej ochrany životného prostredia </t>
  </si>
  <si>
    <t>Sžr</t>
  </si>
  <si>
    <t>rozhodovanie vo veciach katastrálnych, pozemkových a reštitučných, vo veciach poľovníctva, rybárstva a lesníctva</t>
  </si>
  <si>
    <t>Sžso</t>
  </si>
  <si>
    <t xml:space="preserve">odvolania proti rozhodnutiam krajských súdov v sociálnej agende </t>
  </si>
  <si>
    <t>Sžz</t>
  </si>
  <si>
    <t xml:space="preserve">konanie proti nezákonnému zásahu orgánu verejnej správy </t>
  </si>
  <si>
    <t>Ns</t>
  </si>
  <si>
    <t xml:space="preserve">námietky a sťažnosti vo veciach správneho kolégia </t>
  </si>
  <si>
    <t>Snj</t>
  </si>
  <si>
    <t xml:space="preserve">register správneho kolégia pre stanoviská, návrhy zákonov a pripomienky </t>
  </si>
  <si>
    <t>Agendy trestnoprávneho kolégia</t>
  </si>
  <si>
    <t>Spolu T</t>
  </si>
  <si>
    <t>prevzaté</t>
  </si>
  <si>
    <t>Agendy občianskoprávneho kolégia</t>
  </si>
  <si>
    <t>Spolu C</t>
  </si>
  <si>
    <t>Agendy obchodnoprávneho kolégia</t>
  </si>
  <si>
    <t>Spolu O</t>
  </si>
  <si>
    <t>Agendy správneho kolégia</t>
  </si>
  <si>
    <t>Spolu S</t>
  </si>
  <si>
    <t>Spolu všetky agendy NS</t>
  </si>
  <si>
    <t>PREHĽAD O AGENDÁCH NAJVYŠŠIEHO SÚDU V ROKU 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</si>
</sst>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Sk&quot;"/>
    <numFmt numFmtId="176" formatCode="#,##0\ &quot;Kč&quot;;\-#,##0\ &quot;Kč&quot;"/>
    <numFmt numFmtId="177" formatCode="#,##0\ &quot;Kč&quot;;[Red]\-#,##0\ &quot;Kč&quot;"/>
    <numFmt numFmtId="178" formatCode="#,##0.00\ &quot;Kč&quot;;\-#,##0.00\ &quot;Kč&quot;"/>
    <numFmt numFmtId="179" formatCode="#,##0.00\ &quot;Kč&quot;;[Red]\-#,##0.00\ &quot;Kč&quot;"/>
    <numFmt numFmtId="180" formatCode="_-* #,##0\ &quot;Kč&quot;_-;\-* #,##0\ &quot;Kč&quot;_-;_-* &quot;-&quot;\ &quot;Kč&quot;_-;_-@_-"/>
    <numFmt numFmtId="181" formatCode="_-* #,##0\ _K_č_-;\-* #,##0\ _K_č_-;_-* &quot;-&quot;\ _K_č_-;_-@_-"/>
    <numFmt numFmtId="182" formatCode="_-* #,##0.00\ &quot;Kč&quot;_-;\-* #,##0.00\ &quot;Kč&quot;_-;_-* &quot;-&quot;??\ &quot;Kč&quot;_-;_-@_-"/>
    <numFmt numFmtId="183" formatCode="_-* #,##0.00\ _K_č_-;\-* #,##0.00\ _K_č_-;_-* &quot;-&quot;??\ _K_č_-;_-@_-"/>
    <numFmt numFmtId="184" formatCode="#,##0\ [$€-1];[Red]\-#,##0\ [$€-1]"/>
    <numFmt numFmtId="185" formatCode="&quot;Áno&quot;;&quot;Áno&quot;;&quot;Nie&quot;"/>
    <numFmt numFmtId="186" formatCode="&quot;Pravda&quot;;&quot;Pravda&quot;;&quot;Nepravda&quot;"/>
    <numFmt numFmtId="187" formatCode="&quot;Zapnuté&quot;;&quot;Zapnuté&quot;;&quot;Vypnuté&quot;"/>
    <numFmt numFmtId="188" formatCode="[$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u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"/>
      <family val="1"/>
    </font>
    <font>
      <b/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19" xfId="0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24" xfId="0" applyNumberFormat="1" applyFont="1" applyBorder="1" applyAlignment="1">
      <alignment horizontal="right" vertical="center" wrapText="1" indent="1"/>
    </xf>
    <xf numFmtId="3" fontId="0" fillId="0" borderId="25" xfId="0" applyNumberFormat="1" applyFont="1" applyBorder="1" applyAlignment="1">
      <alignment horizontal="right" vertical="center" wrapText="1" indent="1"/>
    </xf>
    <xf numFmtId="0" fontId="0" fillId="0" borderId="23" xfId="0" applyFont="1" applyBorder="1" applyAlignment="1">
      <alignment horizontal="right" vertical="center" wrapText="1" indent="1"/>
    </xf>
    <xf numFmtId="0" fontId="0" fillId="0" borderId="24" xfId="0" applyFont="1" applyBorder="1" applyAlignment="1">
      <alignment horizontal="right" vertical="center" wrapText="1" indent="1"/>
    </xf>
    <xf numFmtId="0" fontId="0" fillId="0" borderId="25" xfId="0" applyFont="1" applyBorder="1" applyAlignment="1">
      <alignment horizontal="righ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3" fontId="0" fillId="0" borderId="28" xfId="0" applyNumberFormat="1" applyFont="1" applyBorder="1" applyAlignment="1">
      <alignment horizontal="right" vertical="center" wrapText="1" indent="1"/>
    </xf>
    <xf numFmtId="3" fontId="0" fillId="0" borderId="29" xfId="0" applyNumberFormat="1" applyFont="1" applyBorder="1" applyAlignment="1">
      <alignment horizontal="right" vertical="center" wrapText="1" indent="1"/>
    </xf>
    <xf numFmtId="3" fontId="0" fillId="0" borderId="30" xfId="0" applyNumberFormat="1" applyFont="1" applyBorder="1" applyAlignment="1">
      <alignment horizontal="right" vertical="center" wrapText="1" indent="1"/>
    </xf>
    <xf numFmtId="3" fontId="4" fillId="0" borderId="31" xfId="0" applyNumberFormat="1" applyFont="1" applyBorder="1" applyAlignment="1">
      <alignment horizontal="right" vertical="center" wrapText="1" indent="1"/>
    </xf>
    <xf numFmtId="0" fontId="4" fillId="0" borderId="32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right" vertical="center" wrapText="1" indent="1"/>
    </xf>
    <xf numFmtId="3" fontId="4" fillId="0" borderId="34" xfId="0" applyNumberFormat="1" applyFont="1" applyBorder="1" applyAlignment="1">
      <alignment horizontal="right" vertical="center" wrapText="1" indent="1"/>
    </xf>
    <xf numFmtId="3" fontId="4" fillId="0" borderId="35" xfId="0" applyNumberFormat="1" applyFont="1" applyBorder="1" applyAlignment="1">
      <alignment horizontal="right" vertical="center" wrapText="1" indent="1"/>
    </xf>
    <xf numFmtId="3" fontId="4" fillId="0" borderId="36" xfId="0" applyNumberFormat="1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right" vertical="center" wrapText="1" indent="1"/>
    </xf>
    <xf numFmtId="3" fontId="4" fillId="0" borderId="24" xfId="0" applyNumberFormat="1" applyFont="1" applyBorder="1" applyAlignment="1">
      <alignment horizontal="right" vertical="center" wrapText="1" indent="1"/>
    </xf>
    <xf numFmtId="3" fontId="4" fillId="0" borderId="38" xfId="0" applyNumberFormat="1" applyFont="1" applyBorder="1" applyAlignment="1">
      <alignment horizontal="right" vertical="center" wrapText="1" inden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3" fontId="4" fillId="0" borderId="41" xfId="0" applyNumberFormat="1" applyFont="1" applyBorder="1" applyAlignment="1">
      <alignment horizontal="right" vertical="center" wrapText="1" indent="1"/>
    </xf>
    <xf numFmtId="3" fontId="4" fillId="0" borderId="42" xfId="0" applyNumberFormat="1" applyFont="1" applyBorder="1" applyAlignment="1">
      <alignment horizontal="right" vertical="center" wrapText="1" indent="1"/>
    </xf>
    <xf numFmtId="3" fontId="4" fillId="0" borderId="43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3" fontId="0" fillId="0" borderId="44" xfId="0" applyNumberFormat="1" applyFont="1" applyBorder="1" applyAlignment="1">
      <alignment horizontal="right" vertical="center" wrapText="1" indent="1"/>
    </xf>
    <xf numFmtId="3" fontId="4" fillId="0" borderId="45" xfId="0" applyNumberFormat="1" applyFont="1" applyBorder="1" applyAlignment="1">
      <alignment horizontal="right" vertical="center" wrapText="1" indent="1"/>
    </xf>
    <xf numFmtId="3" fontId="0" fillId="0" borderId="46" xfId="0" applyNumberFormat="1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vertical="center" wrapText="1" indent="1"/>
    </xf>
    <xf numFmtId="3" fontId="4" fillId="0" borderId="21" xfId="0" applyNumberFormat="1" applyFont="1" applyBorder="1" applyAlignment="1">
      <alignment horizontal="right" vertical="center" wrapText="1" indent="1"/>
    </xf>
    <xf numFmtId="3" fontId="4" fillId="0" borderId="25" xfId="0" applyNumberFormat="1" applyFont="1" applyBorder="1" applyAlignment="1">
      <alignment horizontal="right" vertical="center" wrapText="1" indent="1"/>
    </xf>
    <xf numFmtId="3" fontId="4" fillId="0" borderId="39" xfId="0" applyNumberFormat="1" applyFont="1" applyBorder="1" applyAlignment="1">
      <alignment horizontal="right" vertical="center" wrapText="1" indent="1"/>
    </xf>
    <xf numFmtId="3" fontId="4" fillId="0" borderId="49" xfId="0" applyNumberFormat="1" applyFont="1" applyBorder="1" applyAlignment="1">
      <alignment horizontal="right" vertical="center" wrapText="1" indent="1"/>
    </xf>
    <xf numFmtId="3" fontId="4" fillId="0" borderId="46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wrapText="1"/>
    </xf>
    <xf numFmtId="0" fontId="4" fillId="0" borderId="50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0" fontId="0" fillId="0" borderId="18" xfId="0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4" fillId="0" borderId="36" xfId="0" applyNumberFormat="1" applyFont="1" applyBorder="1" applyAlignment="1">
      <alignment horizontal="right" vertical="center" wrapText="1" indent="2"/>
    </xf>
    <xf numFmtId="3" fontId="0" fillId="0" borderId="23" xfId="0" applyNumberFormat="1" applyFont="1" applyBorder="1" applyAlignment="1">
      <alignment horizontal="right" vertical="center" wrapText="1" indent="2"/>
    </xf>
    <xf numFmtId="3" fontId="0" fillId="0" borderId="24" xfId="0" applyNumberFormat="1" applyFont="1" applyBorder="1" applyAlignment="1">
      <alignment horizontal="right" vertical="center" wrapText="1" indent="2"/>
    </xf>
    <xf numFmtId="0" fontId="0" fillId="0" borderId="24" xfId="0" applyFont="1" applyBorder="1" applyAlignment="1">
      <alignment horizontal="right" vertical="center" wrapText="1" indent="2"/>
    </xf>
    <xf numFmtId="3" fontId="0" fillId="0" borderId="22" xfId="0" applyNumberFormat="1" applyFont="1" applyBorder="1" applyAlignment="1">
      <alignment horizontal="right" vertical="center" wrapText="1" indent="2"/>
    </xf>
    <xf numFmtId="3" fontId="4" fillId="0" borderId="45" xfId="0" applyNumberFormat="1" applyFont="1" applyBorder="1" applyAlignment="1">
      <alignment horizontal="right" vertical="center" wrapText="1" indent="2"/>
    </xf>
    <xf numFmtId="0" fontId="0" fillId="0" borderId="40" xfId="0" applyFont="1" applyBorder="1" applyAlignment="1">
      <alignment horizontal="left" vertical="center" wrapText="1"/>
    </xf>
    <xf numFmtId="3" fontId="0" fillId="0" borderId="51" xfId="0" applyNumberFormat="1" applyFont="1" applyBorder="1" applyAlignment="1">
      <alignment horizontal="right" vertical="center" wrapText="1" indent="2"/>
    </xf>
    <xf numFmtId="0" fontId="0" fillId="0" borderId="51" xfId="0" applyFont="1" applyBorder="1" applyAlignment="1">
      <alignment horizontal="right" vertical="center" wrapText="1" indent="2"/>
    </xf>
    <xf numFmtId="3" fontId="0" fillId="0" borderId="0" xfId="0" applyNumberFormat="1" applyFont="1" applyBorder="1" applyAlignment="1">
      <alignment horizontal="right" vertical="center" wrapText="1" indent="2"/>
    </xf>
    <xf numFmtId="0" fontId="4" fillId="0" borderId="52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wrapText="1" indent="2"/>
    </xf>
    <xf numFmtId="3" fontId="4" fillId="0" borderId="11" xfId="0" applyNumberFormat="1" applyFont="1" applyBorder="1" applyAlignment="1">
      <alignment horizontal="right" vertical="center" wrapText="1" indent="2"/>
    </xf>
    <xf numFmtId="3" fontId="4" fillId="0" borderId="15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wrapText="1" indent="1"/>
    </xf>
    <xf numFmtId="0" fontId="4" fillId="0" borderId="45" xfId="0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1" xfId="0" applyNumberFormat="1" applyFont="1" applyBorder="1" applyAlignment="1">
      <alignment horizontal="right" vertical="center" wrapText="1" indent="1"/>
    </xf>
    <xf numFmtId="0" fontId="4" fillId="0" borderId="54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right" vertical="center" wrapText="1" indent="1"/>
    </xf>
    <xf numFmtId="3" fontId="0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55" xfId="0" applyFont="1" applyBorder="1" applyAlignment="1">
      <alignment horizontal="left" vertical="center" wrapText="1"/>
    </xf>
    <xf numFmtId="3" fontId="4" fillId="0" borderId="55" xfId="0" applyNumberFormat="1" applyFont="1" applyBorder="1" applyAlignment="1">
      <alignment horizontal="right" vertical="center" wrapText="1" indent="1"/>
    </xf>
    <xf numFmtId="3" fontId="4" fillId="0" borderId="50" xfId="0" applyNumberFormat="1" applyFont="1" applyBorder="1" applyAlignment="1">
      <alignment horizontal="right" vertical="center" wrapText="1" indent="1"/>
    </xf>
    <xf numFmtId="3" fontId="0" fillId="0" borderId="56" xfId="0" applyNumberFormat="1" applyFont="1" applyFill="1" applyBorder="1" applyAlignment="1">
      <alignment horizontal="right" vertical="center" wrapText="1" indent="1"/>
    </xf>
    <xf numFmtId="3" fontId="0" fillId="0" borderId="24" xfId="0" applyNumberFormat="1" applyBorder="1" applyAlignment="1">
      <alignment horizontal="right" vertical="center" wrapText="1" indent="1"/>
    </xf>
    <xf numFmtId="0" fontId="4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3" fontId="4" fillId="0" borderId="57" xfId="0" applyNumberFormat="1" applyFont="1" applyBorder="1" applyAlignment="1">
      <alignment horizontal="right" vertical="center" wrapText="1" indent="1"/>
    </xf>
    <xf numFmtId="3" fontId="0" fillId="0" borderId="58" xfId="0" applyNumberFormat="1" applyFont="1" applyBorder="1" applyAlignment="1">
      <alignment horizontal="center" vertical="center"/>
    </xf>
    <xf numFmtId="0" fontId="0" fillId="0" borderId="0" xfId="45">
      <alignment/>
      <protection/>
    </xf>
    <xf numFmtId="0" fontId="6" fillId="0" borderId="0" xfId="45" applyFont="1" applyAlignment="1">
      <alignment horizontal="right" vertical="top" wrapText="1"/>
      <protection/>
    </xf>
    <xf numFmtId="0" fontId="7" fillId="0" borderId="0" xfId="45" applyFont="1" applyAlignment="1">
      <alignment horizontal="center" vertical="center" wrapText="1"/>
      <protection/>
    </xf>
    <xf numFmtId="0" fontId="7" fillId="0" borderId="0" xfId="45" applyFont="1" applyAlignment="1">
      <alignment horizontal="justify" vertical="top" wrapText="1"/>
      <protection/>
    </xf>
    <xf numFmtId="0" fontId="0" fillId="0" borderId="0" xfId="45" applyFont="1" applyAlignment="1">
      <alignment horizontal="center" vertical="center" wrapText="1"/>
      <protection/>
    </xf>
    <xf numFmtId="0" fontId="7" fillId="0" borderId="0" xfId="45" applyFont="1" applyAlignment="1">
      <alignment vertical="top" wrapText="1"/>
      <protection/>
    </xf>
    <xf numFmtId="0" fontId="7" fillId="0" borderId="0" xfId="45" applyFont="1" applyAlignment="1">
      <alignment horizontal="center" vertical="top" wrapText="1"/>
      <protection/>
    </xf>
    <xf numFmtId="0" fontId="6" fillId="0" borderId="0" xfId="45" applyFont="1" applyAlignment="1">
      <alignment vertical="top" wrapText="1"/>
      <protection/>
    </xf>
    <xf numFmtId="0" fontId="6" fillId="0" borderId="0" xfId="45" applyFont="1" applyAlignment="1">
      <alignment horizontal="center" vertical="center" wrapText="1"/>
      <protection/>
    </xf>
    <xf numFmtId="0" fontId="6" fillId="0" borderId="0" xfId="45" applyFont="1" applyFill="1" applyAlignment="1">
      <alignment horizontal="right" vertical="top" wrapText="1"/>
      <protection/>
    </xf>
    <xf numFmtId="0" fontId="0" fillId="0" borderId="0" xfId="45" applyFont="1" applyFill="1" applyAlignment="1">
      <alignment horizontal="center" vertical="center" wrapText="1"/>
      <protection/>
    </xf>
    <xf numFmtId="0" fontId="7" fillId="0" borderId="0" xfId="45" applyFont="1" applyFill="1" applyAlignment="1">
      <alignment vertical="top" wrapText="1"/>
      <protection/>
    </xf>
    <xf numFmtId="49" fontId="7" fillId="0" borderId="0" xfId="45" applyNumberFormat="1" applyFont="1" applyAlignment="1">
      <alignment horizontal="center" vertical="center" wrapText="1"/>
      <protection/>
    </xf>
    <xf numFmtId="49" fontId="7" fillId="0" borderId="0" xfId="45" applyNumberFormat="1" applyFont="1" applyAlignment="1">
      <alignment vertical="top" wrapText="1"/>
      <protection/>
    </xf>
    <xf numFmtId="0" fontId="7" fillId="0" borderId="0" xfId="45" applyFont="1" applyFill="1" applyAlignment="1">
      <alignment horizontal="center" vertical="center" wrapText="1"/>
      <protection/>
    </xf>
    <xf numFmtId="0" fontId="6" fillId="0" borderId="0" xfId="45" applyFont="1" applyAlignment="1">
      <alignment horizontal="right" vertical="center"/>
      <protection/>
    </xf>
    <xf numFmtId="0" fontId="0" fillId="0" borderId="0" xfId="45" applyAlignment="1">
      <alignment horizontal="center" vertical="center" wrapText="1"/>
      <protection/>
    </xf>
    <xf numFmtId="0" fontId="7" fillId="0" borderId="0" xfId="45" applyFont="1">
      <alignment/>
      <protection/>
    </xf>
    <xf numFmtId="0" fontId="33" fillId="0" borderId="0" xfId="46" applyAlignment="1">
      <alignment vertical="center"/>
      <protection/>
    </xf>
    <xf numFmtId="0" fontId="33" fillId="0" borderId="0" xfId="46">
      <alignment/>
      <protection/>
    </xf>
    <xf numFmtId="0" fontId="34" fillId="0" borderId="0" xfId="46" applyFont="1" applyAlignment="1">
      <alignment vertical="center" wrapText="1"/>
      <protection/>
    </xf>
    <xf numFmtId="0" fontId="35" fillId="0" borderId="0" xfId="46" applyFont="1" applyAlignment="1">
      <alignment vertical="center"/>
      <protection/>
    </xf>
    <xf numFmtId="0" fontId="36" fillId="0" borderId="39" xfId="46" applyFont="1" applyBorder="1" applyAlignment="1">
      <alignment horizontal="center" vertical="center" wrapText="1"/>
      <protection/>
    </xf>
    <xf numFmtId="0" fontId="36" fillId="0" borderId="49" xfId="46" applyFont="1" applyBorder="1" applyAlignment="1">
      <alignment horizontal="center" vertical="center" wrapText="1"/>
      <protection/>
    </xf>
    <xf numFmtId="0" fontId="36" fillId="0" borderId="36" xfId="46" applyFont="1" applyBorder="1" applyAlignment="1">
      <alignment vertical="center" wrapText="1"/>
      <protection/>
    </xf>
    <xf numFmtId="3" fontId="34" fillId="0" borderId="59" xfId="46" applyNumberFormat="1" applyFont="1" applyBorder="1" applyAlignment="1">
      <alignment horizontal="center" vertical="center" wrapText="1"/>
      <protection/>
    </xf>
    <xf numFmtId="3" fontId="34" fillId="0" borderId="34" xfId="46" applyNumberFormat="1" applyFont="1" applyBorder="1" applyAlignment="1">
      <alignment horizontal="center" vertical="center" wrapText="1"/>
      <protection/>
    </xf>
    <xf numFmtId="3" fontId="34" fillId="0" borderId="36" xfId="46" applyNumberFormat="1" applyFont="1" applyBorder="1" applyAlignment="1">
      <alignment horizontal="center" vertical="center" wrapText="1"/>
      <protection/>
    </xf>
    <xf numFmtId="0" fontId="36" fillId="0" borderId="45" xfId="46" applyFont="1" applyBorder="1" applyAlignment="1">
      <alignment vertical="center" wrapText="1"/>
      <protection/>
    </xf>
    <xf numFmtId="3" fontId="34" fillId="0" borderId="21" xfId="46" applyNumberFormat="1" applyFont="1" applyBorder="1" applyAlignment="1">
      <alignment horizontal="center" vertical="center" wrapText="1"/>
      <protection/>
    </xf>
    <xf numFmtId="3" fontId="34" fillId="0" borderId="24" xfId="46" applyNumberFormat="1" applyFont="1" applyBorder="1" applyAlignment="1">
      <alignment horizontal="center" vertical="center" wrapText="1"/>
      <protection/>
    </xf>
    <xf numFmtId="3" fontId="34" fillId="0" borderId="45" xfId="46" applyNumberFormat="1" applyFont="1" applyBorder="1" applyAlignment="1">
      <alignment horizontal="center" vertical="center" wrapText="1"/>
      <protection/>
    </xf>
    <xf numFmtId="0" fontId="36" fillId="0" borderId="31" xfId="46" applyFont="1" applyBorder="1" applyAlignment="1">
      <alignment vertical="center" wrapText="1"/>
      <protection/>
    </xf>
    <xf numFmtId="3" fontId="34" fillId="0" borderId="39" xfId="46" applyNumberFormat="1" applyFont="1" applyBorder="1" applyAlignment="1">
      <alignment horizontal="center" vertical="center" wrapText="1"/>
      <protection/>
    </xf>
    <xf numFmtId="3" fontId="34" fillId="0" borderId="49" xfId="46" applyNumberFormat="1" applyFont="1" applyBorder="1" applyAlignment="1">
      <alignment horizontal="center" vertical="center" wrapText="1"/>
      <protection/>
    </xf>
    <xf numFmtId="3" fontId="34" fillId="0" borderId="31" xfId="46" applyNumberFormat="1" applyFont="1" applyBorder="1" applyAlignment="1">
      <alignment horizontal="center" vertical="center" wrapText="1"/>
      <protection/>
    </xf>
    <xf numFmtId="0" fontId="34" fillId="0" borderId="0" xfId="46" applyFont="1" applyBorder="1" applyAlignment="1">
      <alignment horizontal="center" vertical="center" wrapText="1"/>
      <protection/>
    </xf>
    <xf numFmtId="0" fontId="36" fillId="0" borderId="40" xfId="46" applyFont="1" applyBorder="1" applyAlignment="1">
      <alignment horizontal="center" vertical="center" wrapText="1"/>
      <protection/>
    </xf>
    <xf numFmtId="3" fontId="34" fillId="0" borderId="32" xfId="46" applyNumberFormat="1" applyFont="1" applyBorder="1" applyAlignment="1">
      <alignment horizontal="center" vertical="center" wrapText="1"/>
      <protection/>
    </xf>
    <xf numFmtId="3" fontId="34" fillId="0" borderId="60" xfId="46" applyNumberFormat="1" applyFont="1" applyBorder="1" applyAlignment="1">
      <alignment horizontal="center" vertical="center" wrapText="1"/>
      <protection/>
    </xf>
    <xf numFmtId="0" fontId="37" fillId="0" borderId="0" xfId="46" applyFont="1" applyAlignment="1">
      <alignment vertical="center" wrapText="1"/>
      <protection/>
    </xf>
    <xf numFmtId="3" fontId="34" fillId="0" borderId="22" xfId="46" applyNumberFormat="1" applyFont="1" applyBorder="1" applyAlignment="1">
      <alignment horizontal="center" vertical="center" wrapText="1"/>
      <protection/>
    </xf>
    <xf numFmtId="3" fontId="34" fillId="0" borderId="61" xfId="46" applyNumberFormat="1" applyFont="1" applyBorder="1" applyAlignment="1">
      <alignment horizontal="center" vertical="center" wrapText="1"/>
      <protection/>
    </xf>
    <xf numFmtId="3" fontId="34" fillId="0" borderId="40" xfId="46" applyNumberFormat="1" applyFont="1" applyBorder="1" applyAlignment="1">
      <alignment horizontal="center" vertical="center" wrapText="1"/>
      <protection/>
    </xf>
    <xf numFmtId="3" fontId="34" fillId="0" borderId="62" xfId="46" applyNumberFormat="1" applyFont="1" applyBorder="1" applyAlignment="1">
      <alignment horizontal="center" vertical="center" wrapText="1"/>
      <protection/>
    </xf>
    <xf numFmtId="0" fontId="36" fillId="0" borderId="63" xfId="46" applyFont="1" applyBorder="1" applyAlignment="1">
      <alignment vertical="center" wrapText="1"/>
      <protection/>
    </xf>
    <xf numFmtId="0" fontId="36" fillId="0" borderId="37" xfId="46" applyFont="1" applyBorder="1" applyAlignment="1">
      <alignment vertical="center" wrapText="1"/>
      <protection/>
    </xf>
    <xf numFmtId="0" fontId="36" fillId="0" borderId="64" xfId="46" applyFont="1" applyBorder="1" applyAlignment="1">
      <alignment vertical="center" wrapText="1"/>
      <protection/>
    </xf>
    <xf numFmtId="0" fontId="38" fillId="0" borderId="0" xfId="46" applyFont="1" applyAlignment="1">
      <alignment vertical="center"/>
      <protection/>
    </xf>
    <xf numFmtId="0" fontId="36" fillId="0" borderId="65" xfId="46" applyFont="1" applyBorder="1" applyAlignment="1">
      <alignment vertical="center" wrapText="1"/>
      <protection/>
    </xf>
    <xf numFmtId="3" fontId="33" fillId="0" borderId="0" xfId="46" applyNumberFormat="1">
      <alignment/>
      <protection/>
    </xf>
    <xf numFmtId="0" fontId="0" fillId="0" borderId="0" xfId="45" applyAlignment="1">
      <alignment vertical="top"/>
      <protection/>
    </xf>
    <xf numFmtId="0" fontId="6" fillId="0" borderId="0" xfId="45" applyFont="1" applyAlignment="1">
      <alignment horizontal="left" vertical="top" wrapText="1"/>
      <protection/>
    </xf>
    <xf numFmtId="0" fontId="6" fillId="0" borderId="0" xfId="45" applyFont="1" applyAlignment="1">
      <alignment horizontal="justify" vertical="top" wrapText="1"/>
      <protection/>
    </xf>
    <xf numFmtId="0" fontId="8" fillId="0" borderId="0" xfId="45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6" fillId="0" borderId="50" xfId="46" applyFont="1" applyBorder="1" applyAlignment="1">
      <alignment horizontal="center" vertical="center" wrapText="1"/>
      <protection/>
    </xf>
    <xf numFmtId="0" fontId="36" fillId="0" borderId="43" xfId="46" applyFont="1" applyBorder="1" applyAlignment="1">
      <alignment horizontal="center" vertical="center" wrapText="1"/>
      <protection/>
    </xf>
    <xf numFmtId="0" fontId="39" fillId="0" borderId="0" xfId="46" applyFont="1" applyAlignment="1">
      <alignment horizontal="center" vertical="center" wrapText="1"/>
      <protection/>
    </xf>
    <xf numFmtId="0" fontId="36" fillId="0" borderId="69" xfId="46" applyFont="1" applyBorder="1" applyAlignment="1">
      <alignment horizontal="center" vertical="center" wrapText="1"/>
      <protection/>
    </xf>
    <xf numFmtId="0" fontId="36" fillId="0" borderId="55" xfId="46" applyFont="1" applyBorder="1" applyAlignment="1">
      <alignment horizontal="center" vertical="center" wrapText="1"/>
      <protection/>
    </xf>
    <xf numFmtId="0" fontId="36" fillId="0" borderId="70" xfId="46" applyFont="1" applyBorder="1" applyAlignment="1">
      <alignment horizontal="center" vertical="center" wrapText="1"/>
      <protection/>
    </xf>
    <xf numFmtId="0" fontId="34" fillId="0" borderId="43" xfId="46" applyFont="1" applyBorder="1" applyAlignment="1">
      <alignment horizontal="center" vertical="center" wrapText="1"/>
      <protection/>
    </xf>
    <xf numFmtId="0" fontId="36" fillId="0" borderId="36" xfId="46" applyFont="1" applyBorder="1" applyAlignment="1">
      <alignment horizontal="center" vertical="center" wrapText="1"/>
      <protection/>
    </xf>
    <xf numFmtId="0" fontId="36" fillId="0" borderId="31" xfId="46" applyFont="1" applyBorder="1" applyAlignment="1">
      <alignment horizontal="center" vertical="center" wrapText="1"/>
      <protection/>
    </xf>
    <xf numFmtId="0" fontId="36" fillId="0" borderId="59" xfId="46" applyFont="1" applyBorder="1" applyAlignment="1">
      <alignment horizontal="center" vertical="center" wrapText="1"/>
      <protection/>
    </xf>
    <xf numFmtId="0" fontId="36" fillId="0" borderId="34" xfId="46" applyFont="1" applyBorder="1" applyAlignment="1">
      <alignment horizontal="center" vertical="center" wrapText="1"/>
      <protection/>
    </xf>
    <xf numFmtId="0" fontId="36" fillId="0" borderId="32" xfId="46" applyFont="1" applyBorder="1" applyAlignment="1">
      <alignment horizontal="center" vertical="center" wrapText="1"/>
      <protection/>
    </xf>
    <xf numFmtId="0" fontId="34" fillId="0" borderId="43" xfId="46" applyFont="1" applyBorder="1" applyAlignment="1">
      <alignment vertical="center" wrapText="1"/>
      <protection/>
    </xf>
    <xf numFmtId="0" fontId="36" fillId="0" borderId="33" xfId="46" applyFont="1" applyBorder="1" applyAlignment="1">
      <alignment horizontal="center" vertical="center" wrapText="1"/>
      <protection/>
    </xf>
    <xf numFmtId="0" fontId="34" fillId="0" borderId="35" xfId="46" applyFont="1" applyBorder="1" applyAlignment="1">
      <alignment vertical="center" wrapText="1"/>
      <protection/>
    </xf>
    <xf numFmtId="0" fontId="34" fillId="0" borderId="60" xfId="46" applyFont="1" applyBorder="1" applyAlignment="1">
      <alignment vertical="center" wrapText="1"/>
      <protection/>
    </xf>
    <xf numFmtId="0" fontId="36" fillId="0" borderId="35" xfId="46" applyFont="1" applyBorder="1" applyAlignment="1">
      <alignment horizontal="center" vertical="center" wrapText="1"/>
      <protection/>
    </xf>
    <xf numFmtId="0" fontId="36" fillId="0" borderId="60" xfId="46" applyFont="1" applyBorder="1" applyAlignment="1">
      <alignment horizontal="center" vertical="center" wrapText="1"/>
      <protection/>
    </xf>
    <xf numFmtId="0" fontId="36" fillId="0" borderId="10" xfId="46" applyFont="1" applyBorder="1" applyAlignment="1">
      <alignment horizontal="center" vertical="center" wrapText="1"/>
      <protection/>
    </xf>
    <xf numFmtId="0" fontId="36" fillId="0" borderId="13" xfId="46" applyFont="1" applyBorder="1" applyAlignment="1">
      <alignment horizontal="center" vertical="center" wrapText="1"/>
      <protection/>
    </xf>
    <xf numFmtId="0" fontId="36" fillId="0" borderId="11" xfId="46" applyFont="1" applyBorder="1" applyAlignment="1">
      <alignment horizontal="center" vertical="center" wrapText="1"/>
      <protection/>
    </xf>
    <xf numFmtId="3" fontId="36" fillId="0" borderId="21" xfId="46" applyNumberFormat="1" applyFont="1" applyBorder="1" applyAlignment="1">
      <alignment horizontal="center" vertical="center" wrapText="1"/>
      <protection/>
    </xf>
    <xf numFmtId="3" fontId="36" fillId="0" borderId="24" xfId="46" applyNumberFormat="1" applyFont="1" applyBorder="1" applyAlignment="1">
      <alignment horizontal="center" vertical="center" wrapText="1"/>
      <protection/>
    </xf>
    <xf numFmtId="3" fontId="36" fillId="0" borderId="22" xfId="46" applyNumberFormat="1" applyFont="1" applyBorder="1" applyAlignment="1">
      <alignment horizontal="center" vertical="center" wrapText="1"/>
      <protection/>
    </xf>
    <xf numFmtId="3" fontId="36" fillId="0" borderId="39" xfId="46" applyNumberFormat="1" applyFont="1" applyBorder="1" applyAlignment="1">
      <alignment horizontal="center" vertical="center" wrapText="1"/>
      <protection/>
    </xf>
    <xf numFmtId="3" fontId="36" fillId="0" borderId="49" xfId="46" applyNumberFormat="1" applyFont="1" applyBorder="1" applyAlignment="1">
      <alignment horizontal="center" vertical="center" wrapText="1"/>
      <protection/>
    </xf>
    <xf numFmtId="3" fontId="36" fillId="0" borderId="40" xfId="46" applyNumberFormat="1" applyFont="1" applyBorder="1" applyAlignment="1">
      <alignment horizontal="center" vertical="center" wrapTex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e 3" xfId="46"/>
    <cellStyle name="normální_Kopie - Agendy NS SR 2009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123.8515625" style="106" customWidth="1"/>
    <col min="2" max="16384" width="9.140625" style="106" customWidth="1"/>
  </cols>
  <sheetData>
    <row r="1" ht="12.75">
      <c r="A1" s="105" t="s">
        <v>57</v>
      </c>
    </row>
    <row r="2" ht="7.5" customHeight="1">
      <c r="A2" s="107"/>
    </row>
    <row r="3" ht="25.5">
      <c r="A3" s="107" t="s">
        <v>102</v>
      </c>
    </row>
    <row r="4" ht="3.75" customHeight="1">
      <c r="A4" s="107"/>
    </row>
    <row r="5" ht="25.5">
      <c r="A5" s="107" t="s">
        <v>103</v>
      </c>
    </row>
    <row r="6" ht="3.75" customHeight="1">
      <c r="A6" s="107"/>
    </row>
    <row r="7" ht="25.5">
      <c r="A7" s="107" t="s">
        <v>104</v>
      </c>
    </row>
    <row r="8" ht="3.75" customHeight="1">
      <c r="A8" s="107"/>
    </row>
    <row r="9" ht="25.5">
      <c r="A9" s="107" t="s">
        <v>105</v>
      </c>
    </row>
    <row r="10" ht="3.75" customHeight="1">
      <c r="A10" s="107"/>
    </row>
    <row r="11" ht="25.5">
      <c r="A11" s="107" t="s">
        <v>106</v>
      </c>
    </row>
    <row r="12" ht="3.75" customHeight="1">
      <c r="A12" s="107"/>
    </row>
    <row r="13" ht="25.5">
      <c r="A13" s="107" t="s">
        <v>107</v>
      </c>
    </row>
    <row r="14" ht="3.75" customHeight="1">
      <c r="A14" s="107"/>
    </row>
    <row r="15" ht="25.5">
      <c r="A15" s="107" t="s">
        <v>116</v>
      </c>
    </row>
    <row r="16" ht="19.5" customHeight="1">
      <c r="A16" s="107"/>
    </row>
    <row r="17" ht="12.75">
      <c r="A17" s="105" t="s">
        <v>58</v>
      </c>
    </row>
    <row r="18" ht="7.5" customHeight="1">
      <c r="A18" s="107"/>
    </row>
    <row r="19" ht="25.5">
      <c r="A19" s="107" t="s">
        <v>108</v>
      </c>
    </row>
    <row r="20" ht="3.75" customHeight="1">
      <c r="A20" s="107"/>
    </row>
    <row r="21" ht="25.5">
      <c r="A21" s="107" t="s">
        <v>109</v>
      </c>
    </row>
    <row r="22" ht="3.75" customHeight="1">
      <c r="A22" s="107"/>
    </row>
    <row r="23" ht="25.5">
      <c r="A23" s="107" t="s">
        <v>110</v>
      </c>
    </row>
    <row r="24" ht="3.75" customHeight="1">
      <c r="A24" s="107"/>
    </row>
    <row r="25" ht="25.5">
      <c r="A25" s="107" t="s">
        <v>111</v>
      </c>
    </row>
    <row r="26" ht="3.75" customHeight="1">
      <c r="A26" s="107"/>
    </row>
    <row r="27" ht="25.5">
      <c r="A27" s="107" t="s">
        <v>117</v>
      </c>
    </row>
    <row r="28" ht="3.75" customHeight="1">
      <c r="A28" s="107"/>
    </row>
    <row r="29" ht="25.5">
      <c r="A29" s="107" t="s">
        <v>112</v>
      </c>
    </row>
    <row r="30" ht="19.5" customHeight="1">
      <c r="A30" s="107"/>
    </row>
    <row r="31" ht="12.75">
      <c r="A31" s="105" t="s">
        <v>59</v>
      </c>
    </row>
    <row r="32" ht="7.5" customHeight="1">
      <c r="A32" s="107"/>
    </row>
    <row r="33" ht="39.75" customHeight="1">
      <c r="A33" s="107" t="s">
        <v>113</v>
      </c>
    </row>
    <row r="34" ht="25.5">
      <c r="A34" s="107" t="s">
        <v>114</v>
      </c>
    </row>
    <row r="35" ht="3.75" customHeight="1">
      <c r="A35" s="107"/>
    </row>
    <row r="36" ht="51">
      <c r="A36" s="107" t="s">
        <v>115</v>
      </c>
    </row>
  </sheetData>
  <sheetProtection/>
  <printOptions horizontalCentered="1"/>
  <pageMargins left="0.984251968503937" right="0.984251968503937" top="0.7874015748031497" bottom="0.7874015748031497" header="0.5118110236220472" footer="0.5118110236220472"/>
  <pageSetup fitToHeight="2" horizontalDpi="600" verticalDpi="600" orientation="landscape" paperSize="9" r:id="rId1"/>
  <rowBreaks count="1" manualBreakCount="1">
    <brk id="3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2.75"/>
  <cols>
    <col min="1" max="1" width="10.57421875" style="110" bestFit="1" customWidth="1"/>
    <col min="2" max="2" width="2.57421875" style="126" bestFit="1" customWidth="1"/>
    <col min="3" max="3" width="115.00390625" style="127" customWidth="1"/>
    <col min="4" max="16384" width="9.140625" style="110" customWidth="1"/>
  </cols>
  <sheetData>
    <row r="1" spans="1:3" ht="12.75" customHeight="1">
      <c r="A1" s="162" t="s">
        <v>60</v>
      </c>
      <c r="B1" s="162"/>
      <c r="C1" s="162"/>
    </row>
    <row r="2" spans="1:3" ht="12.75">
      <c r="A2" s="111"/>
      <c r="B2" s="112"/>
      <c r="C2" s="113"/>
    </row>
    <row r="3" spans="1:3" ht="15.75" customHeight="1">
      <c r="A3" s="163" t="s">
        <v>61</v>
      </c>
      <c r="B3" s="163"/>
      <c r="C3" s="163"/>
    </row>
    <row r="4" spans="1:3" ht="13.5" customHeight="1">
      <c r="A4" s="111" t="s">
        <v>11</v>
      </c>
      <c r="B4" s="114" t="s">
        <v>62</v>
      </c>
      <c r="C4" s="115" t="s">
        <v>63</v>
      </c>
    </row>
    <row r="5" spans="1:3" ht="13.5" customHeight="1">
      <c r="A5" s="111" t="s">
        <v>15</v>
      </c>
      <c r="B5" s="112" t="s">
        <v>62</v>
      </c>
      <c r="C5" s="115" t="s">
        <v>64</v>
      </c>
    </row>
    <row r="6" spans="1:3" s="161" customFormat="1" ht="30" customHeight="1">
      <c r="A6" s="111" t="s">
        <v>16</v>
      </c>
      <c r="B6" s="116" t="s">
        <v>62</v>
      </c>
      <c r="C6" s="115" t="s">
        <v>65</v>
      </c>
    </row>
    <row r="7" spans="1:3" ht="13.5" customHeight="1">
      <c r="A7" s="111" t="s">
        <v>17</v>
      </c>
      <c r="B7" s="112" t="s">
        <v>62</v>
      </c>
      <c r="C7" s="115" t="s">
        <v>66</v>
      </c>
    </row>
    <row r="8" spans="1:3" ht="13.5" customHeight="1">
      <c r="A8" s="111" t="s">
        <v>19</v>
      </c>
      <c r="B8" s="112" t="s">
        <v>62</v>
      </c>
      <c r="C8" s="115" t="s">
        <v>91</v>
      </c>
    </row>
    <row r="9" spans="1:3" ht="13.5" customHeight="1">
      <c r="A9" s="111" t="s">
        <v>18</v>
      </c>
      <c r="B9" s="114" t="s">
        <v>62</v>
      </c>
      <c r="C9" s="115" t="s">
        <v>67</v>
      </c>
    </row>
    <row r="10" spans="1:3" ht="13.5" customHeight="1">
      <c r="A10" s="111" t="s">
        <v>20</v>
      </c>
      <c r="B10" s="112" t="s">
        <v>62</v>
      </c>
      <c r="C10" s="115" t="s">
        <v>68</v>
      </c>
    </row>
    <row r="11" spans="1:3" ht="19.5" customHeight="1">
      <c r="A11" s="117"/>
      <c r="B11" s="118"/>
      <c r="C11" s="117"/>
    </row>
    <row r="12" spans="1:3" ht="13.5" customHeight="1">
      <c r="A12" s="163" t="s">
        <v>69</v>
      </c>
      <c r="B12" s="163"/>
      <c r="C12" s="163"/>
    </row>
    <row r="13" spans="1:3" ht="13.5" customHeight="1">
      <c r="A13" s="111" t="s">
        <v>22</v>
      </c>
      <c r="B13" s="112" t="s">
        <v>62</v>
      </c>
      <c r="C13" s="115" t="s">
        <v>70</v>
      </c>
    </row>
    <row r="14" spans="1:3" ht="30" customHeight="1">
      <c r="A14" s="111" t="s">
        <v>23</v>
      </c>
      <c r="B14" s="116" t="s">
        <v>62</v>
      </c>
      <c r="C14" s="115" t="s">
        <v>71</v>
      </c>
    </row>
    <row r="15" spans="1:3" ht="30" customHeight="1">
      <c r="A15" s="111" t="s">
        <v>72</v>
      </c>
      <c r="B15" s="116" t="s">
        <v>62</v>
      </c>
      <c r="C15" s="115" t="s">
        <v>93</v>
      </c>
    </row>
    <row r="16" spans="1:3" ht="13.5" customHeight="1">
      <c r="A16" s="111" t="s">
        <v>25</v>
      </c>
      <c r="B16" s="112" t="s">
        <v>62</v>
      </c>
      <c r="C16" s="115" t="s">
        <v>73</v>
      </c>
    </row>
    <row r="17" spans="1:3" ht="30" customHeight="1">
      <c r="A17" s="111" t="s">
        <v>26</v>
      </c>
      <c r="B17" s="116" t="s">
        <v>62</v>
      </c>
      <c r="C17" s="115" t="s">
        <v>74</v>
      </c>
    </row>
    <row r="18" spans="1:3" ht="13.5" customHeight="1">
      <c r="A18" s="111" t="s">
        <v>27</v>
      </c>
      <c r="B18" s="112" t="s">
        <v>62</v>
      </c>
      <c r="C18" s="115" t="s">
        <v>75</v>
      </c>
    </row>
    <row r="19" spans="1:3" ht="13.5" customHeight="1">
      <c r="A19" s="111" t="s">
        <v>53</v>
      </c>
      <c r="B19" s="114" t="s">
        <v>62</v>
      </c>
      <c r="C19" s="115" t="s">
        <v>76</v>
      </c>
    </row>
    <row r="20" spans="1:3" ht="30" customHeight="1">
      <c r="A20" s="111" t="s">
        <v>28</v>
      </c>
      <c r="B20" s="116" t="s">
        <v>62</v>
      </c>
      <c r="C20" s="115" t="s">
        <v>77</v>
      </c>
    </row>
    <row r="21" spans="1:3" ht="13.5" customHeight="1">
      <c r="A21" s="111" t="s">
        <v>78</v>
      </c>
      <c r="B21" s="114" t="s">
        <v>62</v>
      </c>
      <c r="C21" s="115" t="s">
        <v>79</v>
      </c>
    </row>
    <row r="22" spans="1:3" ht="13.5" customHeight="1">
      <c r="A22" s="119" t="s">
        <v>40</v>
      </c>
      <c r="B22" s="120" t="s">
        <v>62</v>
      </c>
      <c r="C22" s="121" t="s">
        <v>90</v>
      </c>
    </row>
    <row r="23" spans="1:3" ht="19.5" customHeight="1">
      <c r="A23" s="119"/>
      <c r="B23" s="120"/>
      <c r="C23" s="121"/>
    </row>
    <row r="24" spans="1:3" ht="13.5" customHeight="1">
      <c r="A24" s="163" t="s">
        <v>80</v>
      </c>
      <c r="B24" s="163"/>
      <c r="C24" s="163"/>
    </row>
    <row r="25" spans="1:3" ht="13.5" customHeight="1">
      <c r="A25" s="111" t="s">
        <v>11</v>
      </c>
      <c r="B25" s="112" t="s">
        <v>62</v>
      </c>
      <c r="C25" s="115" t="s">
        <v>94</v>
      </c>
    </row>
    <row r="26" spans="1:3" ht="13.5" customHeight="1">
      <c r="A26" s="111" t="s">
        <v>33</v>
      </c>
      <c r="B26" s="112" t="s">
        <v>62</v>
      </c>
      <c r="C26" s="115" t="s">
        <v>81</v>
      </c>
    </row>
    <row r="27" spans="1:3" ht="13.5" customHeight="1">
      <c r="A27" s="111" t="s">
        <v>34</v>
      </c>
      <c r="B27" s="112" t="s">
        <v>62</v>
      </c>
      <c r="C27" s="115" t="s">
        <v>82</v>
      </c>
    </row>
    <row r="28" spans="1:3" ht="13.5" customHeight="1">
      <c r="A28" s="111" t="s">
        <v>16</v>
      </c>
      <c r="B28" s="112" t="s">
        <v>62</v>
      </c>
      <c r="C28" s="115" t="s">
        <v>83</v>
      </c>
    </row>
    <row r="29" spans="1:3" ht="13.5" customHeight="1">
      <c r="A29" s="111" t="s">
        <v>17</v>
      </c>
      <c r="B29" s="112" t="s">
        <v>62</v>
      </c>
      <c r="C29" s="115" t="s">
        <v>66</v>
      </c>
    </row>
    <row r="30" spans="1:3" ht="13.5" customHeight="1">
      <c r="A30" s="111" t="s">
        <v>36</v>
      </c>
      <c r="B30" s="122" t="s">
        <v>62</v>
      </c>
      <c r="C30" s="123" t="s">
        <v>84</v>
      </c>
    </row>
    <row r="31" spans="1:3" ht="13.5" customHeight="1">
      <c r="A31" s="111" t="s">
        <v>18</v>
      </c>
      <c r="B31" s="112" t="s">
        <v>62</v>
      </c>
      <c r="C31" s="115" t="s">
        <v>67</v>
      </c>
    </row>
    <row r="32" spans="1:3" ht="13.5" customHeight="1">
      <c r="A32" s="111" t="s">
        <v>37</v>
      </c>
      <c r="B32" s="112" t="s">
        <v>62</v>
      </c>
      <c r="C32" s="115" t="s">
        <v>92</v>
      </c>
    </row>
    <row r="33" spans="1:3" ht="13.5" customHeight="1">
      <c r="A33" s="111" t="s">
        <v>38</v>
      </c>
      <c r="B33" s="112" t="s">
        <v>62</v>
      </c>
      <c r="C33" s="115" t="s">
        <v>85</v>
      </c>
    </row>
    <row r="34" spans="1:3" ht="13.5" customHeight="1">
      <c r="A34" s="119" t="s">
        <v>39</v>
      </c>
      <c r="B34" s="124" t="s">
        <v>62</v>
      </c>
      <c r="C34" s="121" t="s">
        <v>89</v>
      </c>
    </row>
    <row r="35" spans="1:3" ht="13.5" customHeight="1">
      <c r="A35" s="119" t="s">
        <v>40</v>
      </c>
      <c r="B35" s="124" t="s">
        <v>62</v>
      </c>
      <c r="C35" s="121" t="s">
        <v>90</v>
      </c>
    </row>
    <row r="36" spans="1:3" ht="13.5" customHeight="1">
      <c r="A36" s="111" t="s">
        <v>41</v>
      </c>
      <c r="B36" s="112" t="s">
        <v>62</v>
      </c>
      <c r="C36" s="115" t="s">
        <v>86</v>
      </c>
    </row>
    <row r="37" spans="1:3" ht="13.5" customHeight="1">
      <c r="A37" s="119" t="s">
        <v>55</v>
      </c>
      <c r="B37" s="124" t="s">
        <v>62</v>
      </c>
      <c r="C37" s="121" t="s">
        <v>87</v>
      </c>
    </row>
    <row r="38" spans="1:3" ht="13.5" customHeight="1">
      <c r="A38" s="111" t="s">
        <v>42</v>
      </c>
      <c r="B38" s="112" t="s">
        <v>62</v>
      </c>
      <c r="C38" s="115" t="s">
        <v>88</v>
      </c>
    </row>
    <row r="39" spans="1:3" ht="19.5" customHeight="1">
      <c r="A39" s="111"/>
      <c r="B39" s="112"/>
      <c r="C39" s="115"/>
    </row>
    <row r="40" spans="1:3" ht="13.5" customHeight="1">
      <c r="A40" s="164" t="s">
        <v>118</v>
      </c>
      <c r="B40" s="164"/>
      <c r="C40" s="164"/>
    </row>
    <row r="41" spans="1:3" ht="13.5" customHeight="1">
      <c r="A41" s="125" t="s">
        <v>119</v>
      </c>
      <c r="B41" s="126" t="s">
        <v>62</v>
      </c>
      <c r="C41" s="127" t="s">
        <v>120</v>
      </c>
    </row>
    <row r="42" spans="1:3" ht="13.5" customHeight="1">
      <c r="A42" s="125" t="s">
        <v>121</v>
      </c>
      <c r="B42" s="126" t="s">
        <v>62</v>
      </c>
      <c r="C42" s="127" t="s">
        <v>122</v>
      </c>
    </row>
    <row r="43" spans="1:3" ht="13.5" customHeight="1">
      <c r="A43" s="125"/>
      <c r="C43" s="127" t="s">
        <v>123</v>
      </c>
    </row>
    <row r="44" spans="1:3" ht="13.5" customHeight="1">
      <c r="A44" s="125" t="s">
        <v>124</v>
      </c>
      <c r="B44" s="126" t="s">
        <v>62</v>
      </c>
      <c r="C44" s="127" t="s">
        <v>125</v>
      </c>
    </row>
    <row r="45" spans="1:3" ht="13.5" customHeight="1">
      <c r="A45" s="125" t="s">
        <v>126</v>
      </c>
      <c r="B45" s="126" t="s">
        <v>62</v>
      </c>
      <c r="C45" s="127" t="s">
        <v>127</v>
      </c>
    </row>
    <row r="46" spans="1:3" ht="13.5" customHeight="1">
      <c r="A46" s="125"/>
      <c r="B46" s="126" t="s">
        <v>62</v>
      </c>
      <c r="C46" s="127" t="s">
        <v>125</v>
      </c>
    </row>
    <row r="47" spans="1:3" ht="13.5" customHeight="1">
      <c r="A47" s="125" t="s">
        <v>128</v>
      </c>
      <c r="B47" s="126" t="s">
        <v>62</v>
      </c>
      <c r="C47" s="127" t="s">
        <v>129</v>
      </c>
    </row>
    <row r="48" spans="1:3" ht="13.5" customHeight="1">
      <c r="A48" s="125"/>
      <c r="C48" s="127" t="s">
        <v>130</v>
      </c>
    </row>
    <row r="49" spans="1:3" ht="13.5" customHeight="1">
      <c r="A49" s="125"/>
      <c r="B49" s="126" t="s">
        <v>62</v>
      </c>
      <c r="C49" s="127" t="s">
        <v>125</v>
      </c>
    </row>
    <row r="50" spans="1:3" ht="13.5" customHeight="1">
      <c r="A50" s="125" t="s">
        <v>33</v>
      </c>
      <c r="B50" s="126" t="s">
        <v>62</v>
      </c>
      <c r="C50" s="127" t="s">
        <v>131</v>
      </c>
    </row>
    <row r="51" spans="1:3" ht="13.5" customHeight="1">
      <c r="A51" s="125"/>
      <c r="C51" s="127" t="s">
        <v>132</v>
      </c>
    </row>
    <row r="52" spans="1:3" ht="13.5" customHeight="1">
      <c r="A52" s="125" t="s">
        <v>133</v>
      </c>
      <c r="B52" s="126" t="s">
        <v>62</v>
      </c>
      <c r="C52" s="127" t="s">
        <v>134</v>
      </c>
    </row>
    <row r="53" spans="1:3" ht="13.5" customHeight="1">
      <c r="A53" s="125" t="s">
        <v>135</v>
      </c>
      <c r="B53" s="126" t="s">
        <v>62</v>
      </c>
      <c r="C53" s="127" t="s">
        <v>136</v>
      </c>
    </row>
    <row r="54" spans="1:3" ht="13.5" customHeight="1">
      <c r="A54" s="125"/>
      <c r="C54" s="127" t="s">
        <v>137</v>
      </c>
    </row>
    <row r="55" spans="1:3" ht="13.5" customHeight="1">
      <c r="A55" s="125" t="s">
        <v>138</v>
      </c>
      <c r="B55" s="126" t="s">
        <v>62</v>
      </c>
      <c r="C55" s="127" t="s">
        <v>139</v>
      </c>
    </row>
    <row r="56" spans="1:3" ht="13.5" customHeight="1">
      <c r="A56" s="125" t="s">
        <v>140</v>
      </c>
      <c r="B56" s="126" t="s">
        <v>62</v>
      </c>
      <c r="C56" s="127" t="s">
        <v>141</v>
      </c>
    </row>
    <row r="57" spans="1:3" ht="13.5" customHeight="1">
      <c r="A57" s="125" t="s">
        <v>142</v>
      </c>
      <c r="B57" s="126" t="s">
        <v>62</v>
      </c>
      <c r="C57" s="127" t="s">
        <v>143</v>
      </c>
    </row>
    <row r="58" spans="1:3" ht="13.5" customHeight="1">
      <c r="A58" s="125" t="s">
        <v>144</v>
      </c>
      <c r="B58" s="126" t="s">
        <v>62</v>
      </c>
      <c r="C58" s="127" t="s">
        <v>145</v>
      </c>
    </row>
    <row r="59" spans="1:3" ht="13.5" customHeight="1">
      <c r="A59" s="125" t="s">
        <v>23</v>
      </c>
      <c r="B59" s="126" t="s">
        <v>62</v>
      </c>
      <c r="C59" s="127" t="s">
        <v>146</v>
      </c>
    </row>
    <row r="60" spans="1:3" ht="13.5" customHeight="1">
      <c r="A60" s="125" t="s">
        <v>147</v>
      </c>
      <c r="B60" s="126" t="s">
        <v>62</v>
      </c>
      <c r="C60" s="127" t="s">
        <v>148</v>
      </c>
    </row>
    <row r="61" spans="1:3" ht="13.5" customHeight="1">
      <c r="A61" s="125" t="s">
        <v>149</v>
      </c>
      <c r="B61" s="126" t="s">
        <v>62</v>
      </c>
      <c r="C61" s="127" t="s">
        <v>150</v>
      </c>
    </row>
    <row r="62" ht="13.5" customHeight="1">
      <c r="A62" s="125"/>
    </row>
    <row r="63" spans="1:3" ht="13.5" customHeight="1">
      <c r="A63" s="125" t="s">
        <v>151</v>
      </c>
      <c r="B63" s="126" t="s">
        <v>62</v>
      </c>
      <c r="C63" s="127" t="s">
        <v>152</v>
      </c>
    </row>
    <row r="64" spans="1:3" ht="13.5" customHeight="1">
      <c r="A64" s="125" t="s">
        <v>153</v>
      </c>
      <c r="B64" s="126" t="s">
        <v>62</v>
      </c>
      <c r="C64" s="127" t="s">
        <v>154</v>
      </c>
    </row>
    <row r="65" spans="1:3" ht="13.5" customHeight="1">
      <c r="A65" s="125" t="s">
        <v>37</v>
      </c>
      <c r="B65" s="126" t="s">
        <v>62</v>
      </c>
      <c r="C65" s="127" t="s">
        <v>155</v>
      </c>
    </row>
    <row r="66" spans="1:3" ht="13.5" customHeight="1">
      <c r="A66" s="125" t="s">
        <v>156</v>
      </c>
      <c r="B66" s="126" t="s">
        <v>62</v>
      </c>
      <c r="C66" s="127" t="s">
        <v>157</v>
      </c>
    </row>
    <row r="67" spans="1:3" ht="13.5" customHeight="1">
      <c r="A67" s="125" t="s">
        <v>158</v>
      </c>
      <c r="B67" s="126" t="s">
        <v>62</v>
      </c>
      <c r="C67" s="127" t="s">
        <v>159</v>
      </c>
    </row>
    <row r="68" spans="1:3" ht="13.5" customHeight="1">
      <c r="A68" s="125" t="s">
        <v>160</v>
      </c>
      <c r="B68" s="126" t="s">
        <v>62</v>
      </c>
      <c r="C68" s="127" t="s">
        <v>161</v>
      </c>
    </row>
    <row r="69" spans="1:3" ht="13.5" customHeight="1">
      <c r="A69" s="125" t="s">
        <v>162</v>
      </c>
      <c r="B69" s="126" t="s">
        <v>62</v>
      </c>
      <c r="C69" s="127" t="s">
        <v>163</v>
      </c>
    </row>
    <row r="70" spans="1:3" ht="13.5" customHeight="1">
      <c r="A70" s="125" t="s">
        <v>164</v>
      </c>
      <c r="B70" s="126" t="s">
        <v>62</v>
      </c>
      <c r="C70" s="127" t="s">
        <v>165</v>
      </c>
    </row>
    <row r="71" spans="1:3" ht="13.5" customHeight="1">
      <c r="A71" s="125" t="s">
        <v>166</v>
      </c>
      <c r="B71" s="126" t="s">
        <v>62</v>
      </c>
      <c r="C71" s="127" t="s">
        <v>167</v>
      </c>
    </row>
    <row r="72" spans="1:3" ht="13.5" customHeight="1">
      <c r="A72" s="125" t="s">
        <v>168</v>
      </c>
      <c r="B72" s="126" t="s">
        <v>62</v>
      </c>
      <c r="C72" s="127" t="s">
        <v>169</v>
      </c>
    </row>
    <row r="73" spans="1:3" ht="13.5" customHeight="1">
      <c r="A73" s="125" t="s">
        <v>170</v>
      </c>
      <c r="B73" s="126" t="s">
        <v>62</v>
      </c>
      <c r="C73" s="127" t="s">
        <v>171</v>
      </c>
    </row>
    <row r="74" ht="12.75">
      <c r="A74" s="125"/>
    </row>
    <row r="75" spans="1:3" ht="13.5" customHeight="1">
      <c r="A75" s="125" t="s">
        <v>172</v>
      </c>
      <c r="B75" s="126" t="s">
        <v>62</v>
      </c>
      <c r="C75" s="127" t="s">
        <v>173</v>
      </c>
    </row>
    <row r="76" spans="1:3" ht="13.5" customHeight="1">
      <c r="A76" s="125" t="s">
        <v>174</v>
      </c>
      <c r="B76" s="126" t="s">
        <v>62</v>
      </c>
      <c r="C76" s="127" t="s">
        <v>175</v>
      </c>
    </row>
    <row r="77" spans="1:3" ht="13.5" customHeight="1">
      <c r="A77" s="125" t="s">
        <v>176</v>
      </c>
      <c r="B77" s="126" t="s">
        <v>62</v>
      </c>
      <c r="C77" s="127" t="s">
        <v>177</v>
      </c>
    </row>
    <row r="78" spans="1:3" ht="13.5" customHeight="1">
      <c r="A78" s="125" t="s">
        <v>178</v>
      </c>
      <c r="B78" s="126" t="s">
        <v>62</v>
      </c>
      <c r="C78" s="127" t="s">
        <v>179</v>
      </c>
    </row>
    <row r="79" spans="1:3" ht="13.5" customHeight="1">
      <c r="A79" s="125" t="s">
        <v>180</v>
      </c>
      <c r="B79" s="126" t="s">
        <v>62</v>
      </c>
      <c r="C79" s="127" t="s">
        <v>181</v>
      </c>
    </row>
    <row r="80" spans="1:3" ht="13.5" customHeight="1">
      <c r="A80" s="125" t="s">
        <v>182</v>
      </c>
      <c r="B80" s="126" t="s">
        <v>62</v>
      </c>
      <c r="C80" s="127" t="s">
        <v>183</v>
      </c>
    </row>
    <row r="81" spans="1:3" ht="13.5" customHeight="1">
      <c r="A81" s="125" t="s">
        <v>184</v>
      </c>
      <c r="B81" s="126" t="s">
        <v>62</v>
      </c>
      <c r="C81" s="127" t="s">
        <v>185</v>
      </c>
    </row>
    <row r="82" spans="1:3" ht="13.5" customHeight="1">
      <c r="A82" s="125"/>
      <c r="C82" s="127" t="s">
        <v>186</v>
      </c>
    </row>
    <row r="83" spans="1:3" ht="13.5" customHeight="1">
      <c r="A83" s="125" t="s">
        <v>187</v>
      </c>
      <c r="B83" s="126" t="s">
        <v>62</v>
      </c>
      <c r="C83" s="127" t="s">
        <v>188</v>
      </c>
    </row>
    <row r="84" spans="1:3" ht="13.5" customHeight="1">
      <c r="A84" s="125" t="s">
        <v>189</v>
      </c>
      <c r="B84" s="126" t="s">
        <v>62</v>
      </c>
      <c r="C84" s="127" t="s">
        <v>190</v>
      </c>
    </row>
    <row r="85" spans="1:3" ht="13.5" customHeight="1">
      <c r="A85" s="125" t="s">
        <v>191</v>
      </c>
      <c r="B85" s="126" t="s">
        <v>62</v>
      </c>
      <c r="C85" s="127" t="s">
        <v>192</v>
      </c>
    </row>
    <row r="86" ht="12.75">
      <c r="A86" s="125"/>
    </row>
    <row r="87" spans="1:3" ht="13.5" customHeight="1">
      <c r="A87" s="125" t="s">
        <v>193</v>
      </c>
      <c r="B87" s="126" t="s">
        <v>62</v>
      </c>
      <c r="C87" s="127" t="s">
        <v>194</v>
      </c>
    </row>
    <row r="88" spans="1:3" ht="13.5" customHeight="1">
      <c r="A88" s="125" t="s">
        <v>195</v>
      </c>
      <c r="B88" s="126" t="s">
        <v>62</v>
      </c>
      <c r="C88" s="127" t="s">
        <v>196</v>
      </c>
    </row>
    <row r="89" spans="1:3" ht="12.75">
      <c r="A89" s="125"/>
      <c r="C89" s="127" t="s">
        <v>197</v>
      </c>
    </row>
    <row r="90" spans="1:3" ht="13.5" customHeight="1">
      <c r="A90" s="125" t="s">
        <v>198</v>
      </c>
      <c r="B90" s="126" t="s">
        <v>62</v>
      </c>
      <c r="C90" s="127" t="s">
        <v>199</v>
      </c>
    </row>
    <row r="91" spans="1:3" ht="13.5" customHeight="1">
      <c r="A91" s="125" t="s">
        <v>200</v>
      </c>
      <c r="B91" s="126" t="s">
        <v>62</v>
      </c>
      <c r="C91" s="127" t="s">
        <v>201</v>
      </c>
    </row>
    <row r="92" spans="1:3" ht="13.5" customHeight="1">
      <c r="A92" s="125" t="s">
        <v>202</v>
      </c>
      <c r="B92" s="126" t="s">
        <v>62</v>
      </c>
      <c r="C92" s="127" t="s">
        <v>203</v>
      </c>
    </row>
    <row r="93" spans="1:3" ht="13.5" customHeight="1">
      <c r="A93" s="125" t="s">
        <v>204</v>
      </c>
      <c r="B93" s="126" t="s">
        <v>62</v>
      </c>
      <c r="C93" s="127" t="s">
        <v>205</v>
      </c>
    </row>
    <row r="94" spans="1:3" ht="13.5" customHeight="1">
      <c r="A94" s="125" t="s">
        <v>206</v>
      </c>
      <c r="B94" s="126" t="s">
        <v>62</v>
      </c>
      <c r="C94" s="127" t="s">
        <v>207</v>
      </c>
    </row>
    <row r="95" spans="1:3" ht="13.5" customHeight="1">
      <c r="A95" s="125" t="s">
        <v>208</v>
      </c>
      <c r="B95" s="126" t="s">
        <v>62</v>
      </c>
      <c r="C95" s="127" t="s">
        <v>209</v>
      </c>
    </row>
    <row r="96" spans="1:3" ht="13.5" customHeight="1">
      <c r="A96" s="125" t="s">
        <v>210</v>
      </c>
      <c r="B96" s="126" t="s">
        <v>62</v>
      </c>
      <c r="C96" s="127" t="s">
        <v>211</v>
      </c>
    </row>
    <row r="97" spans="1:3" ht="13.5" customHeight="1">
      <c r="A97" s="125" t="s">
        <v>212</v>
      </c>
      <c r="B97" s="126" t="s">
        <v>62</v>
      </c>
      <c r="C97" s="127" t="s">
        <v>213</v>
      </c>
    </row>
    <row r="98" spans="1:3" ht="13.5" customHeight="1">
      <c r="A98" s="125" t="s">
        <v>214</v>
      </c>
      <c r="B98" s="126" t="s">
        <v>62</v>
      </c>
      <c r="C98" s="127" t="s">
        <v>215</v>
      </c>
    </row>
    <row r="99" spans="1:3" ht="13.5" customHeight="1">
      <c r="A99" s="125" t="s">
        <v>216</v>
      </c>
      <c r="B99" s="126" t="s">
        <v>62</v>
      </c>
      <c r="C99" s="127" t="s">
        <v>217</v>
      </c>
    </row>
    <row r="100" spans="1:3" ht="13.5" customHeight="1">
      <c r="A100" s="125" t="s">
        <v>218</v>
      </c>
      <c r="B100" s="126" t="s">
        <v>62</v>
      </c>
      <c r="C100" s="127" t="s">
        <v>219</v>
      </c>
    </row>
    <row r="101" spans="1:3" ht="13.5" customHeight="1">
      <c r="A101" s="125" t="s">
        <v>220</v>
      </c>
      <c r="B101" s="126" t="s">
        <v>62</v>
      </c>
      <c r="C101" s="127" t="s">
        <v>221</v>
      </c>
    </row>
    <row r="102" spans="1:3" ht="13.5" customHeight="1">
      <c r="A102" s="125" t="s">
        <v>222</v>
      </c>
      <c r="B102" s="126" t="s">
        <v>62</v>
      </c>
      <c r="C102" s="127" t="s">
        <v>223</v>
      </c>
    </row>
    <row r="103" spans="1:3" ht="13.5" customHeight="1">
      <c r="A103" s="125" t="s">
        <v>224</v>
      </c>
      <c r="B103" s="126" t="s">
        <v>62</v>
      </c>
      <c r="C103" s="127" t="s">
        <v>225</v>
      </c>
    </row>
    <row r="104" spans="1:3" ht="13.5" customHeight="1">
      <c r="A104" s="125" t="s">
        <v>226</v>
      </c>
      <c r="B104" s="126" t="s">
        <v>62</v>
      </c>
      <c r="C104" s="127" t="s">
        <v>227</v>
      </c>
    </row>
    <row r="105" spans="1:3" ht="13.5" customHeight="1">
      <c r="A105" s="125" t="s">
        <v>228</v>
      </c>
      <c r="B105" s="126" t="s">
        <v>62</v>
      </c>
      <c r="C105" s="127" t="s">
        <v>229</v>
      </c>
    </row>
    <row r="106" spans="1:3" ht="13.5" customHeight="1">
      <c r="A106" s="125" t="s">
        <v>230</v>
      </c>
      <c r="B106" s="126" t="s">
        <v>62</v>
      </c>
      <c r="C106" s="127" t="s">
        <v>231</v>
      </c>
    </row>
    <row r="107" spans="1:3" ht="13.5" customHeight="1">
      <c r="A107" s="125" t="s">
        <v>232</v>
      </c>
      <c r="B107" s="126" t="s">
        <v>62</v>
      </c>
      <c r="C107" s="127" t="s">
        <v>233</v>
      </c>
    </row>
    <row r="108" spans="1:3" ht="13.5" customHeight="1">
      <c r="A108" s="125" t="s">
        <v>234</v>
      </c>
      <c r="B108" s="126" t="s">
        <v>62</v>
      </c>
      <c r="C108" s="127" t="s">
        <v>235</v>
      </c>
    </row>
    <row r="109" spans="1:3" ht="13.5" customHeight="1">
      <c r="A109" s="125" t="s">
        <v>236</v>
      </c>
      <c r="B109" s="126" t="s">
        <v>62</v>
      </c>
      <c r="C109" s="127" t="s">
        <v>237</v>
      </c>
    </row>
    <row r="110" spans="1:3" ht="13.5" customHeight="1">
      <c r="A110" s="125" t="s">
        <v>238</v>
      </c>
      <c r="B110" s="126" t="s">
        <v>62</v>
      </c>
      <c r="C110" s="127" t="s">
        <v>239</v>
      </c>
    </row>
    <row r="111" spans="1:3" ht="13.5" customHeight="1">
      <c r="A111" s="125" t="s">
        <v>240</v>
      </c>
      <c r="B111" s="126" t="s">
        <v>62</v>
      </c>
      <c r="C111" s="127" t="s">
        <v>241</v>
      </c>
    </row>
  </sheetData>
  <sheetProtection/>
  <mergeCells count="5">
    <mergeCell ref="A1:C1"/>
    <mergeCell ref="A3:C3"/>
    <mergeCell ref="A12:C12"/>
    <mergeCell ref="A24:C24"/>
    <mergeCell ref="A40:C40"/>
  </mergeCells>
  <printOptions horizontalCentered="1"/>
  <pageMargins left="0.7874015748031497" right="0.7874015748031497" top="0.7874015748031497" bottom="0.7874015748031497" header="0.5118110236220472" footer="0.5118110236220472"/>
  <pageSetup fitToHeight="4" horizontalDpi="600" verticalDpi="600" orientation="landscape" paperSize="9" r:id="rId1"/>
  <rowBreaks count="1" manualBreakCount="1">
    <brk id="6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10.7109375" style="40" customWidth="1"/>
    <col min="2" max="2" width="12.28125" style="40" customWidth="1"/>
    <col min="3" max="11" width="10.7109375" style="40" customWidth="1"/>
  </cols>
  <sheetData>
    <row r="1" spans="1:11" ht="15" customHeight="1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9.75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171" t="s">
        <v>11</v>
      </c>
      <c r="B4" s="7" t="s">
        <v>12</v>
      </c>
      <c r="C4" s="8">
        <v>5190</v>
      </c>
      <c r="D4" s="9">
        <v>3716</v>
      </c>
      <c r="E4" s="9">
        <v>3223</v>
      </c>
      <c r="F4" s="9">
        <v>3705</v>
      </c>
      <c r="G4" s="9">
        <v>3797</v>
      </c>
      <c r="H4" s="9">
        <v>5224</v>
      </c>
      <c r="I4" s="9">
        <v>4424</v>
      </c>
      <c r="J4" s="10">
        <v>5424</v>
      </c>
      <c r="K4" s="11">
        <f aca="true" t="shared" si="0" ref="K4:K27">SUM(C4:J4)</f>
        <v>34703</v>
      </c>
    </row>
    <row r="5" spans="1:11" ht="16.5" customHeight="1">
      <c r="A5" s="167"/>
      <c r="B5" s="13" t="s">
        <v>13</v>
      </c>
      <c r="C5" s="14">
        <v>5119</v>
      </c>
      <c r="D5" s="15">
        <v>3723</v>
      </c>
      <c r="E5" s="15">
        <v>3330</v>
      </c>
      <c r="F5" s="15">
        <v>4026</v>
      </c>
      <c r="G5" s="15">
        <v>3957</v>
      </c>
      <c r="H5" s="15">
        <v>5288</v>
      </c>
      <c r="I5" s="15">
        <v>4704</v>
      </c>
      <c r="J5" s="16">
        <v>5414</v>
      </c>
      <c r="K5" s="11">
        <f t="shared" si="0"/>
        <v>35561</v>
      </c>
    </row>
    <row r="6" spans="1:11" ht="16.5" customHeight="1">
      <c r="A6" s="167"/>
      <c r="B6" s="13" t="s">
        <v>14</v>
      </c>
      <c r="C6" s="14">
        <v>3424</v>
      </c>
      <c r="D6" s="15">
        <v>2140</v>
      </c>
      <c r="E6" s="15">
        <v>1928</v>
      </c>
      <c r="F6" s="15">
        <v>1735</v>
      </c>
      <c r="G6" s="15">
        <v>2113</v>
      </c>
      <c r="H6" s="15">
        <v>1946</v>
      </c>
      <c r="I6" s="15">
        <v>2062</v>
      </c>
      <c r="J6" s="16">
        <v>2862</v>
      </c>
      <c r="K6" s="11">
        <f t="shared" si="0"/>
        <v>18210</v>
      </c>
    </row>
    <row r="7" spans="1:11" ht="16.5" customHeight="1">
      <c r="A7" s="167" t="s">
        <v>15</v>
      </c>
      <c r="B7" s="13" t="s">
        <v>12</v>
      </c>
      <c r="C7" s="17">
        <v>224</v>
      </c>
      <c r="D7" s="15">
        <v>1414</v>
      </c>
      <c r="E7" s="18">
        <v>682</v>
      </c>
      <c r="F7" s="18">
        <v>449</v>
      </c>
      <c r="G7" s="18">
        <v>1037</v>
      </c>
      <c r="H7" s="18">
        <v>593</v>
      </c>
      <c r="I7" s="18">
        <v>569</v>
      </c>
      <c r="J7" s="16">
        <v>1319</v>
      </c>
      <c r="K7" s="11">
        <f t="shared" si="0"/>
        <v>6287</v>
      </c>
    </row>
    <row r="8" spans="1:11" ht="16.5" customHeight="1">
      <c r="A8" s="167"/>
      <c r="B8" s="13" t="s">
        <v>13</v>
      </c>
      <c r="C8" s="17">
        <v>212</v>
      </c>
      <c r="D8" s="15">
        <v>1339</v>
      </c>
      <c r="E8" s="18">
        <v>667</v>
      </c>
      <c r="F8" s="18">
        <v>474</v>
      </c>
      <c r="G8" s="18">
        <v>1018</v>
      </c>
      <c r="H8" s="18">
        <v>617</v>
      </c>
      <c r="I8" s="18">
        <v>570</v>
      </c>
      <c r="J8" s="16">
        <v>1252</v>
      </c>
      <c r="K8" s="11">
        <f t="shared" si="0"/>
        <v>6149</v>
      </c>
    </row>
    <row r="9" spans="1:11" ht="16.5" customHeight="1">
      <c r="A9" s="167"/>
      <c r="B9" s="13" t="s">
        <v>14</v>
      </c>
      <c r="C9" s="17">
        <v>97</v>
      </c>
      <c r="D9" s="18">
        <v>262</v>
      </c>
      <c r="E9" s="18">
        <v>121</v>
      </c>
      <c r="F9" s="18">
        <v>75</v>
      </c>
      <c r="G9" s="18">
        <v>94</v>
      </c>
      <c r="H9" s="18">
        <v>51</v>
      </c>
      <c r="I9" s="18">
        <v>61</v>
      </c>
      <c r="J9" s="19">
        <v>165</v>
      </c>
      <c r="K9" s="11">
        <f t="shared" si="0"/>
        <v>926</v>
      </c>
    </row>
    <row r="10" spans="1:11" ht="16.5" customHeight="1">
      <c r="A10" s="167" t="s">
        <v>16</v>
      </c>
      <c r="B10" s="13" t="s">
        <v>12</v>
      </c>
      <c r="C10" s="14">
        <v>25840</v>
      </c>
      <c r="D10" s="15">
        <v>12383</v>
      </c>
      <c r="E10" s="15">
        <v>10212</v>
      </c>
      <c r="F10" s="15">
        <v>9799</v>
      </c>
      <c r="G10" s="15">
        <v>10106</v>
      </c>
      <c r="H10" s="15">
        <v>11843</v>
      </c>
      <c r="I10" s="15">
        <v>12967</v>
      </c>
      <c r="J10" s="16">
        <v>18854</v>
      </c>
      <c r="K10" s="11">
        <f t="shared" si="0"/>
        <v>112004</v>
      </c>
    </row>
    <row r="11" spans="1:11" ht="16.5" customHeight="1">
      <c r="A11" s="167"/>
      <c r="B11" s="13" t="s">
        <v>13</v>
      </c>
      <c r="C11" s="14">
        <v>26108</v>
      </c>
      <c r="D11" s="15">
        <v>10902</v>
      </c>
      <c r="E11" s="15">
        <v>8762</v>
      </c>
      <c r="F11" s="15">
        <v>9378</v>
      </c>
      <c r="G11" s="15">
        <v>9933</v>
      </c>
      <c r="H11" s="15">
        <v>10919</v>
      </c>
      <c r="I11" s="15">
        <v>13217</v>
      </c>
      <c r="J11" s="16">
        <v>18480</v>
      </c>
      <c r="K11" s="11">
        <f t="shared" si="0"/>
        <v>107699</v>
      </c>
    </row>
    <row r="12" spans="1:11" ht="16.5" customHeight="1">
      <c r="A12" s="167"/>
      <c r="B12" s="13" t="s">
        <v>14</v>
      </c>
      <c r="C12" s="14">
        <v>30807</v>
      </c>
      <c r="D12" s="15">
        <v>8942</v>
      </c>
      <c r="E12" s="15">
        <v>7746</v>
      </c>
      <c r="F12" s="15">
        <v>6216</v>
      </c>
      <c r="G12" s="15">
        <v>8795</v>
      </c>
      <c r="H12" s="15">
        <v>6367</v>
      </c>
      <c r="I12" s="15">
        <v>10429</v>
      </c>
      <c r="J12" s="16">
        <v>17092</v>
      </c>
      <c r="K12" s="11">
        <f t="shared" si="0"/>
        <v>96394</v>
      </c>
    </row>
    <row r="13" spans="1:11" ht="16.5" customHeight="1">
      <c r="A13" s="167" t="s">
        <v>17</v>
      </c>
      <c r="B13" s="13" t="s">
        <v>12</v>
      </c>
      <c r="C13" s="14">
        <v>7881</v>
      </c>
      <c r="D13" s="15">
        <v>2575</v>
      </c>
      <c r="E13" s="15">
        <v>2163</v>
      </c>
      <c r="F13" s="15">
        <v>2757</v>
      </c>
      <c r="G13" s="15">
        <v>3325</v>
      </c>
      <c r="H13" s="15">
        <v>2916</v>
      </c>
      <c r="I13" s="15">
        <v>3049</v>
      </c>
      <c r="J13" s="16">
        <v>3947</v>
      </c>
      <c r="K13" s="11">
        <f t="shared" si="0"/>
        <v>28613</v>
      </c>
    </row>
    <row r="14" spans="1:11" ht="16.5" customHeight="1">
      <c r="A14" s="167"/>
      <c r="B14" s="13" t="s">
        <v>13</v>
      </c>
      <c r="C14" s="14">
        <v>8004</v>
      </c>
      <c r="D14" s="15">
        <v>2866</v>
      </c>
      <c r="E14" s="15">
        <v>2117</v>
      </c>
      <c r="F14" s="15">
        <v>3152</v>
      </c>
      <c r="G14" s="15">
        <v>3450</v>
      </c>
      <c r="H14" s="15">
        <v>3171</v>
      </c>
      <c r="I14" s="15">
        <v>3080</v>
      </c>
      <c r="J14" s="16">
        <v>4052</v>
      </c>
      <c r="K14" s="11">
        <f t="shared" si="0"/>
        <v>29892</v>
      </c>
    </row>
    <row r="15" spans="1:11" ht="16.5" customHeight="1">
      <c r="A15" s="167"/>
      <c r="B15" s="13" t="s">
        <v>14</v>
      </c>
      <c r="C15" s="14">
        <v>12511</v>
      </c>
      <c r="D15" s="15">
        <v>2444</v>
      </c>
      <c r="E15" s="15">
        <v>2111</v>
      </c>
      <c r="F15" s="15">
        <v>1962</v>
      </c>
      <c r="G15" s="15">
        <v>3130</v>
      </c>
      <c r="H15" s="15">
        <v>2137</v>
      </c>
      <c r="I15" s="15">
        <v>3177</v>
      </c>
      <c r="J15" s="16">
        <v>4406</v>
      </c>
      <c r="K15" s="11">
        <f t="shared" si="0"/>
        <v>31878</v>
      </c>
    </row>
    <row r="16" spans="1:11" ht="16.5" customHeight="1">
      <c r="A16" s="167" t="s">
        <v>18</v>
      </c>
      <c r="B16" s="13" t="s">
        <v>12</v>
      </c>
      <c r="C16" s="17">
        <v>75</v>
      </c>
      <c r="D16" s="18">
        <v>50</v>
      </c>
      <c r="E16" s="18">
        <v>25</v>
      </c>
      <c r="F16" s="18">
        <v>37</v>
      </c>
      <c r="G16" s="18">
        <v>33</v>
      </c>
      <c r="H16" s="18">
        <v>48</v>
      </c>
      <c r="I16" s="18">
        <v>60</v>
      </c>
      <c r="J16" s="19">
        <v>51</v>
      </c>
      <c r="K16" s="11">
        <f t="shared" si="0"/>
        <v>379</v>
      </c>
    </row>
    <row r="17" spans="1:11" ht="16.5" customHeight="1">
      <c r="A17" s="167"/>
      <c r="B17" s="13" t="s">
        <v>13</v>
      </c>
      <c r="C17" s="17">
        <v>77</v>
      </c>
      <c r="D17" s="18">
        <v>54</v>
      </c>
      <c r="E17" s="18">
        <v>30</v>
      </c>
      <c r="F17" s="18">
        <v>41</v>
      </c>
      <c r="G17" s="18">
        <v>36</v>
      </c>
      <c r="H17" s="18">
        <v>53</v>
      </c>
      <c r="I17" s="18">
        <v>69</v>
      </c>
      <c r="J17" s="19">
        <v>41</v>
      </c>
      <c r="K17" s="11">
        <f t="shared" si="0"/>
        <v>401</v>
      </c>
    </row>
    <row r="18" spans="1:11" ht="16.5" customHeight="1">
      <c r="A18" s="167"/>
      <c r="B18" s="13" t="s">
        <v>14</v>
      </c>
      <c r="C18" s="17">
        <v>55</v>
      </c>
      <c r="D18" s="18">
        <v>18</v>
      </c>
      <c r="E18" s="18">
        <v>6</v>
      </c>
      <c r="F18" s="18">
        <v>4</v>
      </c>
      <c r="G18" s="18">
        <v>3</v>
      </c>
      <c r="H18" s="18">
        <v>10</v>
      </c>
      <c r="I18" s="18">
        <v>23</v>
      </c>
      <c r="J18" s="19">
        <v>22</v>
      </c>
      <c r="K18" s="11">
        <f t="shared" si="0"/>
        <v>141</v>
      </c>
    </row>
    <row r="19" spans="1:11" ht="16.5" customHeight="1">
      <c r="A19" s="167" t="s">
        <v>19</v>
      </c>
      <c r="B19" s="13" t="s">
        <v>12</v>
      </c>
      <c r="C19" s="14">
        <v>4607</v>
      </c>
      <c r="D19" s="15">
        <v>3894</v>
      </c>
      <c r="E19" s="15">
        <v>4533</v>
      </c>
      <c r="F19" s="15">
        <v>4504</v>
      </c>
      <c r="G19" s="15">
        <v>5084</v>
      </c>
      <c r="H19" s="15">
        <v>5141</v>
      </c>
      <c r="I19" s="15">
        <v>5206</v>
      </c>
      <c r="J19" s="16">
        <v>6021</v>
      </c>
      <c r="K19" s="11">
        <f t="shared" si="0"/>
        <v>38990</v>
      </c>
    </row>
    <row r="20" spans="1:15" ht="16.5" customHeight="1">
      <c r="A20" s="167"/>
      <c r="B20" s="13" t="s">
        <v>13</v>
      </c>
      <c r="C20" s="14">
        <v>4626</v>
      </c>
      <c r="D20" s="15">
        <v>4160</v>
      </c>
      <c r="E20" s="15">
        <v>4995</v>
      </c>
      <c r="F20" s="15">
        <v>4607</v>
      </c>
      <c r="G20" s="15">
        <v>5114</v>
      </c>
      <c r="H20" s="15">
        <v>5436</v>
      </c>
      <c r="I20" s="15">
        <v>5409</v>
      </c>
      <c r="J20" s="16">
        <v>5868</v>
      </c>
      <c r="K20" s="11">
        <f t="shared" si="0"/>
        <v>40215</v>
      </c>
      <c r="O20" t="s">
        <v>56</v>
      </c>
    </row>
    <row r="21" spans="1:11" ht="16.5" customHeight="1">
      <c r="A21" s="167"/>
      <c r="B21" s="13" t="s">
        <v>14</v>
      </c>
      <c r="C21" s="14">
        <v>2496</v>
      </c>
      <c r="D21" s="15">
        <v>1633</v>
      </c>
      <c r="E21" s="15">
        <v>1852</v>
      </c>
      <c r="F21" s="15">
        <v>1741</v>
      </c>
      <c r="G21" s="15">
        <v>2238</v>
      </c>
      <c r="H21" s="15">
        <v>1416</v>
      </c>
      <c r="I21" s="15">
        <v>1850</v>
      </c>
      <c r="J21" s="16">
        <v>3103</v>
      </c>
      <c r="K21" s="11">
        <f t="shared" si="0"/>
        <v>16329</v>
      </c>
    </row>
    <row r="22" spans="1:11" ht="16.5" customHeight="1">
      <c r="A22" s="167" t="s">
        <v>20</v>
      </c>
      <c r="B22" s="13" t="s">
        <v>12</v>
      </c>
      <c r="C22" s="14">
        <v>8338</v>
      </c>
      <c r="D22" s="15">
        <v>8246</v>
      </c>
      <c r="E22" s="15">
        <v>7927</v>
      </c>
      <c r="F22" s="15">
        <v>10296</v>
      </c>
      <c r="G22" s="15">
        <v>10347</v>
      </c>
      <c r="H22" s="15">
        <v>10011</v>
      </c>
      <c r="I22" s="15">
        <v>8879</v>
      </c>
      <c r="J22" s="16">
        <v>10210</v>
      </c>
      <c r="K22" s="11">
        <f t="shared" si="0"/>
        <v>74254</v>
      </c>
    </row>
    <row r="23" spans="1:11" ht="16.5" customHeight="1">
      <c r="A23" s="167"/>
      <c r="B23" s="13" t="s">
        <v>13</v>
      </c>
      <c r="C23" s="14">
        <v>9189</v>
      </c>
      <c r="D23" s="15">
        <v>8988</v>
      </c>
      <c r="E23" s="15">
        <v>8883</v>
      </c>
      <c r="F23" s="15">
        <v>11012</v>
      </c>
      <c r="G23" s="15">
        <v>11453</v>
      </c>
      <c r="H23" s="15">
        <v>10107</v>
      </c>
      <c r="I23" s="15">
        <v>9217</v>
      </c>
      <c r="J23" s="16">
        <v>10442</v>
      </c>
      <c r="K23" s="11">
        <f t="shared" si="0"/>
        <v>79291</v>
      </c>
    </row>
    <row r="24" spans="1:11" ht="16.5" customHeight="1" thickBot="1">
      <c r="A24" s="168"/>
      <c r="B24" s="21" t="s">
        <v>14</v>
      </c>
      <c r="C24" s="22">
        <v>5790</v>
      </c>
      <c r="D24" s="23">
        <v>4768</v>
      </c>
      <c r="E24" s="23">
        <v>5550</v>
      </c>
      <c r="F24" s="23">
        <v>5523</v>
      </c>
      <c r="G24" s="23">
        <v>7417</v>
      </c>
      <c r="H24" s="23">
        <v>3367</v>
      </c>
      <c r="I24" s="23">
        <v>4188</v>
      </c>
      <c r="J24" s="24">
        <v>5659</v>
      </c>
      <c r="K24" s="25">
        <f t="shared" si="0"/>
        <v>42262</v>
      </c>
    </row>
    <row r="25" spans="1:12" ht="16.5" customHeight="1" thickTop="1">
      <c r="A25" s="169" t="s">
        <v>21</v>
      </c>
      <c r="B25" s="26" t="s">
        <v>12</v>
      </c>
      <c r="C25" s="27">
        <f aca="true" t="shared" si="1" ref="C25:J27">C4+C7+C10+C13+C16+C19+C22</f>
        <v>52155</v>
      </c>
      <c r="D25" s="28">
        <f t="shared" si="1"/>
        <v>32278</v>
      </c>
      <c r="E25" s="28">
        <f t="shared" si="1"/>
        <v>28765</v>
      </c>
      <c r="F25" s="28">
        <f t="shared" si="1"/>
        <v>31547</v>
      </c>
      <c r="G25" s="28">
        <f t="shared" si="1"/>
        <v>33729</v>
      </c>
      <c r="H25" s="28">
        <f t="shared" si="1"/>
        <v>35776</v>
      </c>
      <c r="I25" s="28">
        <f t="shared" si="1"/>
        <v>35154</v>
      </c>
      <c r="J25" s="29">
        <f t="shared" si="1"/>
        <v>45826</v>
      </c>
      <c r="K25" s="30">
        <f t="shared" si="0"/>
        <v>295230</v>
      </c>
      <c r="L25" s="97"/>
    </row>
    <row r="26" spans="1:12" ht="16.5" customHeight="1">
      <c r="A26" s="167"/>
      <c r="B26" s="31" t="s">
        <v>13</v>
      </c>
      <c r="C26" s="32">
        <f t="shared" si="1"/>
        <v>53335</v>
      </c>
      <c r="D26" s="33">
        <f t="shared" si="1"/>
        <v>32032</v>
      </c>
      <c r="E26" s="33">
        <f t="shared" si="1"/>
        <v>28784</v>
      </c>
      <c r="F26" s="33">
        <f t="shared" si="1"/>
        <v>32690</v>
      </c>
      <c r="G26" s="33">
        <f t="shared" si="1"/>
        <v>34961</v>
      </c>
      <c r="H26" s="33">
        <f t="shared" si="1"/>
        <v>35591</v>
      </c>
      <c r="I26" s="33">
        <f t="shared" si="1"/>
        <v>36266</v>
      </c>
      <c r="J26" s="34">
        <f t="shared" si="1"/>
        <v>45549</v>
      </c>
      <c r="K26" s="11">
        <f t="shared" si="0"/>
        <v>299208</v>
      </c>
      <c r="L26" s="97"/>
    </row>
    <row r="27" spans="1:12" ht="16.5" customHeight="1" thickBot="1">
      <c r="A27" s="170"/>
      <c r="B27" s="36" t="s">
        <v>14</v>
      </c>
      <c r="C27" s="37">
        <f t="shared" si="1"/>
        <v>55180</v>
      </c>
      <c r="D27" s="37">
        <f t="shared" si="1"/>
        <v>20207</v>
      </c>
      <c r="E27" s="37">
        <f t="shared" si="1"/>
        <v>19314</v>
      </c>
      <c r="F27" s="37">
        <f t="shared" si="1"/>
        <v>17256</v>
      </c>
      <c r="G27" s="37">
        <f t="shared" si="1"/>
        <v>23790</v>
      </c>
      <c r="H27" s="37">
        <f t="shared" si="1"/>
        <v>15294</v>
      </c>
      <c r="I27" s="37">
        <f t="shared" si="1"/>
        <v>21790</v>
      </c>
      <c r="J27" s="38">
        <f t="shared" si="1"/>
        <v>33309</v>
      </c>
      <c r="K27" s="39">
        <f t="shared" si="0"/>
        <v>206140</v>
      </c>
      <c r="L27" s="97"/>
    </row>
    <row r="28" ht="13.5" thickTop="1">
      <c r="N28" t="s">
        <v>56</v>
      </c>
    </row>
  </sheetData>
  <sheetProtection/>
  <mergeCells count="10">
    <mergeCell ref="A1:K1"/>
    <mergeCell ref="A2:K2"/>
    <mergeCell ref="A16:A18"/>
    <mergeCell ref="A19:A21"/>
    <mergeCell ref="A22:A24"/>
    <mergeCell ref="A25:A27"/>
    <mergeCell ref="A4:A6"/>
    <mergeCell ref="A7:A9"/>
    <mergeCell ref="A10:A12"/>
    <mergeCell ref="A13:A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17.421875" style="0" customWidth="1"/>
    <col min="2" max="11" width="10.7109375" style="0" customWidth="1"/>
  </cols>
  <sheetData>
    <row r="1" spans="1:11" ht="15" customHeight="1">
      <c r="A1" s="165" t="s">
        <v>98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9.75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" t="s">
        <v>10</v>
      </c>
    </row>
    <row r="4" spans="1:11" ht="16.5" customHeight="1" thickTop="1">
      <c r="A4" s="167" t="s">
        <v>22</v>
      </c>
      <c r="B4" s="13" t="s">
        <v>13</v>
      </c>
      <c r="C4" s="14">
        <v>30</v>
      </c>
      <c r="D4" s="15">
        <v>101</v>
      </c>
      <c r="E4" s="15">
        <v>90</v>
      </c>
      <c r="F4" s="15">
        <v>49</v>
      </c>
      <c r="G4" s="15">
        <v>104</v>
      </c>
      <c r="H4" s="15">
        <v>69</v>
      </c>
      <c r="I4" s="15">
        <v>22</v>
      </c>
      <c r="J4" s="41">
        <v>91</v>
      </c>
      <c r="K4" s="30">
        <f aca="true" t="shared" si="0" ref="K4:K14">SUM(C4:J4)</f>
        <v>556</v>
      </c>
    </row>
    <row r="5" spans="1:11" ht="16.5" customHeight="1">
      <c r="A5" s="167" t="s">
        <v>23</v>
      </c>
      <c r="B5" s="13" t="s">
        <v>13</v>
      </c>
      <c r="C5" s="14">
        <v>626</v>
      </c>
      <c r="D5" s="15">
        <v>955</v>
      </c>
      <c r="E5" s="15">
        <v>797</v>
      </c>
      <c r="F5" s="15">
        <v>435</v>
      </c>
      <c r="G5" s="15">
        <v>757</v>
      </c>
      <c r="H5" s="15">
        <v>819</v>
      </c>
      <c r="I5" s="15">
        <v>338</v>
      </c>
      <c r="J5" s="16">
        <v>811</v>
      </c>
      <c r="K5" s="42">
        <f t="shared" si="0"/>
        <v>5538</v>
      </c>
    </row>
    <row r="6" spans="1:11" ht="16.5" customHeight="1">
      <c r="A6" s="167" t="s">
        <v>24</v>
      </c>
      <c r="B6" s="13" t="s">
        <v>13</v>
      </c>
      <c r="C6" s="14">
        <v>3628</v>
      </c>
      <c r="D6" s="15">
        <v>1468</v>
      </c>
      <c r="E6" s="15">
        <v>2119</v>
      </c>
      <c r="F6" s="15">
        <v>2329</v>
      </c>
      <c r="G6" s="15">
        <v>2351</v>
      </c>
      <c r="H6" s="15">
        <v>2972</v>
      </c>
      <c r="I6" s="15">
        <v>3413</v>
      </c>
      <c r="J6" s="16">
        <v>3965</v>
      </c>
      <c r="K6" s="42">
        <f t="shared" si="0"/>
        <v>22245</v>
      </c>
    </row>
    <row r="7" spans="1:11" ht="16.5" customHeight="1">
      <c r="A7" s="167" t="s">
        <v>25</v>
      </c>
      <c r="B7" s="13" t="s">
        <v>13</v>
      </c>
      <c r="C7" s="14">
        <v>236</v>
      </c>
      <c r="D7" s="15">
        <v>379</v>
      </c>
      <c r="E7" s="104">
        <v>23</v>
      </c>
      <c r="F7" s="96">
        <v>47</v>
      </c>
      <c r="G7" s="15">
        <v>895</v>
      </c>
      <c r="H7" s="15">
        <v>47</v>
      </c>
      <c r="I7" s="15">
        <v>38</v>
      </c>
      <c r="J7" s="103">
        <v>68</v>
      </c>
      <c r="K7" s="42">
        <f t="shared" si="0"/>
        <v>1733</v>
      </c>
    </row>
    <row r="8" spans="1:11" ht="16.5" customHeight="1">
      <c r="A8" s="167" t="s">
        <v>26</v>
      </c>
      <c r="B8" s="13" t="s">
        <v>13</v>
      </c>
      <c r="C8" s="14">
        <v>34711</v>
      </c>
      <c r="D8" s="15">
        <v>14819</v>
      </c>
      <c r="E8" s="104">
        <v>14383</v>
      </c>
      <c r="F8" s="14">
        <v>13312</v>
      </c>
      <c r="G8" s="15">
        <v>10842</v>
      </c>
      <c r="H8" s="15">
        <v>16699</v>
      </c>
      <c r="I8" s="16">
        <v>18011</v>
      </c>
      <c r="J8" s="16">
        <v>33698</v>
      </c>
      <c r="K8" s="42">
        <f t="shared" si="0"/>
        <v>156475</v>
      </c>
    </row>
    <row r="9" spans="1:11" ht="16.5" customHeight="1">
      <c r="A9" s="167" t="s">
        <v>27</v>
      </c>
      <c r="B9" s="13" t="s">
        <v>13</v>
      </c>
      <c r="C9" s="14">
        <v>12976</v>
      </c>
      <c r="D9" s="15">
        <v>7323</v>
      </c>
      <c r="E9" s="15">
        <v>6438</v>
      </c>
      <c r="F9" s="15">
        <v>7940</v>
      </c>
      <c r="G9" s="15">
        <v>7957</v>
      </c>
      <c r="H9" s="15">
        <v>8661</v>
      </c>
      <c r="I9" s="15">
        <v>6600</v>
      </c>
      <c r="J9" s="16">
        <v>8581</v>
      </c>
      <c r="K9" s="42">
        <f t="shared" si="0"/>
        <v>66476</v>
      </c>
    </row>
    <row r="10" spans="1:11" ht="16.5" customHeight="1">
      <c r="A10" s="167" t="s">
        <v>53</v>
      </c>
      <c r="B10" s="13" t="s">
        <v>13</v>
      </c>
      <c r="C10" s="14">
        <v>895</v>
      </c>
      <c r="D10" s="15">
        <v>22</v>
      </c>
      <c r="E10" s="15">
        <v>200</v>
      </c>
      <c r="F10" s="15">
        <v>86</v>
      </c>
      <c r="G10" s="15">
        <v>236</v>
      </c>
      <c r="H10" s="15">
        <v>141</v>
      </c>
      <c r="I10" s="15">
        <v>45</v>
      </c>
      <c r="J10" s="16">
        <v>265</v>
      </c>
      <c r="K10" s="42">
        <f t="shared" si="0"/>
        <v>1890</v>
      </c>
    </row>
    <row r="11" spans="1:11" ht="16.5" customHeight="1">
      <c r="A11" s="12" t="s">
        <v>28</v>
      </c>
      <c r="B11" s="13" t="s">
        <v>13</v>
      </c>
      <c r="C11" s="14">
        <v>210</v>
      </c>
      <c r="D11" s="15">
        <v>201</v>
      </c>
      <c r="E11" s="15">
        <v>215</v>
      </c>
      <c r="F11" s="15">
        <v>140</v>
      </c>
      <c r="G11" s="15">
        <v>244</v>
      </c>
      <c r="H11" s="15">
        <v>195</v>
      </c>
      <c r="I11" s="15">
        <v>135</v>
      </c>
      <c r="J11" s="16">
        <v>362</v>
      </c>
      <c r="K11" s="42">
        <f t="shared" si="0"/>
        <v>1702</v>
      </c>
    </row>
    <row r="12" spans="1:11" ht="16.5" customHeight="1">
      <c r="A12" s="20" t="s">
        <v>40</v>
      </c>
      <c r="B12" s="21" t="s">
        <v>13</v>
      </c>
      <c r="C12" s="22">
        <v>1639</v>
      </c>
      <c r="D12" s="23">
        <v>125</v>
      </c>
      <c r="E12" s="23">
        <v>126</v>
      </c>
      <c r="F12" s="23">
        <v>161</v>
      </c>
      <c r="G12" s="23">
        <v>322</v>
      </c>
      <c r="H12" s="23">
        <v>153</v>
      </c>
      <c r="I12" s="23">
        <v>141</v>
      </c>
      <c r="J12" s="24">
        <v>197</v>
      </c>
      <c r="K12" s="42">
        <f t="shared" si="0"/>
        <v>2864</v>
      </c>
    </row>
    <row r="13" spans="1:11" ht="16.5" customHeight="1" thickBot="1">
      <c r="A13" s="20" t="s">
        <v>29</v>
      </c>
      <c r="B13" s="21" t="s">
        <v>30</v>
      </c>
      <c r="C13" s="22">
        <v>91753</v>
      </c>
      <c r="D13" s="23">
        <v>22573</v>
      </c>
      <c r="E13" s="23">
        <v>18666</v>
      </c>
      <c r="F13" s="23">
        <v>23509</v>
      </c>
      <c r="G13" s="23">
        <v>33022</v>
      </c>
      <c r="H13" s="23">
        <v>25504</v>
      </c>
      <c r="I13" s="23">
        <v>26712</v>
      </c>
      <c r="J13" s="43">
        <v>18920</v>
      </c>
      <c r="K13" s="25">
        <f t="shared" si="0"/>
        <v>260659</v>
      </c>
    </row>
    <row r="14" spans="1:12" ht="16.5" customHeight="1" thickBot="1" thickTop="1">
      <c r="A14" s="1" t="s">
        <v>31</v>
      </c>
      <c r="B14" s="44" t="s">
        <v>13</v>
      </c>
      <c r="C14" s="45">
        <f aca="true" t="shared" si="1" ref="C14:J14">SUM(C4:C13)</f>
        <v>146704</v>
      </c>
      <c r="D14" s="45">
        <f t="shared" si="1"/>
        <v>47966</v>
      </c>
      <c r="E14" s="45">
        <f t="shared" si="1"/>
        <v>43057</v>
      </c>
      <c r="F14" s="45">
        <f t="shared" si="1"/>
        <v>48008</v>
      </c>
      <c r="G14" s="45">
        <f t="shared" si="1"/>
        <v>56730</v>
      </c>
      <c r="H14" s="45">
        <f t="shared" si="1"/>
        <v>55260</v>
      </c>
      <c r="I14" s="45">
        <f t="shared" si="1"/>
        <v>55455</v>
      </c>
      <c r="J14" s="46">
        <f t="shared" si="1"/>
        <v>66958</v>
      </c>
      <c r="K14" s="47">
        <f t="shared" si="0"/>
        <v>520138</v>
      </c>
      <c r="L14" s="97"/>
    </row>
    <row r="15" spans="1:12" ht="16.5" customHeight="1" thickTop="1">
      <c r="A15" s="82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97"/>
    </row>
    <row r="16" spans="1:11" ht="16.5" customHeight="1">
      <c r="A16" s="40"/>
      <c r="B16" s="172" t="s">
        <v>32</v>
      </c>
      <c r="C16" s="173"/>
      <c r="D16" s="173"/>
      <c r="E16" s="173"/>
      <c r="F16" s="173"/>
      <c r="G16" s="173"/>
      <c r="H16" s="173"/>
      <c r="I16" s="173"/>
      <c r="J16" s="173"/>
      <c r="K16" s="173"/>
    </row>
    <row r="17" spans="2:7" ht="12.75">
      <c r="B17" s="48"/>
      <c r="G17" t="s">
        <v>56</v>
      </c>
    </row>
    <row r="18" ht="12.75">
      <c r="B18" s="48"/>
    </row>
    <row r="19" ht="12.75">
      <c r="B19" s="48"/>
    </row>
    <row r="20" ht="12.75">
      <c r="B20" s="48"/>
    </row>
    <row r="21" ht="12.75">
      <c r="B21" s="48"/>
    </row>
    <row r="22" ht="12.75">
      <c r="B22" s="48"/>
    </row>
    <row r="23" ht="12.75">
      <c r="B23" s="48"/>
    </row>
    <row r="24" ht="12.75">
      <c r="B24" s="48"/>
    </row>
    <row r="25" ht="12.75">
      <c r="B25" s="48"/>
    </row>
    <row r="26" ht="12.75">
      <c r="B26" s="48"/>
    </row>
    <row r="27" ht="12.75">
      <c r="B27" s="48"/>
    </row>
    <row r="28" ht="12.75">
      <c r="B28" s="48"/>
    </row>
    <row r="33" spans="2:11" ht="12.75">
      <c r="B33" s="49"/>
      <c r="C33" s="49"/>
      <c r="D33" s="49"/>
      <c r="E33" s="49"/>
      <c r="F33" s="49"/>
      <c r="G33" s="49"/>
      <c r="H33" s="49"/>
      <c r="I33" s="49"/>
      <c r="J33" s="49"/>
      <c r="K33" s="49"/>
    </row>
  </sheetData>
  <sheetProtection/>
  <mergeCells count="3">
    <mergeCell ref="A1:K1"/>
    <mergeCell ref="A2:K2"/>
    <mergeCell ref="B16:K1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9.140625" style="40" customWidth="1"/>
    <col min="2" max="2" width="12.28125" style="40" customWidth="1"/>
    <col min="3" max="10" width="10.7109375" style="40" customWidth="1"/>
    <col min="11" max="11" width="13.8515625" style="40" customWidth="1"/>
    <col min="12" max="12" width="10.7109375" style="40" customWidth="1"/>
    <col min="13" max="13" width="11.421875" style="0" bestFit="1" customWidth="1"/>
  </cols>
  <sheetData>
    <row r="1" spans="1:12" s="50" customFormat="1" ht="15" customHeight="1">
      <c r="A1" s="165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50" customFormat="1" ht="9.75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50" customFormat="1" ht="19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" t="s">
        <v>100</v>
      </c>
      <c r="L3" s="6" t="s">
        <v>10</v>
      </c>
    </row>
    <row r="4" spans="1:12" s="50" customFormat="1" ht="14.25" customHeight="1" thickTop="1">
      <c r="A4" s="171" t="s">
        <v>11</v>
      </c>
      <c r="B4" s="7" t="s">
        <v>12</v>
      </c>
      <c r="C4" s="8">
        <v>0</v>
      </c>
      <c r="D4" s="9">
        <v>0</v>
      </c>
      <c r="E4" s="9">
        <v>0</v>
      </c>
      <c r="F4" s="9">
        <v>0</v>
      </c>
      <c r="G4" s="9">
        <v>2</v>
      </c>
      <c r="H4" s="9">
        <v>0</v>
      </c>
      <c r="I4" s="9">
        <v>0</v>
      </c>
      <c r="J4" s="41">
        <v>0</v>
      </c>
      <c r="K4" s="90">
        <v>197</v>
      </c>
      <c r="L4" s="102">
        <f>SUM(C4:K4)</f>
        <v>199</v>
      </c>
    </row>
    <row r="5" spans="1:12" s="50" customFormat="1" ht="14.25" customHeight="1">
      <c r="A5" s="167"/>
      <c r="B5" s="13" t="s">
        <v>13</v>
      </c>
      <c r="C5" s="14">
        <v>4</v>
      </c>
      <c r="D5" s="15">
        <v>8</v>
      </c>
      <c r="E5" s="15">
        <v>5</v>
      </c>
      <c r="F5" s="15">
        <v>12</v>
      </c>
      <c r="G5" s="15">
        <v>5</v>
      </c>
      <c r="H5" s="15">
        <v>3</v>
      </c>
      <c r="I5" s="15">
        <v>2</v>
      </c>
      <c r="J5" s="16">
        <v>12</v>
      </c>
      <c r="K5" s="92">
        <v>228</v>
      </c>
      <c r="L5" s="42">
        <f>SUM(C5:K5)</f>
        <v>279</v>
      </c>
    </row>
    <row r="6" spans="1:12" s="50" customFormat="1" ht="14.25" customHeight="1">
      <c r="A6" s="167"/>
      <c r="B6" s="13" t="s">
        <v>14</v>
      </c>
      <c r="C6" s="14">
        <v>29</v>
      </c>
      <c r="D6" s="15">
        <v>32</v>
      </c>
      <c r="E6" s="15">
        <v>4</v>
      </c>
      <c r="F6" s="15">
        <v>21</v>
      </c>
      <c r="G6" s="15">
        <v>23</v>
      </c>
      <c r="H6" s="15">
        <v>17</v>
      </c>
      <c r="I6" s="15">
        <v>7</v>
      </c>
      <c r="J6" s="16">
        <v>23</v>
      </c>
      <c r="K6" s="92">
        <v>88</v>
      </c>
      <c r="L6" s="11">
        <f>SUM(C6:K6)</f>
        <v>244</v>
      </c>
    </row>
    <row r="7" spans="1:12" s="50" customFormat="1" ht="14.25" customHeight="1">
      <c r="A7" s="167" t="s">
        <v>33</v>
      </c>
      <c r="B7" s="13" t="s">
        <v>12</v>
      </c>
      <c r="C7" s="14">
        <v>651</v>
      </c>
      <c r="D7" s="15">
        <v>452</v>
      </c>
      <c r="E7" s="15">
        <v>457</v>
      </c>
      <c r="F7" s="15">
        <v>473</v>
      </c>
      <c r="G7" s="15">
        <v>427</v>
      </c>
      <c r="H7" s="15">
        <v>567</v>
      </c>
      <c r="I7" s="15">
        <v>461</v>
      </c>
      <c r="J7" s="16">
        <v>511</v>
      </c>
      <c r="K7" s="92" t="s">
        <v>101</v>
      </c>
      <c r="L7" s="11">
        <f aca="true" t="shared" si="0" ref="L7:L30">SUM(C7:J7)</f>
        <v>3999</v>
      </c>
    </row>
    <row r="8" spans="1:12" s="50" customFormat="1" ht="14.25" customHeight="1">
      <c r="A8" s="167"/>
      <c r="B8" s="13" t="s">
        <v>13</v>
      </c>
      <c r="C8" s="14">
        <v>711</v>
      </c>
      <c r="D8" s="15">
        <v>413</v>
      </c>
      <c r="E8" s="15">
        <v>464</v>
      </c>
      <c r="F8" s="15">
        <v>450</v>
      </c>
      <c r="G8" s="15">
        <v>456</v>
      </c>
      <c r="H8" s="15">
        <v>529</v>
      </c>
      <c r="I8" s="15">
        <v>472</v>
      </c>
      <c r="J8" s="16">
        <v>516</v>
      </c>
      <c r="K8" s="92" t="s">
        <v>101</v>
      </c>
      <c r="L8" s="11">
        <f t="shared" si="0"/>
        <v>4011</v>
      </c>
    </row>
    <row r="9" spans="1:12" s="50" customFormat="1" ht="14.25" customHeight="1">
      <c r="A9" s="167"/>
      <c r="B9" s="13" t="s">
        <v>14</v>
      </c>
      <c r="C9" s="14">
        <v>102</v>
      </c>
      <c r="D9" s="15">
        <v>204</v>
      </c>
      <c r="E9" s="15">
        <v>157</v>
      </c>
      <c r="F9" s="15">
        <v>73</v>
      </c>
      <c r="G9" s="15">
        <v>65</v>
      </c>
      <c r="H9" s="15">
        <v>114</v>
      </c>
      <c r="I9" s="15">
        <v>101</v>
      </c>
      <c r="J9" s="16">
        <v>100</v>
      </c>
      <c r="K9" s="92" t="s">
        <v>101</v>
      </c>
      <c r="L9" s="11">
        <f t="shared" si="0"/>
        <v>916</v>
      </c>
    </row>
    <row r="10" spans="1:12" s="50" customFormat="1" ht="14.25" customHeight="1">
      <c r="A10" s="51"/>
      <c r="B10" s="13" t="s">
        <v>12</v>
      </c>
      <c r="C10" s="14">
        <v>492</v>
      </c>
      <c r="D10" s="15">
        <v>566</v>
      </c>
      <c r="E10" s="15">
        <v>308</v>
      </c>
      <c r="F10" s="15">
        <v>393</v>
      </c>
      <c r="G10" s="15">
        <v>324</v>
      </c>
      <c r="H10" s="15">
        <v>597</v>
      </c>
      <c r="I10" s="15">
        <v>291</v>
      </c>
      <c r="J10" s="16">
        <v>426</v>
      </c>
      <c r="K10" s="92" t="s">
        <v>101</v>
      </c>
      <c r="L10" s="11">
        <f t="shared" si="0"/>
        <v>3397</v>
      </c>
    </row>
    <row r="11" spans="1:12" s="50" customFormat="1" ht="14.25" customHeight="1">
      <c r="A11" s="52" t="s">
        <v>34</v>
      </c>
      <c r="B11" s="13" t="s">
        <v>13</v>
      </c>
      <c r="C11" s="14">
        <v>499</v>
      </c>
      <c r="D11" s="15">
        <v>581</v>
      </c>
      <c r="E11" s="15">
        <v>305</v>
      </c>
      <c r="F11" s="15">
        <v>392</v>
      </c>
      <c r="G11" s="15">
        <v>333</v>
      </c>
      <c r="H11" s="15">
        <v>602</v>
      </c>
      <c r="I11" s="15">
        <v>287</v>
      </c>
      <c r="J11" s="16">
        <v>417</v>
      </c>
      <c r="K11" s="92" t="s">
        <v>101</v>
      </c>
      <c r="L11" s="11">
        <f t="shared" si="0"/>
        <v>3416</v>
      </c>
    </row>
    <row r="12" spans="1:12" s="50" customFormat="1" ht="14.25" customHeight="1">
      <c r="A12" s="53"/>
      <c r="B12" s="13" t="s">
        <v>14</v>
      </c>
      <c r="C12" s="14">
        <v>19</v>
      </c>
      <c r="D12" s="15">
        <v>29</v>
      </c>
      <c r="E12" s="15">
        <v>15</v>
      </c>
      <c r="F12" s="15">
        <v>6</v>
      </c>
      <c r="G12" s="15">
        <v>15</v>
      </c>
      <c r="H12" s="15">
        <v>9</v>
      </c>
      <c r="I12" s="15">
        <v>11</v>
      </c>
      <c r="J12" s="16">
        <v>20</v>
      </c>
      <c r="K12" s="92" t="s">
        <v>101</v>
      </c>
      <c r="L12" s="11">
        <f t="shared" si="0"/>
        <v>124</v>
      </c>
    </row>
    <row r="13" spans="1:12" s="50" customFormat="1" ht="14.25" customHeight="1">
      <c r="A13" s="167" t="s">
        <v>16</v>
      </c>
      <c r="B13" s="13" t="s">
        <v>12</v>
      </c>
      <c r="C13" s="14">
        <v>8</v>
      </c>
      <c r="D13" s="15">
        <v>6</v>
      </c>
      <c r="E13" s="15">
        <v>0</v>
      </c>
      <c r="F13" s="15">
        <v>2</v>
      </c>
      <c r="G13" s="15">
        <v>0</v>
      </c>
      <c r="H13" s="15">
        <v>0</v>
      </c>
      <c r="I13" s="15">
        <v>0</v>
      </c>
      <c r="J13" s="16">
        <v>0</v>
      </c>
      <c r="K13" s="92" t="s">
        <v>101</v>
      </c>
      <c r="L13" s="11">
        <f t="shared" si="0"/>
        <v>16</v>
      </c>
    </row>
    <row r="14" spans="1:12" s="50" customFormat="1" ht="14.25" customHeight="1">
      <c r="A14" s="167"/>
      <c r="B14" s="13" t="s">
        <v>13</v>
      </c>
      <c r="C14" s="14">
        <v>1</v>
      </c>
      <c r="D14" s="15">
        <v>6</v>
      </c>
      <c r="E14" s="15">
        <v>0</v>
      </c>
      <c r="F14" s="15">
        <v>4</v>
      </c>
      <c r="G14" s="15">
        <v>2</v>
      </c>
      <c r="H14" s="15">
        <v>0</v>
      </c>
      <c r="I14" s="15">
        <v>0</v>
      </c>
      <c r="J14" s="16">
        <v>0</v>
      </c>
      <c r="K14" s="92" t="s">
        <v>101</v>
      </c>
      <c r="L14" s="11">
        <f t="shared" si="0"/>
        <v>13</v>
      </c>
    </row>
    <row r="15" spans="1:12" s="50" customFormat="1" ht="14.25" customHeight="1">
      <c r="A15" s="167"/>
      <c r="B15" s="13" t="s">
        <v>14</v>
      </c>
      <c r="C15" s="14">
        <v>13</v>
      </c>
      <c r="D15" s="15">
        <v>1</v>
      </c>
      <c r="E15" s="15">
        <v>0</v>
      </c>
      <c r="F15" s="15">
        <v>0</v>
      </c>
      <c r="G15" s="15">
        <v>1</v>
      </c>
      <c r="H15" s="15">
        <v>0</v>
      </c>
      <c r="I15" s="15">
        <v>0</v>
      </c>
      <c r="J15" s="16">
        <v>3</v>
      </c>
      <c r="K15" s="92" t="s">
        <v>101</v>
      </c>
      <c r="L15" s="11">
        <f t="shared" si="0"/>
        <v>18</v>
      </c>
    </row>
    <row r="16" spans="1:12" s="50" customFormat="1" ht="14.25" customHeight="1">
      <c r="A16" s="167" t="s">
        <v>18</v>
      </c>
      <c r="B16" s="13" t="s">
        <v>12</v>
      </c>
      <c r="C16" s="14">
        <v>2066</v>
      </c>
      <c r="D16" s="15">
        <v>716</v>
      </c>
      <c r="E16" s="15">
        <v>796</v>
      </c>
      <c r="F16" s="15">
        <v>848</v>
      </c>
      <c r="G16" s="15">
        <v>890</v>
      </c>
      <c r="H16" s="15">
        <v>1058</v>
      </c>
      <c r="I16" s="15">
        <v>947</v>
      </c>
      <c r="J16" s="16">
        <v>34520</v>
      </c>
      <c r="K16" s="92" t="s">
        <v>101</v>
      </c>
      <c r="L16" s="11">
        <f t="shared" si="0"/>
        <v>41841</v>
      </c>
    </row>
    <row r="17" spans="1:12" s="50" customFormat="1" ht="14.25" customHeight="1">
      <c r="A17" s="167"/>
      <c r="B17" s="13" t="s">
        <v>13</v>
      </c>
      <c r="C17" s="14">
        <v>1583</v>
      </c>
      <c r="D17" s="15">
        <v>786</v>
      </c>
      <c r="E17" s="15">
        <v>960</v>
      </c>
      <c r="F17" s="15">
        <v>1038</v>
      </c>
      <c r="G17" s="15">
        <v>1251</v>
      </c>
      <c r="H17" s="15">
        <v>1289</v>
      </c>
      <c r="I17" s="15">
        <v>1175</v>
      </c>
      <c r="J17" s="16">
        <v>34632</v>
      </c>
      <c r="K17" s="92" t="s">
        <v>101</v>
      </c>
      <c r="L17" s="11">
        <f t="shared" si="0"/>
        <v>42714</v>
      </c>
    </row>
    <row r="18" spans="1:12" s="50" customFormat="1" ht="14.25" customHeight="1">
      <c r="A18" s="167"/>
      <c r="B18" s="13" t="s">
        <v>14</v>
      </c>
      <c r="C18" s="14">
        <v>3174</v>
      </c>
      <c r="D18" s="15">
        <v>599</v>
      </c>
      <c r="E18" s="15">
        <v>553</v>
      </c>
      <c r="F18" s="15">
        <v>435</v>
      </c>
      <c r="G18" s="15">
        <v>515</v>
      </c>
      <c r="H18" s="15">
        <v>626</v>
      </c>
      <c r="I18" s="15">
        <v>847</v>
      </c>
      <c r="J18" s="16">
        <v>948</v>
      </c>
      <c r="K18" s="92" t="s">
        <v>101</v>
      </c>
      <c r="L18" s="11">
        <f t="shared" si="0"/>
        <v>7697</v>
      </c>
    </row>
    <row r="19" spans="1:12" s="50" customFormat="1" ht="14.25" customHeight="1">
      <c r="A19" s="167" t="s">
        <v>35</v>
      </c>
      <c r="B19" s="13" t="s">
        <v>12</v>
      </c>
      <c r="C19" s="14">
        <v>28</v>
      </c>
      <c r="D19" s="15">
        <v>1</v>
      </c>
      <c r="E19" s="15">
        <v>0</v>
      </c>
      <c r="F19" s="15">
        <v>4</v>
      </c>
      <c r="G19" s="15">
        <v>9</v>
      </c>
      <c r="H19" s="15">
        <v>2</v>
      </c>
      <c r="I19" s="15">
        <v>0</v>
      </c>
      <c r="J19" s="16">
        <v>59</v>
      </c>
      <c r="K19" s="92" t="s">
        <v>101</v>
      </c>
      <c r="L19" s="11">
        <f t="shared" si="0"/>
        <v>103</v>
      </c>
    </row>
    <row r="20" spans="1:12" s="50" customFormat="1" ht="14.25" customHeight="1">
      <c r="A20" s="167"/>
      <c r="B20" s="13" t="s">
        <v>13</v>
      </c>
      <c r="C20" s="14">
        <v>192</v>
      </c>
      <c r="D20" s="15">
        <v>9</v>
      </c>
      <c r="E20" s="15">
        <v>5</v>
      </c>
      <c r="F20" s="15">
        <v>7</v>
      </c>
      <c r="G20" s="15">
        <v>13</v>
      </c>
      <c r="H20" s="15">
        <v>46</v>
      </c>
      <c r="I20" s="15">
        <v>12</v>
      </c>
      <c r="J20" s="16">
        <v>148</v>
      </c>
      <c r="K20" s="92" t="s">
        <v>101</v>
      </c>
      <c r="L20" s="11">
        <f t="shared" si="0"/>
        <v>432</v>
      </c>
    </row>
    <row r="21" spans="1:12" s="50" customFormat="1" ht="14.25" customHeight="1">
      <c r="A21" s="167"/>
      <c r="B21" s="13" t="s">
        <v>14</v>
      </c>
      <c r="C21" s="14">
        <v>326</v>
      </c>
      <c r="D21" s="15">
        <v>37</v>
      </c>
      <c r="E21" s="15">
        <v>41</v>
      </c>
      <c r="F21" s="15">
        <v>37</v>
      </c>
      <c r="G21" s="15">
        <v>37</v>
      </c>
      <c r="H21" s="15">
        <v>95</v>
      </c>
      <c r="I21" s="15">
        <v>19</v>
      </c>
      <c r="J21" s="16">
        <v>425</v>
      </c>
      <c r="K21" s="92" t="s">
        <v>101</v>
      </c>
      <c r="L21" s="11">
        <f t="shared" si="0"/>
        <v>1017</v>
      </c>
    </row>
    <row r="22" spans="1:12" s="50" customFormat="1" ht="14.25" customHeight="1">
      <c r="A22" s="168" t="s">
        <v>36</v>
      </c>
      <c r="B22" s="13" t="s">
        <v>12</v>
      </c>
      <c r="C22" s="14">
        <v>195</v>
      </c>
      <c r="D22" s="15">
        <v>0</v>
      </c>
      <c r="E22" s="15">
        <v>0</v>
      </c>
      <c r="F22" s="15">
        <v>0</v>
      </c>
      <c r="G22" s="15">
        <v>0</v>
      </c>
      <c r="H22" s="15">
        <v>58</v>
      </c>
      <c r="I22" s="15">
        <v>0</v>
      </c>
      <c r="J22" s="16">
        <v>70</v>
      </c>
      <c r="K22" s="92" t="s">
        <v>101</v>
      </c>
      <c r="L22" s="11">
        <f t="shared" si="0"/>
        <v>323</v>
      </c>
    </row>
    <row r="23" spans="1:12" s="50" customFormat="1" ht="14.25" customHeight="1">
      <c r="A23" s="177"/>
      <c r="B23" s="13" t="s">
        <v>13</v>
      </c>
      <c r="C23" s="14">
        <v>269</v>
      </c>
      <c r="D23" s="15">
        <v>0</v>
      </c>
      <c r="E23" s="15">
        <v>0</v>
      </c>
      <c r="F23" s="15">
        <v>0</v>
      </c>
      <c r="G23" s="15">
        <v>0</v>
      </c>
      <c r="H23" s="15">
        <v>69</v>
      </c>
      <c r="I23" s="15">
        <v>0</v>
      </c>
      <c r="J23" s="16">
        <v>266</v>
      </c>
      <c r="K23" s="92" t="s">
        <v>101</v>
      </c>
      <c r="L23" s="11">
        <f t="shared" si="0"/>
        <v>604</v>
      </c>
    </row>
    <row r="24" spans="1:12" s="50" customFormat="1" ht="14.25" customHeight="1">
      <c r="A24" s="171"/>
      <c r="B24" s="13" t="s">
        <v>14</v>
      </c>
      <c r="C24" s="14">
        <v>273</v>
      </c>
      <c r="D24" s="15">
        <v>0</v>
      </c>
      <c r="E24" s="15">
        <v>0</v>
      </c>
      <c r="F24" s="15">
        <v>0</v>
      </c>
      <c r="G24" s="15">
        <v>0</v>
      </c>
      <c r="H24" s="15">
        <v>159</v>
      </c>
      <c r="I24" s="15">
        <v>0</v>
      </c>
      <c r="J24" s="16">
        <v>387</v>
      </c>
      <c r="K24" s="92" t="s">
        <v>101</v>
      </c>
      <c r="L24" s="11">
        <f t="shared" si="0"/>
        <v>819</v>
      </c>
    </row>
    <row r="25" spans="1:12" s="50" customFormat="1" ht="14.25" customHeight="1">
      <c r="A25" s="167" t="s">
        <v>37</v>
      </c>
      <c r="B25" s="13" t="s">
        <v>12</v>
      </c>
      <c r="C25" s="14">
        <v>6847</v>
      </c>
      <c r="D25" s="15">
        <v>4231</v>
      </c>
      <c r="E25" s="15">
        <v>4716</v>
      </c>
      <c r="F25" s="15">
        <v>3532</v>
      </c>
      <c r="G25" s="15">
        <v>4140</v>
      </c>
      <c r="H25" s="15">
        <v>5157</v>
      </c>
      <c r="I25" s="15">
        <v>4559</v>
      </c>
      <c r="J25" s="16">
        <v>5789</v>
      </c>
      <c r="K25" s="92" t="s">
        <v>101</v>
      </c>
      <c r="L25" s="11">
        <f t="shared" si="0"/>
        <v>38971</v>
      </c>
    </row>
    <row r="26" spans="1:12" s="50" customFormat="1" ht="14.25" customHeight="1">
      <c r="A26" s="167"/>
      <c r="B26" s="13" t="s">
        <v>13</v>
      </c>
      <c r="C26" s="14">
        <v>6907</v>
      </c>
      <c r="D26" s="15">
        <v>2690</v>
      </c>
      <c r="E26" s="15">
        <v>4315</v>
      </c>
      <c r="F26" s="15">
        <v>3289</v>
      </c>
      <c r="G26" s="15">
        <v>4147</v>
      </c>
      <c r="H26" s="15">
        <v>4636</v>
      </c>
      <c r="I26" s="15">
        <v>4084</v>
      </c>
      <c r="J26" s="16">
        <v>5237</v>
      </c>
      <c r="K26" s="92" t="s">
        <v>101</v>
      </c>
      <c r="L26" s="11">
        <f t="shared" si="0"/>
        <v>35305</v>
      </c>
    </row>
    <row r="27" spans="1:12" s="50" customFormat="1" ht="14.25" customHeight="1">
      <c r="A27" s="175"/>
      <c r="B27" s="13" t="s">
        <v>14</v>
      </c>
      <c r="C27" s="14">
        <v>3446</v>
      </c>
      <c r="D27" s="15">
        <v>2456</v>
      </c>
      <c r="E27" s="15">
        <v>878</v>
      </c>
      <c r="F27" s="15">
        <v>533</v>
      </c>
      <c r="G27" s="15">
        <v>670</v>
      </c>
      <c r="H27" s="15">
        <v>806</v>
      </c>
      <c r="I27" s="15">
        <v>1173</v>
      </c>
      <c r="J27" s="16">
        <v>2062</v>
      </c>
      <c r="K27" s="92" t="s">
        <v>101</v>
      </c>
      <c r="L27" s="11">
        <f t="shared" si="0"/>
        <v>12024</v>
      </c>
    </row>
    <row r="28" spans="1:12" s="50" customFormat="1" ht="14.25" customHeight="1">
      <c r="A28" s="167" t="s">
        <v>38</v>
      </c>
      <c r="B28" s="13" t="s">
        <v>12</v>
      </c>
      <c r="C28" s="14">
        <v>1659</v>
      </c>
      <c r="D28" s="15">
        <v>549</v>
      </c>
      <c r="E28" s="15">
        <v>474</v>
      </c>
      <c r="F28" s="15">
        <v>480</v>
      </c>
      <c r="G28" s="15">
        <v>746</v>
      </c>
      <c r="H28" s="15">
        <v>851</v>
      </c>
      <c r="I28" s="15">
        <v>516</v>
      </c>
      <c r="J28" s="16">
        <v>922</v>
      </c>
      <c r="K28" s="92" t="s">
        <v>101</v>
      </c>
      <c r="L28" s="11">
        <f t="shared" si="0"/>
        <v>6197</v>
      </c>
    </row>
    <row r="29" spans="1:12" s="50" customFormat="1" ht="14.25" customHeight="1">
      <c r="A29" s="167"/>
      <c r="B29" s="13" t="s">
        <v>13</v>
      </c>
      <c r="C29" s="14">
        <v>1734</v>
      </c>
      <c r="D29" s="15">
        <v>540</v>
      </c>
      <c r="E29" s="15">
        <v>428</v>
      </c>
      <c r="F29" s="15">
        <v>488</v>
      </c>
      <c r="G29" s="15">
        <v>694</v>
      </c>
      <c r="H29" s="15">
        <v>806</v>
      </c>
      <c r="I29" s="15">
        <v>498</v>
      </c>
      <c r="J29" s="16">
        <v>815</v>
      </c>
      <c r="K29" s="92" t="s">
        <v>101</v>
      </c>
      <c r="L29" s="11">
        <f t="shared" si="0"/>
        <v>6003</v>
      </c>
    </row>
    <row r="30" spans="1:12" s="50" customFormat="1" ht="14.25" customHeight="1" thickBot="1">
      <c r="A30" s="168"/>
      <c r="B30" s="21" t="s">
        <v>14</v>
      </c>
      <c r="C30" s="22">
        <v>750</v>
      </c>
      <c r="D30" s="23">
        <v>144</v>
      </c>
      <c r="E30" s="23">
        <v>203</v>
      </c>
      <c r="F30" s="23">
        <v>42</v>
      </c>
      <c r="G30" s="23">
        <v>271</v>
      </c>
      <c r="H30" s="23">
        <v>163</v>
      </c>
      <c r="I30" s="23">
        <v>140</v>
      </c>
      <c r="J30" s="43">
        <v>354</v>
      </c>
      <c r="K30" s="92" t="s">
        <v>101</v>
      </c>
      <c r="L30" s="11">
        <f t="shared" si="0"/>
        <v>2067</v>
      </c>
    </row>
    <row r="31" spans="1:13" s="50" customFormat="1" ht="14.25" customHeight="1" thickTop="1">
      <c r="A31" s="169" t="s">
        <v>21</v>
      </c>
      <c r="B31" s="26" t="s">
        <v>12</v>
      </c>
      <c r="C31" s="27">
        <f aca="true" t="shared" si="1" ref="C31:J33">C4+C7+C10+C13+C16+C19+C22+C25+C28</f>
        <v>11946</v>
      </c>
      <c r="D31" s="28">
        <f t="shared" si="1"/>
        <v>6521</v>
      </c>
      <c r="E31" s="28">
        <f t="shared" si="1"/>
        <v>6751</v>
      </c>
      <c r="F31" s="28">
        <f t="shared" si="1"/>
        <v>5732</v>
      </c>
      <c r="G31" s="28">
        <f t="shared" si="1"/>
        <v>6538</v>
      </c>
      <c r="H31" s="28">
        <f t="shared" si="1"/>
        <v>8290</v>
      </c>
      <c r="I31" s="28">
        <f t="shared" si="1"/>
        <v>6774</v>
      </c>
      <c r="J31" s="54">
        <f t="shared" si="1"/>
        <v>42297</v>
      </c>
      <c r="K31" s="54">
        <f>K4</f>
        <v>197</v>
      </c>
      <c r="L31" s="30">
        <f>L4+L7+L10+L13+L16+L19+L22+L25+L28</f>
        <v>95046</v>
      </c>
      <c r="M31" s="98"/>
    </row>
    <row r="32" spans="1:13" s="50" customFormat="1" ht="14.25" customHeight="1">
      <c r="A32" s="167"/>
      <c r="B32" s="31" t="s">
        <v>13</v>
      </c>
      <c r="C32" s="55">
        <f t="shared" si="1"/>
        <v>11900</v>
      </c>
      <c r="D32" s="33">
        <f t="shared" si="1"/>
        <v>5033</v>
      </c>
      <c r="E32" s="33">
        <f t="shared" si="1"/>
        <v>6482</v>
      </c>
      <c r="F32" s="33">
        <f t="shared" si="1"/>
        <v>5680</v>
      </c>
      <c r="G32" s="33">
        <f t="shared" si="1"/>
        <v>6901</v>
      </c>
      <c r="H32" s="33">
        <f t="shared" si="1"/>
        <v>7980</v>
      </c>
      <c r="I32" s="33">
        <f t="shared" si="1"/>
        <v>6530</v>
      </c>
      <c r="J32" s="56">
        <f t="shared" si="1"/>
        <v>42043</v>
      </c>
      <c r="K32" s="56">
        <f>K5</f>
        <v>228</v>
      </c>
      <c r="L32" s="42">
        <f>L5+L8+L11+L14+L17+L20+L23+L26+L29</f>
        <v>92777</v>
      </c>
      <c r="M32" s="98"/>
    </row>
    <row r="33" spans="1:13" s="50" customFormat="1" ht="14.25" customHeight="1" thickBot="1">
      <c r="A33" s="176"/>
      <c r="B33" s="36" t="s">
        <v>14</v>
      </c>
      <c r="C33" s="57">
        <f t="shared" si="1"/>
        <v>8132</v>
      </c>
      <c r="D33" s="58">
        <f t="shared" si="1"/>
        <v>3502</v>
      </c>
      <c r="E33" s="58">
        <f t="shared" si="1"/>
        <v>1851</v>
      </c>
      <c r="F33" s="58">
        <f t="shared" si="1"/>
        <v>1147</v>
      </c>
      <c r="G33" s="58">
        <f t="shared" si="1"/>
        <v>1597</v>
      </c>
      <c r="H33" s="58">
        <f t="shared" si="1"/>
        <v>1989</v>
      </c>
      <c r="I33" s="58">
        <f t="shared" si="1"/>
        <v>2298</v>
      </c>
      <c r="J33" s="59">
        <f t="shared" si="1"/>
        <v>4322</v>
      </c>
      <c r="K33" s="59">
        <f>K6</f>
        <v>88</v>
      </c>
      <c r="L33" s="25">
        <f>L6+L9+L12+L15+L18+L21+L24+L27+L30</f>
        <v>24926</v>
      </c>
      <c r="M33" s="98"/>
    </row>
    <row r="34" spans="2:12" ht="13.5" thickTop="1"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2:12" ht="12.75"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</row>
  </sheetData>
  <sheetProtection/>
  <mergeCells count="12">
    <mergeCell ref="A13:A15"/>
    <mergeCell ref="A16:A18"/>
    <mergeCell ref="A1:L1"/>
    <mergeCell ref="A2:L2"/>
    <mergeCell ref="A4:A6"/>
    <mergeCell ref="A7:A9"/>
    <mergeCell ref="B35:L35"/>
    <mergeCell ref="A19:A21"/>
    <mergeCell ref="A25:A27"/>
    <mergeCell ref="A28:A30"/>
    <mergeCell ref="A31:A33"/>
    <mergeCell ref="A22:A2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ignoredErrors>
    <ignoredError sqref="K31:K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zoomScaleSheetLayoutView="100" zoomScalePageLayoutView="0" workbookViewId="0" topLeftCell="A1">
      <selection activeCell="O27" sqref="O27"/>
    </sheetView>
  </sheetViews>
  <sheetFormatPr defaultColWidth="9.140625" defaultRowHeight="12.75"/>
  <cols>
    <col min="2" max="2" width="10.7109375" style="0" customWidth="1"/>
    <col min="3" max="9" width="11.57421875" style="0" customWidth="1"/>
    <col min="10" max="10" width="12.28125" style="0" customWidth="1"/>
    <col min="11" max="11" width="11.57421875" style="0" customWidth="1"/>
  </cols>
  <sheetData>
    <row r="1" spans="1:11" ht="15" customHeight="1">
      <c r="A1" s="165" t="s">
        <v>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9.75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6.5" customHeight="1" thickBot="1" thickTop="1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61" t="s">
        <v>10</v>
      </c>
    </row>
    <row r="4" spans="1:11" ht="16.5" customHeight="1" thickTop="1">
      <c r="A4" s="12" t="s">
        <v>39</v>
      </c>
      <c r="B4" s="13" t="s">
        <v>13</v>
      </c>
      <c r="C4" s="62">
        <v>426</v>
      </c>
      <c r="D4" s="63">
        <v>181</v>
      </c>
      <c r="E4" s="63">
        <v>225</v>
      </c>
      <c r="F4" s="63">
        <v>247</v>
      </c>
      <c r="G4" s="64">
        <v>163</v>
      </c>
      <c r="H4" s="63">
        <v>280</v>
      </c>
      <c r="I4" s="63">
        <v>226</v>
      </c>
      <c r="J4" s="65">
        <v>348</v>
      </c>
      <c r="K4" s="66">
        <f>SUM(C4:J4)</f>
        <v>2096</v>
      </c>
    </row>
    <row r="5" spans="1:11" ht="16.5" customHeight="1">
      <c r="A5" s="12" t="s">
        <v>40</v>
      </c>
      <c r="B5" s="13" t="s">
        <v>13</v>
      </c>
      <c r="C5" s="67">
        <v>0</v>
      </c>
      <c r="D5" s="68">
        <v>1</v>
      </c>
      <c r="E5" s="68">
        <v>1</v>
      </c>
      <c r="F5" s="68">
        <v>0</v>
      </c>
      <c r="G5" s="69">
        <v>0</v>
      </c>
      <c r="H5" s="68">
        <v>11</v>
      </c>
      <c r="I5" s="68">
        <v>0</v>
      </c>
      <c r="J5" s="70">
        <v>2</v>
      </c>
      <c r="K5" s="71">
        <f>SUM(C5:J5)</f>
        <v>15</v>
      </c>
    </row>
    <row r="6" spans="1:11" ht="16.5" customHeight="1">
      <c r="A6" s="12" t="s">
        <v>41</v>
      </c>
      <c r="B6" s="13" t="s">
        <v>13</v>
      </c>
      <c r="C6" s="67">
        <v>91</v>
      </c>
      <c r="D6" s="68">
        <v>0</v>
      </c>
      <c r="E6" s="68">
        <v>0</v>
      </c>
      <c r="F6" s="68">
        <v>0</v>
      </c>
      <c r="G6" s="69">
        <v>0</v>
      </c>
      <c r="H6" s="68">
        <v>110</v>
      </c>
      <c r="I6" s="68">
        <v>0</v>
      </c>
      <c r="J6" s="70">
        <v>76</v>
      </c>
      <c r="K6" s="71">
        <f>SUM(C6:J6)</f>
        <v>277</v>
      </c>
    </row>
    <row r="7" spans="1:11" ht="16.5" customHeight="1">
      <c r="A7" s="12" t="s">
        <v>55</v>
      </c>
      <c r="B7" s="13" t="s">
        <v>13</v>
      </c>
      <c r="C7" s="67">
        <v>0</v>
      </c>
      <c r="D7" s="68">
        <v>0</v>
      </c>
      <c r="E7" s="68">
        <v>0</v>
      </c>
      <c r="F7" s="68">
        <v>0</v>
      </c>
      <c r="G7" s="69">
        <v>0</v>
      </c>
      <c r="H7" s="68">
        <v>0</v>
      </c>
      <c r="I7" s="68">
        <v>0</v>
      </c>
      <c r="J7" s="70">
        <v>0</v>
      </c>
      <c r="K7" s="71">
        <f>SUM(C7:J7)</f>
        <v>0</v>
      </c>
    </row>
    <row r="8" spans="1:11" ht="16.5" customHeight="1" thickBot="1">
      <c r="A8" s="35" t="s">
        <v>42</v>
      </c>
      <c r="B8" s="72" t="s">
        <v>13</v>
      </c>
      <c r="C8" s="73">
        <v>105</v>
      </c>
      <c r="D8" s="73">
        <v>85</v>
      </c>
      <c r="E8" s="73">
        <v>30</v>
      </c>
      <c r="F8" s="73">
        <v>27</v>
      </c>
      <c r="G8" s="74">
        <v>24</v>
      </c>
      <c r="H8" s="73">
        <v>29</v>
      </c>
      <c r="I8" s="73">
        <v>28</v>
      </c>
      <c r="J8" s="75">
        <v>35</v>
      </c>
      <c r="K8" s="71">
        <f>SUM(C8:J8)</f>
        <v>363</v>
      </c>
    </row>
    <row r="9" spans="1:12" s="81" customFormat="1" ht="16.5" customHeight="1" thickBot="1" thickTop="1">
      <c r="A9" s="1" t="s">
        <v>21</v>
      </c>
      <c r="B9" s="76" t="s">
        <v>13</v>
      </c>
      <c r="C9" s="77">
        <f aca="true" t="shared" si="0" ref="C9:K9">SUM(C4:C8)</f>
        <v>622</v>
      </c>
      <c r="D9" s="78">
        <f t="shared" si="0"/>
        <v>267</v>
      </c>
      <c r="E9" s="78">
        <f t="shared" si="0"/>
        <v>256</v>
      </c>
      <c r="F9" s="78">
        <f t="shared" si="0"/>
        <v>274</v>
      </c>
      <c r="G9" s="78">
        <f t="shared" si="0"/>
        <v>187</v>
      </c>
      <c r="H9" s="78">
        <f t="shared" si="0"/>
        <v>430</v>
      </c>
      <c r="I9" s="78">
        <f t="shared" si="0"/>
        <v>254</v>
      </c>
      <c r="J9" s="79">
        <f t="shared" si="0"/>
        <v>461</v>
      </c>
      <c r="K9" s="80">
        <f t="shared" si="0"/>
        <v>2751</v>
      </c>
      <c r="L9" s="99"/>
    </row>
    <row r="10" spans="1:11" s="81" customFormat="1" ht="16.5" customHeight="1" thickTop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6.5" customHeight="1">
      <c r="A11" s="166"/>
      <c r="B11" s="184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ht="16.5" customHeight="1">
      <c r="A12" s="165" t="s">
        <v>99</v>
      </c>
      <c r="B12" s="187"/>
      <c r="C12" s="165"/>
      <c r="D12" s="165"/>
      <c r="E12" s="165"/>
      <c r="F12" s="165"/>
      <c r="G12" s="165"/>
      <c r="H12" s="165"/>
      <c r="I12" s="165"/>
      <c r="J12" s="165"/>
      <c r="K12" s="165"/>
    </row>
    <row r="13" spans="1:11" ht="8.25" customHeight="1" thickBot="1">
      <c r="A13" s="185"/>
      <c r="B13" s="186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26.25" customHeight="1" thickTop="1">
      <c r="A14" s="40"/>
      <c r="B14" s="188" t="s">
        <v>43</v>
      </c>
      <c r="C14" s="178" t="s">
        <v>44</v>
      </c>
      <c r="D14" s="179"/>
      <c r="E14" s="180"/>
      <c r="F14" s="181" t="s">
        <v>45</v>
      </c>
      <c r="G14" s="179"/>
      <c r="H14" s="179"/>
      <c r="I14" s="180"/>
      <c r="J14" s="182" t="s">
        <v>46</v>
      </c>
      <c r="K14" s="85"/>
    </row>
    <row r="15" spans="1:11" ht="109.5" customHeight="1" thickBot="1">
      <c r="A15" s="40"/>
      <c r="B15" s="189"/>
      <c r="C15" s="86" t="s">
        <v>47</v>
      </c>
      <c r="D15" s="87" t="s">
        <v>48</v>
      </c>
      <c r="E15" s="87" t="s">
        <v>49</v>
      </c>
      <c r="F15" s="87" t="s">
        <v>50</v>
      </c>
      <c r="G15" s="87" t="s">
        <v>54</v>
      </c>
      <c r="H15" s="87" t="s">
        <v>51</v>
      </c>
      <c r="I15" s="87" t="s">
        <v>52</v>
      </c>
      <c r="J15" s="183"/>
      <c r="K15" s="85"/>
    </row>
    <row r="16" spans="1:11" ht="16.5" customHeight="1" thickTop="1">
      <c r="A16" s="40"/>
      <c r="B16" s="88" t="s">
        <v>2</v>
      </c>
      <c r="C16" s="8">
        <v>66600</v>
      </c>
      <c r="D16" s="9">
        <v>63927</v>
      </c>
      <c r="E16" s="9">
        <v>62457</v>
      </c>
      <c r="F16" s="9">
        <v>33177</v>
      </c>
      <c r="G16" s="89">
        <v>839</v>
      </c>
      <c r="H16" s="9">
        <v>28964</v>
      </c>
      <c r="I16" s="9">
        <v>3374</v>
      </c>
      <c r="J16" s="90">
        <v>272907</v>
      </c>
      <c r="K16" s="85"/>
    </row>
    <row r="17" spans="1:11" ht="16.5" customHeight="1">
      <c r="A17" s="40"/>
      <c r="B17" s="91" t="s">
        <v>3</v>
      </c>
      <c r="C17" s="22">
        <v>72505</v>
      </c>
      <c r="D17" s="15">
        <v>69916</v>
      </c>
      <c r="E17" s="15">
        <v>67855</v>
      </c>
      <c r="F17" s="15">
        <v>25369</v>
      </c>
      <c r="G17" s="18">
        <v>585</v>
      </c>
      <c r="H17" s="15">
        <v>23239</v>
      </c>
      <c r="I17" s="15">
        <v>1545</v>
      </c>
      <c r="J17" s="92">
        <v>233599</v>
      </c>
      <c r="K17" s="85"/>
    </row>
    <row r="18" spans="1:11" ht="16.5" customHeight="1">
      <c r="A18" s="40"/>
      <c r="B18" s="91" t="s">
        <v>4</v>
      </c>
      <c r="C18" s="93">
        <v>40310</v>
      </c>
      <c r="D18" s="14">
        <v>40787</v>
      </c>
      <c r="E18" s="15">
        <v>38768</v>
      </c>
      <c r="F18" s="15">
        <v>19303</v>
      </c>
      <c r="G18" s="18">
        <v>1902</v>
      </c>
      <c r="H18" s="15">
        <v>15039</v>
      </c>
      <c r="I18" s="15">
        <v>2362</v>
      </c>
      <c r="J18" s="92">
        <v>147997</v>
      </c>
      <c r="K18" s="85"/>
    </row>
    <row r="19" spans="1:11" ht="16.5" customHeight="1">
      <c r="A19" s="40"/>
      <c r="B19" s="91" t="s">
        <v>5</v>
      </c>
      <c r="C19" s="8">
        <v>50855</v>
      </c>
      <c r="D19" s="15">
        <v>51055</v>
      </c>
      <c r="E19" s="15">
        <v>49544</v>
      </c>
      <c r="F19" s="15">
        <v>19668</v>
      </c>
      <c r="G19" s="18">
        <v>863</v>
      </c>
      <c r="H19" s="15">
        <v>15433</v>
      </c>
      <c r="I19" s="15">
        <v>3372</v>
      </c>
      <c r="J19" s="92">
        <v>217704</v>
      </c>
      <c r="K19" s="85"/>
    </row>
    <row r="20" spans="1:11" ht="16.5" customHeight="1">
      <c r="A20" s="40"/>
      <c r="B20" s="91" t="s">
        <v>6</v>
      </c>
      <c r="C20" s="14">
        <v>46232</v>
      </c>
      <c r="D20" s="15">
        <v>45833</v>
      </c>
      <c r="E20" s="15">
        <v>44666</v>
      </c>
      <c r="F20" s="15">
        <v>19947</v>
      </c>
      <c r="G20" s="18">
        <v>1932</v>
      </c>
      <c r="H20" s="15">
        <v>15172</v>
      </c>
      <c r="I20" s="15">
        <v>2843</v>
      </c>
      <c r="J20" s="92">
        <v>189469</v>
      </c>
      <c r="K20" s="85"/>
    </row>
    <row r="21" spans="1:11" ht="16.5" customHeight="1">
      <c r="A21" s="40"/>
      <c r="B21" s="91" t="s">
        <v>7</v>
      </c>
      <c r="C21" s="14">
        <v>61333</v>
      </c>
      <c r="D21" s="15">
        <v>58890</v>
      </c>
      <c r="E21" s="15">
        <v>56237</v>
      </c>
      <c r="F21" s="15">
        <v>23018</v>
      </c>
      <c r="G21" s="15">
        <v>1350</v>
      </c>
      <c r="H21" s="15">
        <v>15898</v>
      </c>
      <c r="I21" s="15">
        <v>5770</v>
      </c>
      <c r="J21" s="92">
        <v>238579</v>
      </c>
      <c r="K21" s="85"/>
    </row>
    <row r="22" spans="1:11" ht="16.5" customHeight="1">
      <c r="A22" s="40"/>
      <c r="B22" s="91" t="s">
        <v>8</v>
      </c>
      <c r="C22" s="14">
        <v>51010</v>
      </c>
      <c r="D22" s="15">
        <v>48144</v>
      </c>
      <c r="E22" s="15">
        <v>46586</v>
      </c>
      <c r="F22" s="15">
        <v>21901</v>
      </c>
      <c r="G22" s="15">
        <v>2220</v>
      </c>
      <c r="H22" s="15">
        <v>14530</v>
      </c>
      <c r="I22" s="15">
        <v>5151</v>
      </c>
      <c r="J22" s="92">
        <v>236612</v>
      </c>
      <c r="K22" s="85"/>
    </row>
    <row r="23" spans="1:11" ht="16.5" customHeight="1" thickBot="1">
      <c r="A23" s="40"/>
      <c r="B23" s="94" t="s">
        <v>9</v>
      </c>
      <c r="C23" s="22">
        <v>71496</v>
      </c>
      <c r="D23" s="23">
        <v>74114</v>
      </c>
      <c r="E23" s="23">
        <v>71920</v>
      </c>
      <c r="F23" s="23">
        <v>30319</v>
      </c>
      <c r="G23" s="23">
        <v>2789</v>
      </c>
      <c r="H23" s="23">
        <v>16805</v>
      </c>
      <c r="I23" s="23">
        <v>10725</v>
      </c>
      <c r="J23" s="95">
        <v>344367</v>
      </c>
      <c r="K23" s="85"/>
    </row>
    <row r="24" spans="1:11" ht="16.5" customHeight="1" thickBot="1" thickTop="1">
      <c r="A24" s="40"/>
      <c r="B24" s="6" t="s">
        <v>10</v>
      </c>
      <c r="C24" s="45">
        <f aca="true" t="shared" si="1" ref="C24:J24">SUM(C16:C23)</f>
        <v>460341</v>
      </c>
      <c r="D24" s="45">
        <f t="shared" si="1"/>
        <v>452666</v>
      </c>
      <c r="E24" s="45">
        <f t="shared" si="1"/>
        <v>438033</v>
      </c>
      <c r="F24" s="45">
        <f t="shared" si="1"/>
        <v>192702</v>
      </c>
      <c r="G24" s="45">
        <f t="shared" si="1"/>
        <v>12480</v>
      </c>
      <c r="H24" s="45">
        <f t="shared" si="1"/>
        <v>145080</v>
      </c>
      <c r="I24" s="45">
        <f t="shared" si="1"/>
        <v>35142</v>
      </c>
      <c r="J24" s="108">
        <f t="shared" si="1"/>
        <v>1881234</v>
      </c>
      <c r="K24" s="109"/>
    </row>
    <row r="25" ht="13.5" thickTop="1">
      <c r="B25" s="48"/>
    </row>
    <row r="26" spans="2:6" ht="12.75">
      <c r="B26" s="48"/>
      <c r="F26" s="97"/>
    </row>
    <row r="27" ht="12.75">
      <c r="B27" s="48"/>
    </row>
    <row r="32" spans="2:11" ht="12.75">
      <c r="B32" s="49"/>
      <c r="C32" s="49"/>
      <c r="D32" s="49"/>
      <c r="E32" s="49"/>
      <c r="F32" s="49"/>
      <c r="G32" s="49"/>
      <c r="H32" s="49"/>
      <c r="I32" s="49"/>
      <c r="J32" s="49"/>
      <c r="K32" s="49"/>
    </row>
  </sheetData>
  <sheetProtection/>
  <mergeCells count="9">
    <mergeCell ref="C14:E14"/>
    <mergeCell ref="F14:I14"/>
    <mergeCell ref="J14:J15"/>
    <mergeCell ref="A1:K1"/>
    <mergeCell ref="A2:K2"/>
    <mergeCell ref="A11:K11"/>
    <mergeCell ref="A13:K13"/>
    <mergeCell ref="A12:K12"/>
    <mergeCell ref="B14:B1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SheetLayoutView="100" zoomScalePageLayoutView="0" workbookViewId="0" topLeftCell="A1">
      <selection activeCell="O27" sqref="O27"/>
    </sheetView>
  </sheetViews>
  <sheetFormatPr defaultColWidth="9.140625" defaultRowHeight="12.75"/>
  <cols>
    <col min="1" max="1" width="10.57421875" style="129" bestFit="1" customWidth="1"/>
    <col min="2" max="2" width="6.7109375" style="129" bestFit="1" customWidth="1"/>
    <col min="3" max="3" width="7.8515625" style="129" bestFit="1" customWidth="1"/>
    <col min="4" max="4" width="5.140625" style="129" bestFit="1" customWidth="1"/>
    <col min="5" max="5" width="5.57421875" style="129" bestFit="1" customWidth="1"/>
    <col min="6" max="6" width="6.421875" style="129" bestFit="1" customWidth="1"/>
    <col min="7" max="7" width="4.28125" style="129" bestFit="1" customWidth="1"/>
    <col min="8" max="8" width="4.8515625" style="129" bestFit="1" customWidth="1"/>
    <col min="9" max="9" width="4.57421875" style="129" bestFit="1" customWidth="1"/>
    <col min="10" max="10" width="5.140625" style="129" bestFit="1" customWidth="1"/>
    <col min="11" max="11" width="5.00390625" style="129" bestFit="1" customWidth="1"/>
    <col min="12" max="12" width="7.28125" style="129" bestFit="1" customWidth="1"/>
    <col min="13" max="13" width="7.140625" style="129" bestFit="1" customWidth="1"/>
    <col min="14" max="14" width="4.00390625" style="129" bestFit="1" customWidth="1"/>
    <col min="15" max="15" width="6.00390625" style="129" bestFit="1" customWidth="1"/>
    <col min="16" max="16" width="5.8515625" style="129" bestFit="1" customWidth="1"/>
    <col min="17" max="17" width="7.00390625" style="129" bestFit="1" customWidth="1"/>
    <col min="18" max="18" width="5.00390625" style="129" bestFit="1" customWidth="1"/>
    <col min="19" max="19" width="5.421875" style="129" bestFit="1" customWidth="1"/>
    <col min="20" max="20" width="4.140625" style="129" bestFit="1" customWidth="1"/>
    <col min="21" max="21" width="3.8515625" style="129" bestFit="1" customWidth="1"/>
    <col min="22" max="22" width="5.140625" style="129" bestFit="1" customWidth="1"/>
    <col min="23" max="23" width="4.00390625" style="129" bestFit="1" customWidth="1"/>
    <col min="24" max="25" width="4.140625" style="129" bestFit="1" customWidth="1"/>
    <col min="26" max="26" width="7.28125" style="129" bestFit="1" customWidth="1"/>
    <col min="27" max="28" width="3.421875" style="129" customWidth="1"/>
    <col min="29" max="29" width="5.28125" style="129" customWidth="1"/>
    <col min="30" max="16384" width="9.140625" style="129" customWidth="1"/>
  </cols>
  <sheetData>
    <row r="1" spans="1:29" ht="19.5" customHeight="1" thickBot="1">
      <c r="A1" s="192" t="s">
        <v>252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28"/>
      <c r="AB1" s="128"/>
      <c r="AC1" s="128"/>
    </row>
    <row r="2" spans="1:29" ht="14.25" customHeight="1" thickTop="1">
      <c r="A2" s="190" t="s">
        <v>1</v>
      </c>
      <c r="B2" s="193" t="s">
        <v>242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5"/>
      <c r="Q2" s="190" t="s">
        <v>243</v>
      </c>
      <c r="R2" s="130"/>
      <c r="S2" s="130"/>
      <c r="T2" s="130"/>
      <c r="U2" s="130"/>
      <c r="V2" s="130"/>
      <c r="W2" s="130"/>
      <c r="X2" s="130"/>
      <c r="Y2" s="130"/>
      <c r="Z2" s="130"/>
      <c r="AA2" s="131"/>
      <c r="AB2" s="131"/>
      <c r="AC2" s="131"/>
    </row>
    <row r="3" spans="1:29" ht="14.25" customHeight="1" thickBot="1">
      <c r="A3" s="191"/>
      <c r="B3" s="132" t="s">
        <v>119</v>
      </c>
      <c r="C3" s="133" t="s">
        <v>121</v>
      </c>
      <c r="D3" s="133" t="s">
        <v>124</v>
      </c>
      <c r="E3" s="133" t="s">
        <v>126</v>
      </c>
      <c r="F3" s="133" t="s">
        <v>128</v>
      </c>
      <c r="G3" s="133" t="s">
        <v>33</v>
      </c>
      <c r="H3" s="133" t="s">
        <v>133</v>
      </c>
      <c r="I3" s="133" t="s">
        <v>135</v>
      </c>
      <c r="J3" s="133" t="s">
        <v>138</v>
      </c>
      <c r="K3" s="133" t="s">
        <v>140</v>
      </c>
      <c r="L3" s="133" t="s">
        <v>142</v>
      </c>
      <c r="M3" s="133" t="s">
        <v>144</v>
      </c>
      <c r="N3" s="133" t="s">
        <v>23</v>
      </c>
      <c r="O3" s="133" t="s">
        <v>147</v>
      </c>
      <c r="P3" s="133" t="s">
        <v>149</v>
      </c>
      <c r="Q3" s="196"/>
      <c r="R3" s="130"/>
      <c r="S3" s="130"/>
      <c r="T3" s="130"/>
      <c r="U3" s="130"/>
      <c r="V3" s="130"/>
      <c r="W3" s="130"/>
      <c r="X3" s="130"/>
      <c r="Y3" s="130"/>
      <c r="Z3" s="130"/>
      <c r="AA3" s="131"/>
      <c r="AB3" s="131"/>
      <c r="AC3" s="131"/>
    </row>
    <row r="4" spans="1:29" ht="14.25" customHeight="1" thickTop="1">
      <c r="A4" s="134" t="s">
        <v>244</v>
      </c>
      <c r="B4" s="135">
        <v>10</v>
      </c>
      <c r="C4" s="136">
        <v>0</v>
      </c>
      <c r="D4" s="136">
        <v>54</v>
      </c>
      <c r="E4" s="136">
        <v>2</v>
      </c>
      <c r="F4" s="136">
        <v>0</v>
      </c>
      <c r="G4" s="136">
        <v>68</v>
      </c>
      <c r="H4" s="136">
        <v>1</v>
      </c>
      <c r="I4" s="136">
        <v>24</v>
      </c>
      <c r="J4" s="136">
        <v>23</v>
      </c>
      <c r="K4" s="136">
        <v>6</v>
      </c>
      <c r="L4" s="136">
        <v>4</v>
      </c>
      <c r="M4" s="136">
        <v>1</v>
      </c>
      <c r="N4" s="136">
        <v>20</v>
      </c>
      <c r="O4" s="136">
        <v>0</v>
      </c>
      <c r="P4" s="136">
        <v>0</v>
      </c>
      <c r="Q4" s="137">
        <f>SUM(B4:P4)</f>
        <v>213</v>
      </c>
      <c r="R4" s="130"/>
      <c r="S4" s="130"/>
      <c r="T4" s="130"/>
      <c r="U4" s="130"/>
      <c r="V4" s="130"/>
      <c r="W4" s="130"/>
      <c r="X4" s="130"/>
      <c r="Y4" s="130"/>
      <c r="Z4" s="130"/>
      <c r="AA4" s="131"/>
      <c r="AB4" s="131"/>
      <c r="AC4" s="131"/>
    </row>
    <row r="5" spans="1:29" ht="14.25" customHeight="1">
      <c r="A5" s="138" t="s">
        <v>12</v>
      </c>
      <c r="B5" s="139">
        <v>120</v>
      </c>
      <c r="C5" s="140">
        <v>8</v>
      </c>
      <c r="D5" s="140">
        <v>315</v>
      </c>
      <c r="E5" s="140">
        <v>27</v>
      </c>
      <c r="F5" s="140">
        <v>1</v>
      </c>
      <c r="G5" s="140">
        <v>119</v>
      </c>
      <c r="H5" s="140">
        <v>0</v>
      </c>
      <c r="I5" s="140">
        <v>242</v>
      </c>
      <c r="J5" s="140">
        <v>0</v>
      </c>
      <c r="K5" s="140">
        <v>0</v>
      </c>
      <c r="L5" s="140">
        <v>9</v>
      </c>
      <c r="M5" s="140">
        <v>1</v>
      </c>
      <c r="N5" s="140">
        <v>463</v>
      </c>
      <c r="O5" s="140">
        <v>54</v>
      </c>
      <c r="P5" s="140">
        <v>108</v>
      </c>
      <c r="Q5" s="141">
        <f>SUM(B5:P5)</f>
        <v>1467</v>
      </c>
      <c r="R5" s="130"/>
      <c r="S5" s="130"/>
      <c r="T5" s="130"/>
      <c r="U5" s="130"/>
      <c r="V5" s="130"/>
      <c r="W5" s="130"/>
      <c r="X5" s="130"/>
      <c r="Y5" s="130"/>
      <c r="Z5" s="130"/>
      <c r="AA5" s="131"/>
      <c r="AB5" s="131"/>
      <c r="AC5" s="131"/>
    </row>
    <row r="6" spans="1:29" ht="14.25" customHeight="1">
      <c r="A6" s="138" t="s">
        <v>13</v>
      </c>
      <c r="B6" s="139">
        <v>120</v>
      </c>
      <c r="C6" s="140">
        <v>8</v>
      </c>
      <c r="D6" s="140">
        <v>306</v>
      </c>
      <c r="E6" s="140">
        <v>19</v>
      </c>
      <c r="F6" s="140">
        <v>1</v>
      </c>
      <c r="G6" s="140">
        <v>120</v>
      </c>
      <c r="H6" s="140">
        <v>0</v>
      </c>
      <c r="I6" s="140">
        <v>241</v>
      </c>
      <c r="J6" s="140">
        <v>22</v>
      </c>
      <c r="K6" s="140">
        <v>6</v>
      </c>
      <c r="L6" s="140">
        <v>13</v>
      </c>
      <c r="M6" s="140">
        <v>2</v>
      </c>
      <c r="N6" s="140">
        <v>463</v>
      </c>
      <c r="O6" s="140">
        <v>54</v>
      </c>
      <c r="P6" s="140">
        <v>108</v>
      </c>
      <c r="Q6" s="141">
        <f>SUM(B6:P6)</f>
        <v>1483</v>
      </c>
      <c r="R6" s="130"/>
      <c r="S6" s="130"/>
      <c r="T6" s="130"/>
      <c r="U6" s="130"/>
      <c r="V6" s="130"/>
      <c r="W6" s="130"/>
      <c r="X6" s="130"/>
      <c r="Y6" s="130"/>
      <c r="Z6" s="130"/>
      <c r="AA6" s="131"/>
      <c r="AB6" s="131"/>
      <c r="AC6" s="131"/>
    </row>
    <row r="7" spans="1:29" ht="14.25" customHeight="1" thickBot="1">
      <c r="A7" s="142" t="s">
        <v>14</v>
      </c>
      <c r="B7" s="143">
        <v>10</v>
      </c>
      <c r="C7" s="144">
        <v>0</v>
      </c>
      <c r="D7" s="144">
        <v>63</v>
      </c>
      <c r="E7" s="144">
        <v>10</v>
      </c>
      <c r="F7" s="144">
        <v>0</v>
      </c>
      <c r="G7" s="144">
        <v>67</v>
      </c>
      <c r="H7" s="144">
        <v>1</v>
      </c>
      <c r="I7" s="144">
        <v>25</v>
      </c>
      <c r="J7" s="144">
        <v>1</v>
      </c>
      <c r="K7" s="144">
        <v>0</v>
      </c>
      <c r="L7" s="144">
        <v>0</v>
      </c>
      <c r="M7" s="144">
        <v>0</v>
      </c>
      <c r="N7" s="144">
        <v>20</v>
      </c>
      <c r="O7" s="144">
        <v>0</v>
      </c>
      <c r="P7" s="144">
        <v>0</v>
      </c>
      <c r="Q7" s="145">
        <f>SUM(B7:P7)</f>
        <v>197</v>
      </c>
      <c r="R7" s="130"/>
      <c r="S7" s="130"/>
      <c r="T7" s="130"/>
      <c r="U7" s="130"/>
      <c r="V7" s="130"/>
      <c r="W7" s="130"/>
      <c r="X7" s="130"/>
      <c r="Y7" s="130"/>
      <c r="Z7" s="130"/>
      <c r="AA7" s="131"/>
      <c r="AB7" s="131"/>
      <c r="AC7" s="131"/>
    </row>
    <row r="8" spans="1:29" ht="14.25" customHeight="1" thickBot="1" thickTop="1">
      <c r="A8" s="130"/>
      <c r="B8" s="130"/>
      <c r="C8" s="130"/>
      <c r="D8" s="130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1"/>
      <c r="AC8" s="131"/>
    </row>
    <row r="9" spans="1:29" ht="14.25" customHeight="1" thickTop="1">
      <c r="A9" s="190" t="s">
        <v>1</v>
      </c>
      <c r="B9" s="203" t="s">
        <v>245</v>
      </c>
      <c r="C9" s="206"/>
      <c r="D9" s="206"/>
      <c r="E9" s="206"/>
      <c r="F9" s="206"/>
      <c r="G9" s="206"/>
      <c r="H9" s="206"/>
      <c r="I9" s="206"/>
      <c r="J9" s="206"/>
      <c r="K9" s="206"/>
      <c r="L9" s="207"/>
      <c r="M9" s="190" t="s">
        <v>246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1"/>
      <c r="AB9" s="131"/>
      <c r="AC9" s="131"/>
    </row>
    <row r="10" spans="1:29" ht="14.25" customHeight="1" thickBot="1">
      <c r="A10" s="191"/>
      <c r="B10" s="132" t="s">
        <v>151</v>
      </c>
      <c r="C10" s="133" t="s">
        <v>153</v>
      </c>
      <c r="D10" s="133" t="s">
        <v>37</v>
      </c>
      <c r="E10" s="133" t="s">
        <v>156</v>
      </c>
      <c r="F10" s="133" t="s">
        <v>158</v>
      </c>
      <c r="G10" s="133" t="s">
        <v>160</v>
      </c>
      <c r="H10" s="133" t="s">
        <v>162</v>
      </c>
      <c r="I10" s="133" t="s">
        <v>164</v>
      </c>
      <c r="J10" s="133" t="s">
        <v>166</v>
      </c>
      <c r="K10" s="133" t="s">
        <v>168</v>
      </c>
      <c r="L10" s="147" t="s">
        <v>170</v>
      </c>
      <c r="M10" s="191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  <c r="AB10" s="131"/>
      <c r="AC10" s="131"/>
    </row>
    <row r="11" spans="1:29" ht="14.25" customHeight="1" thickTop="1">
      <c r="A11" s="134" t="s">
        <v>244</v>
      </c>
      <c r="B11" s="135">
        <v>668</v>
      </c>
      <c r="C11" s="136">
        <v>2</v>
      </c>
      <c r="D11" s="136">
        <v>7</v>
      </c>
      <c r="E11" s="136">
        <v>95</v>
      </c>
      <c r="F11" s="136">
        <v>3</v>
      </c>
      <c r="G11" s="136">
        <v>8</v>
      </c>
      <c r="H11" s="136">
        <v>1</v>
      </c>
      <c r="I11" s="136">
        <v>1</v>
      </c>
      <c r="J11" s="136">
        <v>0</v>
      </c>
      <c r="K11" s="136">
        <v>0</v>
      </c>
      <c r="L11" s="148">
        <v>0</v>
      </c>
      <c r="M11" s="149">
        <f>SUM(B11:L11)</f>
        <v>785</v>
      </c>
      <c r="N11" s="130"/>
      <c r="O11" s="130"/>
      <c r="P11" s="130"/>
      <c r="Q11" s="150"/>
      <c r="R11" s="130"/>
      <c r="S11" s="130"/>
      <c r="T11" s="130"/>
      <c r="U11" s="130"/>
      <c r="V11" s="130"/>
      <c r="W11" s="130"/>
      <c r="X11" s="130"/>
      <c r="Y11" s="130"/>
      <c r="Z11" s="130"/>
      <c r="AA11" s="131"/>
      <c r="AB11" s="131"/>
      <c r="AC11" s="131"/>
    </row>
    <row r="12" spans="1:29" ht="14.25" customHeight="1">
      <c r="A12" s="138" t="s">
        <v>12</v>
      </c>
      <c r="B12" s="139">
        <v>1623</v>
      </c>
      <c r="C12" s="140">
        <v>8</v>
      </c>
      <c r="D12" s="140">
        <v>24</v>
      </c>
      <c r="E12" s="140">
        <v>128</v>
      </c>
      <c r="F12" s="140">
        <v>187</v>
      </c>
      <c r="G12" s="140">
        <v>163</v>
      </c>
      <c r="H12" s="140">
        <v>4</v>
      </c>
      <c r="I12" s="140">
        <v>1</v>
      </c>
      <c r="J12" s="140">
        <v>39</v>
      </c>
      <c r="K12" s="140">
        <v>118</v>
      </c>
      <c r="L12" s="151">
        <v>376</v>
      </c>
      <c r="M12" s="152">
        <f>SUM(B12:L12)</f>
        <v>2671</v>
      </c>
      <c r="N12" s="130"/>
      <c r="O12" s="130"/>
      <c r="P12" s="130"/>
      <c r="Q12" s="150"/>
      <c r="R12" s="130"/>
      <c r="S12" s="130"/>
      <c r="T12" s="130"/>
      <c r="U12" s="130"/>
      <c r="V12" s="130"/>
      <c r="W12" s="130"/>
      <c r="X12" s="130"/>
      <c r="Y12" s="130"/>
      <c r="Z12" s="130"/>
      <c r="AA12" s="131"/>
      <c r="AB12" s="131"/>
      <c r="AC12" s="131"/>
    </row>
    <row r="13" spans="1:29" ht="14.25" customHeight="1">
      <c r="A13" s="138" t="s">
        <v>13</v>
      </c>
      <c r="B13" s="139">
        <v>1636</v>
      </c>
      <c r="C13" s="140">
        <v>9</v>
      </c>
      <c r="D13" s="140">
        <v>23</v>
      </c>
      <c r="E13" s="140">
        <v>96</v>
      </c>
      <c r="F13" s="140">
        <v>186</v>
      </c>
      <c r="G13" s="140">
        <v>165</v>
      </c>
      <c r="H13" s="140">
        <v>5</v>
      </c>
      <c r="I13" s="140">
        <v>1</v>
      </c>
      <c r="J13" s="140">
        <v>39</v>
      </c>
      <c r="K13" s="140">
        <v>118</v>
      </c>
      <c r="L13" s="151">
        <v>376</v>
      </c>
      <c r="M13" s="152">
        <f>SUM(B13:L13)</f>
        <v>2654</v>
      </c>
      <c r="N13" s="130"/>
      <c r="O13" s="130"/>
      <c r="P13" s="130"/>
      <c r="Q13" s="150"/>
      <c r="R13" s="130"/>
      <c r="S13" s="130"/>
      <c r="T13" s="130"/>
      <c r="U13" s="130"/>
      <c r="V13" s="130"/>
      <c r="W13" s="130"/>
      <c r="X13" s="130"/>
      <c r="Y13" s="130"/>
      <c r="Z13" s="130"/>
      <c r="AA13" s="131"/>
      <c r="AB13" s="131"/>
      <c r="AC13" s="131"/>
    </row>
    <row r="14" spans="1:29" ht="14.25" customHeight="1" thickBot="1">
      <c r="A14" s="142" t="s">
        <v>14</v>
      </c>
      <c r="B14" s="143">
        <v>655</v>
      </c>
      <c r="C14" s="144">
        <v>1</v>
      </c>
      <c r="D14" s="144">
        <v>8</v>
      </c>
      <c r="E14" s="144">
        <v>127</v>
      </c>
      <c r="F14" s="144">
        <v>4</v>
      </c>
      <c r="G14" s="144">
        <v>6</v>
      </c>
      <c r="H14" s="144">
        <v>0</v>
      </c>
      <c r="I14" s="144">
        <v>1</v>
      </c>
      <c r="J14" s="144">
        <v>0</v>
      </c>
      <c r="K14" s="144">
        <v>0</v>
      </c>
      <c r="L14" s="153">
        <v>0</v>
      </c>
      <c r="M14" s="154">
        <f>SUM(B14:L14)</f>
        <v>802</v>
      </c>
      <c r="N14" s="130"/>
      <c r="O14" s="130"/>
      <c r="P14" s="130"/>
      <c r="Q14" s="150"/>
      <c r="R14" s="130"/>
      <c r="S14" s="130"/>
      <c r="T14" s="130"/>
      <c r="U14" s="130"/>
      <c r="V14" s="130"/>
      <c r="W14" s="130"/>
      <c r="X14" s="130"/>
      <c r="Y14" s="130"/>
      <c r="Z14" s="130"/>
      <c r="AA14" s="131"/>
      <c r="AB14" s="131"/>
      <c r="AC14" s="131"/>
    </row>
    <row r="15" spans="1:29" ht="14.25" customHeight="1" thickBot="1" thickTop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50"/>
      <c r="R15" s="130"/>
      <c r="S15" s="130"/>
      <c r="T15" s="130"/>
      <c r="U15" s="130"/>
      <c r="V15" s="130"/>
      <c r="W15" s="130"/>
      <c r="X15" s="130"/>
      <c r="Y15" s="130"/>
      <c r="Z15" s="130"/>
      <c r="AA15" s="131"/>
      <c r="AB15" s="131"/>
      <c r="AC15" s="131"/>
    </row>
    <row r="16" spans="1:29" ht="14.25" customHeight="1" thickTop="1">
      <c r="A16" s="190" t="s">
        <v>1</v>
      </c>
      <c r="B16" s="203" t="s">
        <v>247</v>
      </c>
      <c r="C16" s="204"/>
      <c r="D16" s="204"/>
      <c r="E16" s="204"/>
      <c r="F16" s="204"/>
      <c r="G16" s="204"/>
      <c r="H16" s="204"/>
      <c r="I16" s="204"/>
      <c r="J16" s="204"/>
      <c r="K16" s="205"/>
      <c r="L16" s="190" t="s">
        <v>248</v>
      </c>
      <c r="M16" s="130"/>
      <c r="N16" s="130"/>
      <c r="O16" s="130"/>
      <c r="P16" s="130"/>
      <c r="Q16" s="150"/>
      <c r="R16" s="130"/>
      <c r="S16" s="130"/>
      <c r="T16" s="130"/>
      <c r="U16" s="130"/>
      <c r="V16" s="130"/>
      <c r="W16" s="130"/>
      <c r="X16" s="130"/>
      <c r="Y16" s="130"/>
      <c r="Z16" s="130"/>
      <c r="AA16" s="131"/>
      <c r="AB16" s="131"/>
      <c r="AC16" s="131"/>
    </row>
    <row r="17" spans="1:29" ht="14.25" customHeight="1" thickBot="1">
      <c r="A17" s="202"/>
      <c r="B17" s="132" t="s">
        <v>172</v>
      </c>
      <c r="C17" s="133" t="s">
        <v>174</v>
      </c>
      <c r="D17" s="133" t="s">
        <v>176</v>
      </c>
      <c r="E17" s="133" t="s">
        <v>178</v>
      </c>
      <c r="F17" s="133" t="s">
        <v>180</v>
      </c>
      <c r="G17" s="133" t="s">
        <v>182</v>
      </c>
      <c r="H17" s="133" t="s">
        <v>184</v>
      </c>
      <c r="I17" s="133" t="s">
        <v>187</v>
      </c>
      <c r="J17" s="133" t="s">
        <v>189</v>
      </c>
      <c r="K17" s="147" t="s">
        <v>191</v>
      </c>
      <c r="L17" s="191"/>
      <c r="M17" s="130"/>
      <c r="N17" s="130"/>
      <c r="O17" s="130"/>
      <c r="P17" s="130"/>
      <c r="Q17" s="150"/>
      <c r="R17" s="130"/>
      <c r="S17" s="130"/>
      <c r="T17" s="130"/>
      <c r="U17" s="130"/>
      <c r="V17" s="130"/>
      <c r="W17" s="130"/>
      <c r="X17" s="130"/>
      <c r="Y17" s="130"/>
      <c r="Z17" s="130"/>
      <c r="AA17" s="131"/>
      <c r="AB17" s="131"/>
      <c r="AC17" s="131"/>
    </row>
    <row r="18" spans="1:29" ht="14.25" customHeight="1" thickTop="1">
      <c r="A18" s="155" t="s">
        <v>244</v>
      </c>
      <c r="B18" s="135">
        <v>23</v>
      </c>
      <c r="C18" s="136">
        <v>34</v>
      </c>
      <c r="D18" s="136">
        <v>34</v>
      </c>
      <c r="E18" s="136">
        <v>97</v>
      </c>
      <c r="F18" s="136">
        <v>91</v>
      </c>
      <c r="G18" s="136">
        <v>308</v>
      </c>
      <c r="H18" s="136">
        <v>0</v>
      </c>
      <c r="I18" s="136">
        <v>4</v>
      </c>
      <c r="J18" s="136">
        <v>2</v>
      </c>
      <c r="K18" s="136">
        <v>0</v>
      </c>
      <c r="L18" s="137">
        <f>SUM(B18:K18)</f>
        <v>593</v>
      </c>
      <c r="M18" s="130"/>
      <c r="N18" s="130"/>
      <c r="O18" s="130"/>
      <c r="P18" s="130"/>
      <c r="Q18" s="150"/>
      <c r="R18" s="130"/>
      <c r="S18" s="130"/>
      <c r="T18" s="130"/>
      <c r="U18" s="130"/>
      <c r="V18" s="130"/>
      <c r="W18" s="130"/>
      <c r="X18" s="130"/>
      <c r="Y18" s="130"/>
      <c r="Z18" s="130"/>
      <c r="AA18" s="131"/>
      <c r="AB18" s="131"/>
      <c r="AC18" s="131"/>
    </row>
    <row r="19" spans="1:29" ht="14.25" customHeight="1">
      <c r="A19" s="156" t="s">
        <v>12</v>
      </c>
      <c r="B19" s="139">
        <v>30</v>
      </c>
      <c r="C19" s="140">
        <v>12</v>
      </c>
      <c r="D19" s="140">
        <v>298</v>
      </c>
      <c r="E19" s="140">
        <v>250</v>
      </c>
      <c r="F19" s="140">
        <v>52</v>
      </c>
      <c r="G19" s="140">
        <v>718</v>
      </c>
      <c r="H19" s="140">
        <v>3</v>
      </c>
      <c r="I19" s="140">
        <v>201</v>
      </c>
      <c r="J19" s="140">
        <v>166</v>
      </c>
      <c r="K19" s="140">
        <v>1</v>
      </c>
      <c r="L19" s="141">
        <f>SUM(B19:K19)</f>
        <v>1731</v>
      </c>
      <c r="M19" s="130"/>
      <c r="N19" s="130"/>
      <c r="O19" s="130"/>
      <c r="P19" s="130"/>
      <c r="Q19" s="150"/>
      <c r="R19" s="130"/>
      <c r="S19" s="130"/>
      <c r="T19" s="130"/>
      <c r="U19" s="130"/>
      <c r="V19" s="130"/>
      <c r="W19" s="130"/>
      <c r="X19" s="130"/>
      <c r="Y19" s="130"/>
      <c r="Z19" s="130"/>
      <c r="AA19" s="131"/>
      <c r="AB19" s="131"/>
      <c r="AC19" s="131"/>
    </row>
    <row r="20" spans="1:29" ht="14.25" customHeight="1">
      <c r="A20" s="156" t="s">
        <v>13</v>
      </c>
      <c r="B20" s="139">
        <v>32</v>
      </c>
      <c r="C20" s="140">
        <v>23</v>
      </c>
      <c r="D20" s="140">
        <v>318</v>
      </c>
      <c r="E20" s="140">
        <v>216</v>
      </c>
      <c r="F20" s="140">
        <v>76</v>
      </c>
      <c r="G20" s="140">
        <v>679</v>
      </c>
      <c r="H20" s="140">
        <v>3</v>
      </c>
      <c r="I20" s="140">
        <v>204</v>
      </c>
      <c r="J20" s="140">
        <v>164</v>
      </c>
      <c r="K20" s="140">
        <v>1</v>
      </c>
      <c r="L20" s="141">
        <f>SUM(B20:K20)</f>
        <v>1716</v>
      </c>
      <c r="M20" s="130"/>
      <c r="N20" s="130"/>
      <c r="O20" s="130"/>
      <c r="P20" s="130"/>
      <c r="Q20" s="150"/>
      <c r="R20" s="130"/>
      <c r="S20" s="130"/>
      <c r="T20" s="130"/>
      <c r="U20" s="130"/>
      <c r="V20" s="130"/>
      <c r="W20" s="130"/>
      <c r="X20" s="130"/>
      <c r="Y20" s="130"/>
      <c r="Z20" s="130"/>
      <c r="AA20" s="131"/>
      <c r="AB20" s="131"/>
      <c r="AC20" s="131"/>
    </row>
    <row r="21" spans="1:29" ht="14.25" customHeight="1" thickBot="1">
      <c r="A21" s="157" t="s">
        <v>14</v>
      </c>
      <c r="B21" s="143">
        <v>21</v>
      </c>
      <c r="C21" s="144">
        <v>23</v>
      </c>
      <c r="D21" s="144">
        <v>14</v>
      </c>
      <c r="E21" s="144">
        <v>131</v>
      </c>
      <c r="F21" s="144">
        <v>67</v>
      </c>
      <c r="G21" s="144">
        <v>347</v>
      </c>
      <c r="H21" s="144">
        <v>0</v>
      </c>
      <c r="I21" s="144">
        <v>1</v>
      </c>
      <c r="J21" s="144">
        <v>4</v>
      </c>
      <c r="K21" s="144">
        <v>0</v>
      </c>
      <c r="L21" s="145">
        <f>SUM(B21:K21)</f>
        <v>608</v>
      </c>
      <c r="M21" s="130"/>
      <c r="N21" s="130"/>
      <c r="O21" s="130"/>
      <c r="P21" s="130"/>
      <c r="Q21" s="150"/>
      <c r="R21" s="130"/>
      <c r="S21" s="130"/>
      <c r="T21" s="130"/>
      <c r="U21" s="130"/>
      <c r="V21" s="130"/>
      <c r="W21" s="130"/>
      <c r="X21" s="130"/>
      <c r="Y21" s="130"/>
      <c r="Z21" s="130"/>
      <c r="AA21" s="131"/>
      <c r="AB21" s="131"/>
      <c r="AC21" s="131"/>
    </row>
    <row r="22" spans="1:29" ht="14.25" customHeight="1" thickBot="1" thickTop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1"/>
      <c r="AB22" s="131"/>
      <c r="AC22" s="131"/>
    </row>
    <row r="23" spans="1:28" ht="14.25" customHeight="1" thickTop="1">
      <c r="A23" s="197" t="s">
        <v>1</v>
      </c>
      <c r="B23" s="199" t="s">
        <v>249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1"/>
      <c r="Z23" s="190" t="s">
        <v>250</v>
      </c>
      <c r="AB23" s="131"/>
    </row>
    <row r="24" spans="1:26" ht="14.25" customHeight="1" thickBot="1">
      <c r="A24" s="198"/>
      <c r="B24" s="132" t="s">
        <v>193</v>
      </c>
      <c r="C24" s="133" t="s">
        <v>195</v>
      </c>
      <c r="D24" s="133" t="s">
        <v>198</v>
      </c>
      <c r="E24" s="133" t="s">
        <v>200</v>
      </c>
      <c r="F24" s="133" t="s">
        <v>202</v>
      </c>
      <c r="G24" s="133" t="s">
        <v>204</v>
      </c>
      <c r="H24" s="133" t="s">
        <v>206</v>
      </c>
      <c r="I24" s="133" t="s">
        <v>208</v>
      </c>
      <c r="J24" s="133" t="s">
        <v>210</v>
      </c>
      <c r="K24" s="133" t="s">
        <v>212</v>
      </c>
      <c r="L24" s="133" t="s">
        <v>214</v>
      </c>
      <c r="M24" s="133" t="s">
        <v>216</v>
      </c>
      <c r="N24" s="133" t="s">
        <v>218</v>
      </c>
      <c r="O24" s="133" t="s">
        <v>220</v>
      </c>
      <c r="P24" s="133" t="s">
        <v>222</v>
      </c>
      <c r="Q24" s="133" t="s">
        <v>224</v>
      </c>
      <c r="R24" s="133" t="s">
        <v>226</v>
      </c>
      <c r="S24" s="133" t="s">
        <v>228</v>
      </c>
      <c r="T24" s="133" t="s">
        <v>230</v>
      </c>
      <c r="U24" s="133" t="s">
        <v>232</v>
      </c>
      <c r="V24" s="133" t="s">
        <v>234</v>
      </c>
      <c r="W24" s="133" t="s">
        <v>236</v>
      </c>
      <c r="X24" s="133" t="s">
        <v>238</v>
      </c>
      <c r="Y24" s="147" t="s">
        <v>240</v>
      </c>
      <c r="Z24" s="191"/>
    </row>
    <row r="25" spans="1:28" ht="14.25" customHeight="1" thickTop="1">
      <c r="A25" s="134" t="s">
        <v>244</v>
      </c>
      <c r="B25" s="135">
        <v>3</v>
      </c>
      <c r="C25" s="136">
        <v>0</v>
      </c>
      <c r="D25" s="136">
        <v>8</v>
      </c>
      <c r="E25" s="136">
        <v>39</v>
      </c>
      <c r="F25" s="136">
        <v>256</v>
      </c>
      <c r="G25" s="136">
        <v>2</v>
      </c>
      <c r="H25" s="136">
        <v>0</v>
      </c>
      <c r="I25" s="136">
        <v>5</v>
      </c>
      <c r="J25" s="136">
        <v>61</v>
      </c>
      <c r="K25" s="136">
        <v>6</v>
      </c>
      <c r="L25" s="136">
        <v>0</v>
      </c>
      <c r="M25" s="136">
        <v>229</v>
      </c>
      <c r="N25" s="136">
        <v>4</v>
      </c>
      <c r="O25" s="136">
        <v>5</v>
      </c>
      <c r="P25" s="136">
        <v>4</v>
      </c>
      <c r="Q25" s="136">
        <v>7</v>
      </c>
      <c r="R25" s="136">
        <v>19</v>
      </c>
      <c r="S25" s="136">
        <v>695</v>
      </c>
      <c r="T25" s="136">
        <v>101</v>
      </c>
      <c r="U25" s="136">
        <v>0</v>
      </c>
      <c r="V25" s="136">
        <v>115</v>
      </c>
      <c r="W25" s="136">
        <v>3</v>
      </c>
      <c r="X25" s="136">
        <v>3</v>
      </c>
      <c r="Y25" s="136">
        <v>7</v>
      </c>
      <c r="Z25" s="137">
        <f>SUM(B25:Y25)</f>
        <v>1572</v>
      </c>
      <c r="AB25" s="131"/>
    </row>
    <row r="26" spans="1:27" ht="14.25" customHeight="1">
      <c r="A26" s="138" t="s">
        <v>12</v>
      </c>
      <c r="B26" s="139">
        <v>27</v>
      </c>
      <c r="C26" s="140">
        <v>42</v>
      </c>
      <c r="D26" s="140">
        <v>13</v>
      </c>
      <c r="E26" s="140">
        <v>102</v>
      </c>
      <c r="F26" s="140">
        <v>441</v>
      </c>
      <c r="G26" s="140">
        <v>0</v>
      </c>
      <c r="H26" s="140">
        <v>5</v>
      </c>
      <c r="I26" s="140">
        <v>6</v>
      </c>
      <c r="J26" s="140">
        <v>128</v>
      </c>
      <c r="K26" s="140">
        <v>139</v>
      </c>
      <c r="L26" s="140">
        <v>6</v>
      </c>
      <c r="M26" s="140">
        <v>294</v>
      </c>
      <c r="N26" s="140">
        <v>20</v>
      </c>
      <c r="O26" s="140">
        <v>0</v>
      </c>
      <c r="P26" s="140">
        <v>0</v>
      </c>
      <c r="Q26" s="140">
        <v>20</v>
      </c>
      <c r="R26" s="140">
        <v>65</v>
      </c>
      <c r="S26" s="140">
        <v>1358</v>
      </c>
      <c r="T26" s="140">
        <v>22</v>
      </c>
      <c r="U26" s="140">
        <v>66</v>
      </c>
      <c r="V26" s="140">
        <v>147</v>
      </c>
      <c r="W26" s="140">
        <v>22</v>
      </c>
      <c r="X26" s="140">
        <v>132</v>
      </c>
      <c r="Y26" s="140">
        <v>155</v>
      </c>
      <c r="Z26" s="141">
        <f>SUM(B26:Y26)</f>
        <v>3210</v>
      </c>
      <c r="AA26" s="158"/>
    </row>
    <row r="27" spans="1:27" ht="14.25" customHeight="1">
      <c r="A27" s="138" t="s">
        <v>13</v>
      </c>
      <c r="B27" s="139">
        <v>29</v>
      </c>
      <c r="C27" s="140">
        <v>39</v>
      </c>
      <c r="D27" s="140">
        <v>16</v>
      </c>
      <c r="E27" s="140">
        <v>123</v>
      </c>
      <c r="F27" s="140">
        <v>473</v>
      </c>
      <c r="G27" s="140">
        <v>1</v>
      </c>
      <c r="H27" s="140">
        <v>5</v>
      </c>
      <c r="I27" s="140">
        <v>8</v>
      </c>
      <c r="J27" s="140">
        <v>157</v>
      </c>
      <c r="K27" s="140">
        <v>116</v>
      </c>
      <c r="L27" s="140">
        <v>0</v>
      </c>
      <c r="M27" s="140">
        <v>340</v>
      </c>
      <c r="N27" s="140">
        <v>9</v>
      </c>
      <c r="O27" s="140">
        <v>3</v>
      </c>
      <c r="P27" s="140">
        <v>4</v>
      </c>
      <c r="Q27" s="140">
        <v>19</v>
      </c>
      <c r="R27" s="140">
        <v>64</v>
      </c>
      <c r="S27" s="140">
        <v>1668</v>
      </c>
      <c r="T27" s="140">
        <v>29</v>
      </c>
      <c r="U27" s="140">
        <v>1</v>
      </c>
      <c r="V27" s="140">
        <v>175</v>
      </c>
      <c r="W27" s="140">
        <v>14</v>
      </c>
      <c r="X27" s="140">
        <v>131</v>
      </c>
      <c r="Y27" s="140">
        <v>151</v>
      </c>
      <c r="Z27" s="141">
        <f>SUM(B27:Y27)</f>
        <v>3575</v>
      </c>
      <c r="AA27" s="158"/>
    </row>
    <row r="28" spans="1:26" ht="14.25" customHeight="1" thickBot="1">
      <c r="A28" s="142" t="s">
        <v>14</v>
      </c>
      <c r="B28" s="143">
        <v>1</v>
      </c>
      <c r="C28" s="144">
        <v>3</v>
      </c>
      <c r="D28" s="144">
        <v>5</v>
      </c>
      <c r="E28" s="144">
        <v>18</v>
      </c>
      <c r="F28" s="144">
        <v>224</v>
      </c>
      <c r="G28" s="144">
        <v>1</v>
      </c>
      <c r="H28" s="144">
        <v>0</v>
      </c>
      <c r="I28" s="144">
        <v>3</v>
      </c>
      <c r="J28" s="144">
        <v>32</v>
      </c>
      <c r="K28" s="144">
        <v>29</v>
      </c>
      <c r="L28" s="144">
        <v>6</v>
      </c>
      <c r="M28" s="144">
        <v>183</v>
      </c>
      <c r="N28" s="144">
        <v>15</v>
      </c>
      <c r="O28" s="144">
        <v>2</v>
      </c>
      <c r="P28" s="144">
        <v>0</v>
      </c>
      <c r="Q28" s="144">
        <v>8</v>
      </c>
      <c r="R28" s="144">
        <v>20</v>
      </c>
      <c r="S28" s="144">
        <v>385</v>
      </c>
      <c r="T28" s="144">
        <v>94</v>
      </c>
      <c r="U28" s="144">
        <v>65</v>
      </c>
      <c r="V28" s="144">
        <v>87</v>
      </c>
      <c r="W28" s="144">
        <v>11</v>
      </c>
      <c r="X28" s="144">
        <v>4</v>
      </c>
      <c r="Y28" s="144">
        <v>11</v>
      </c>
      <c r="Z28" s="145">
        <f>SUM(B28:Y28)</f>
        <v>1207</v>
      </c>
    </row>
    <row r="29" spans="1:29" ht="14.25" customHeight="1" thickBot="1" thickTop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1"/>
      <c r="AB29" s="131"/>
      <c r="AC29" s="131"/>
    </row>
    <row r="30" spans="1:29" ht="14.25" customHeight="1" thickBot="1" thickTop="1">
      <c r="A30" s="159" t="s">
        <v>1</v>
      </c>
      <c r="B30" s="208" t="s">
        <v>251</v>
      </c>
      <c r="C30" s="209"/>
      <c r="D30" s="209"/>
      <c r="E30" s="21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1"/>
      <c r="AB30" s="131"/>
      <c r="AC30" s="131"/>
    </row>
    <row r="31" spans="1:30" ht="14.25" customHeight="1" thickTop="1">
      <c r="A31" s="134" t="s">
        <v>244</v>
      </c>
      <c r="B31" s="211">
        <f>Q4+M11+L18+Z25</f>
        <v>3163</v>
      </c>
      <c r="C31" s="212"/>
      <c r="D31" s="212"/>
      <c r="E31" s="213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1"/>
      <c r="AB31" s="131"/>
      <c r="AC31" s="131"/>
      <c r="AD31" s="160"/>
    </row>
    <row r="32" spans="1:30" ht="14.25" customHeight="1">
      <c r="A32" s="156" t="s">
        <v>12</v>
      </c>
      <c r="B32" s="211">
        <f>Q5+M12+L19+Z26</f>
        <v>9079</v>
      </c>
      <c r="C32" s="212"/>
      <c r="D32" s="212"/>
      <c r="E32" s="213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/>
      <c r="AB32" s="131"/>
      <c r="AC32" s="131"/>
      <c r="AD32" s="160"/>
    </row>
    <row r="33" spans="1:30" ht="14.25" customHeight="1">
      <c r="A33" s="156" t="s">
        <v>13</v>
      </c>
      <c r="B33" s="211">
        <f>Q6+M13+L20+Z27</f>
        <v>9428</v>
      </c>
      <c r="C33" s="212"/>
      <c r="D33" s="212"/>
      <c r="E33" s="213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1"/>
      <c r="AB33" s="131"/>
      <c r="AC33" s="131"/>
      <c r="AD33" s="160"/>
    </row>
    <row r="34" spans="1:30" ht="14.25" customHeight="1" thickBot="1">
      <c r="A34" s="157" t="s">
        <v>14</v>
      </c>
      <c r="B34" s="214">
        <f>Q7+M14+L21+Z28</f>
        <v>2814</v>
      </c>
      <c r="C34" s="215"/>
      <c r="D34" s="215"/>
      <c r="E34" s="216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1"/>
      <c r="AB34" s="131"/>
      <c r="AC34" s="131"/>
      <c r="AD34" s="160"/>
    </row>
    <row r="35" spans="1:29" ht="14.25" customHeight="1" thickTop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</row>
  </sheetData>
  <sheetProtection/>
  <mergeCells count="18">
    <mergeCell ref="M9:M10"/>
    <mergeCell ref="L16:L17"/>
    <mergeCell ref="B9:L9"/>
    <mergeCell ref="B30:E30"/>
    <mergeCell ref="B31:E31"/>
    <mergeCell ref="B32:E32"/>
    <mergeCell ref="B33:E33"/>
    <mergeCell ref="B34:E34"/>
    <mergeCell ref="Z23:Z24"/>
    <mergeCell ref="A1:Z1"/>
    <mergeCell ref="A2:A3"/>
    <mergeCell ref="B2:P2"/>
    <mergeCell ref="Q2:Q3"/>
    <mergeCell ref="A9:A10"/>
    <mergeCell ref="A23:A24"/>
    <mergeCell ref="B23:Y23"/>
    <mergeCell ref="A16:A17"/>
    <mergeCell ref="B16:K16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2011-05-04T06:08:18Z</cp:lastPrinted>
  <dcterms:created xsi:type="dcterms:W3CDTF">2007-02-09T13:19:08Z</dcterms:created>
  <dcterms:modified xsi:type="dcterms:W3CDTF">2011-05-04T06:26:42Z</dcterms:modified>
  <cp:category/>
  <cp:version/>
  <cp:contentType/>
  <cp:contentStatus/>
</cp:coreProperties>
</file>