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270" activeTab="0"/>
  </bookViews>
  <sheets>
    <sheet name="47.Súdna väzba" sheetId="1" r:id="rId1"/>
  </sheets>
  <externalReferences>
    <externalReference r:id="rId4"/>
  </externalReferences>
  <definedNames>
    <definedName name="_xlnm.Print_Area" localSheetId="0">'47.Súdna väzba'!$A$1:$M$28</definedName>
  </definedNames>
  <calcPr fullCalcOnLoad="1"/>
</workbook>
</file>

<file path=xl/sharedStrings.xml><?xml version="1.0" encoding="utf-8"?>
<sst xmlns="http://schemas.openxmlformats.org/spreadsheetml/2006/main" count="89" uniqueCount="23">
  <si>
    <t xml:space="preserve">PREHĽAD O DĹŽKE SÚDNEJ VÄZBY NA OKRESNÝCH SÚDOCH V ROKU  2009 </t>
  </si>
  <si>
    <t>Kraj</t>
  </si>
  <si>
    <t>Počet osôb</t>
  </si>
  <si>
    <t>do 3 mesiacov</t>
  </si>
  <si>
    <t>od 3 do 6 mesiacov</t>
  </si>
  <si>
    <t>od 6 mesiacov         do 1 roka</t>
  </si>
  <si>
    <t>od 1 do 2 rokov</t>
  </si>
  <si>
    <t>viac ako 2 roky</t>
  </si>
  <si>
    <t>Priemer    v dňoch</t>
  </si>
  <si>
    <t>počet</t>
  </si>
  <si>
    <t>%</t>
  </si>
  <si>
    <t>BA</t>
  </si>
  <si>
    <t>TT</t>
  </si>
  <si>
    <t>TN</t>
  </si>
  <si>
    <t>-</t>
  </si>
  <si>
    <t>NR</t>
  </si>
  <si>
    <t>ZA</t>
  </si>
  <si>
    <t>BB</t>
  </si>
  <si>
    <t>PO</t>
  </si>
  <si>
    <t>KE</t>
  </si>
  <si>
    <t>SR</t>
  </si>
  <si>
    <t>PREHĽAD O DĹŽKE SÚDNEJ VÄZBY NA KRAJSKÝCH SÚDOCH V ROKU 2009</t>
  </si>
  <si>
    <t>ŠPEC.SÚD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</si>
</sst>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3" fillId="0" borderId="3" xfId="21" applyNumberFormat="1" applyFont="1" applyFill="1" applyBorder="1" applyAlignment="1">
      <alignment horizontal="right" vertical="center" wrapText="1" indent="1"/>
      <protection/>
    </xf>
    <xf numFmtId="176" fontId="0" fillId="0" borderId="4" xfId="0" applyNumberFormat="1" applyFont="1" applyBorder="1" applyAlignment="1">
      <alignment horizontal="center" vertical="center" wrapText="1"/>
    </xf>
    <xf numFmtId="0" fontId="3" fillId="0" borderId="3" xfId="21" applyFont="1" applyFill="1" applyBorder="1" applyAlignment="1">
      <alignment horizontal="right" vertical="center" wrapText="1" indent="2"/>
      <protection/>
    </xf>
    <xf numFmtId="3" fontId="0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3" fontId="3" fillId="0" borderId="7" xfId="21" applyNumberFormat="1" applyFont="1" applyFill="1" applyBorder="1" applyAlignment="1">
      <alignment horizontal="right" vertical="center" wrapText="1" indent="1"/>
      <protection/>
    </xf>
    <xf numFmtId="3" fontId="3" fillId="0" borderId="2" xfId="21" applyNumberFormat="1" applyFont="1" applyFill="1" applyBorder="1" applyAlignment="1">
      <alignment horizontal="right" vertical="center" wrapText="1" indent="1"/>
      <protection/>
    </xf>
    <xf numFmtId="176" fontId="0" fillId="0" borderId="2" xfId="0" applyNumberFormat="1" applyFont="1" applyBorder="1" applyAlignment="1">
      <alignment horizontal="center" vertical="center" wrapText="1"/>
    </xf>
    <xf numFmtId="0" fontId="3" fillId="0" borderId="2" xfId="21" applyFont="1" applyFill="1" applyBorder="1" applyAlignment="1">
      <alignment horizontal="right" vertical="center" wrapText="1" indent="2"/>
      <protection/>
    </xf>
    <xf numFmtId="176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 indent="1"/>
    </xf>
    <xf numFmtId="3" fontId="2" fillId="0" borderId="12" xfId="0" applyNumberFormat="1" applyFont="1" applyBorder="1" applyAlignment="1">
      <alignment horizontal="right" vertical="center" wrapText="1" inden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 indent="2"/>
    </xf>
    <xf numFmtId="176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3" xfId="21" applyBorder="1" applyAlignment="1">
      <alignment horizontal="center" vertical="center" wrapText="1"/>
      <protection/>
    </xf>
    <xf numFmtId="176" fontId="0" fillId="0" borderId="15" xfId="0" applyNumberFormat="1" applyFont="1" applyBorder="1" applyAlignment="1">
      <alignment horizontal="center" vertical="center" wrapText="1"/>
    </xf>
    <xf numFmtId="0" fontId="3" fillId="0" borderId="3" xfId="21" applyFont="1" applyFill="1" applyBorder="1" applyAlignment="1">
      <alignment horizontal="center" vertical="center" wrapText="1"/>
      <protection/>
    </xf>
    <xf numFmtId="3" fontId="0" fillId="0" borderId="5" xfId="0" applyNumberFormat="1" applyFont="1" applyBorder="1" applyAlignment="1">
      <alignment horizontal="right" vertical="center" wrapText="1" indent="1"/>
    </xf>
    <xf numFmtId="176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9" xfId="21" applyFont="1" applyFill="1" applyBorder="1" applyAlignment="1">
      <alignment horizontal="right" vertical="center" wrapText="1" indent="2"/>
      <protection/>
    </xf>
    <xf numFmtId="0" fontId="3" fillId="0" borderId="19" xfId="21" applyFont="1" applyFill="1" applyBorder="1" applyAlignment="1">
      <alignment horizontal="center" vertical="center" wrapText="1"/>
      <protection/>
    </xf>
    <xf numFmtId="0" fontId="3" fillId="0" borderId="19" xfId="2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right" vertical="center" wrapText="1" indent="1"/>
    </xf>
    <xf numFmtId="3" fontId="2" fillId="0" borderId="20" xfId="0" applyNumberFormat="1" applyFont="1" applyBorder="1" applyAlignment="1">
      <alignment horizontal="right" vertical="center" wrapText="1" indent="2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loha%20D\Varga\RO&#268;ENKA_2009\TRESTN&#193;%20AGENDA\01Roc2009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ysvetlivky"/>
      <sheetName val="01.Trest.ag.-OS (1)"/>
      <sheetName val="02.Trest.ag.-OS (2)"/>
      <sheetName val="03.Trest.ag.-OS (3)"/>
      <sheetName val="04.Trest.ag.-KS (1)"/>
      <sheetName val="05.Trest.ag.-KS (2)"/>
      <sheetName val="06.Trest.ag.-KS 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 (2)"/>
      <sheetName val="35.Oslobodenie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0">
    <tabColor indexed="57"/>
  </sheetPr>
  <dimension ref="A1:M28"/>
  <sheetViews>
    <sheetView tabSelected="1" zoomScaleSheetLayoutView="100" workbookViewId="0" topLeftCell="A1">
      <selection activeCell="O30" sqref="O30"/>
    </sheetView>
  </sheetViews>
  <sheetFormatPr defaultColWidth="9.140625" defaultRowHeight="12.75"/>
  <cols>
    <col min="1" max="1" width="10.421875" style="0" bestFit="1" customWidth="1"/>
    <col min="2" max="2" width="9.8515625" style="0" customWidth="1"/>
    <col min="3" max="13" width="9.28125" style="0" customWidth="1"/>
  </cols>
  <sheetData>
    <row r="1" spans="1:13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7.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29.25" customHeight="1" thickTop="1">
      <c r="A3" s="43" t="s">
        <v>1</v>
      </c>
      <c r="B3" s="45" t="s">
        <v>2</v>
      </c>
      <c r="C3" s="39" t="s">
        <v>3</v>
      </c>
      <c r="D3" s="39"/>
      <c r="E3" s="39" t="s">
        <v>4</v>
      </c>
      <c r="F3" s="39"/>
      <c r="G3" s="39" t="s">
        <v>5</v>
      </c>
      <c r="H3" s="39"/>
      <c r="I3" s="39" t="s">
        <v>6</v>
      </c>
      <c r="J3" s="39"/>
      <c r="K3" s="39" t="s">
        <v>7</v>
      </c>
      <c r="L3" s="39"/>
      <c r="M3" s="40" t="s">
        <v>8</v>
      </c>
    </row>
    <row r="4" spans="1:13" s="1" customFormat="1" ht="16.5" customHeight="1" thickBot="1">
      <c r="A4" s="44"/>
      <c r="B4" s="46"/>
      <c r="C4" s="3" t="s">
        <v>9</v>
      </c>
      <c r="D4" s="3" t="s">
        <v>10</v>
      </c>
      <c r="E4" s="3" t="s">
        <v>9</v>
      </c>
      <c r="F4" s="3" t="s">
        <v>10</v>
      </c>
      <c r="G4" s="3" t="s">
        <v>9</v>
      </c>
      <c r="H4" s="3" t="s">
        <v>10</v>
      </c>
      <c r="I4" s="3" t="s">
        <v>9</v>
      </c>
      <c r="J4" s="3" t="s">
        <v>10</v>
      </c>
      <c r="K4" s="3" t="s">
        <v>9</v>
      </c>
      <c r="L4" s="3" t="s">
        <v>10</v>
      </c>
      <c r="M4" s="41"/>
    </row>
    <row r="5" spans="1:13" s="1" customFormat="1" ht="16.5" customHeight="1" thickTop="1">
      <c r="A5" s="2" t="s">
        <v>11</v>
      </c>
      <c r="B5" s="4">
        <v>268</v>
      </c>
      <c r="C5" s="4">
        <v>191</v>
      </c>
      <c r="D5" s="5">
        <v>35.07462686567165</v>
      </c>
      <c r="E5" s="6">
        <v>44</v>
      </c>
      <c r="F5" s="5">
        <v>62.31343283582089</v>
      </c>
      <c r="G5" s="6">
        <v>22</v>
      </c>
      <c r="H5" s="5">
        <f aca="true" t="shared" si="0" ref="H5:H13">G5/B5*100</f>
        <v>8.208955223880597</v>
      </c>
      <c r="I5" s="6">
        <v>8</v>
      </c>
      <c r="J5" s="5">
        <v>0.7462686567164178</v>
      </c>
      <c r="K5" s="6">
        <v>3</v>
      </c>
      <c r="L5" s="5">
        <f>K5/B5*100</f>
        <v>1.1194029850746268</v>
      </c>
      <c r="M5" s="7">
        <f aca="true" t="shared" si="1" ref="M5:M13">(C5*60+E5*135+G5*270+I5*540+K5*1080)/B5</f>
        <v>115.29850746268657</v>
      </c>
    </row>
    <row r="6" spans="1:13" s="1" customFormat="1" ht="16.5" customHeight="1">
      <c r="A6" s="8" t="s">
        <v>12</v>
      </c>
      <c r="B6" s="4">
        <v>159</v>
      </c>
      <c r="C6" s="4">
        <v>107</v>
      </c>
      <c r="D6" s="9">
        <v>44.0251572327044</v>
      </c>
      <c r="E6" s="6">
        <v>24</v>
      </c>
      <c r="F6" s="9">
        <v>45.911949685534594</v>
      </c>
      <c r="G6" s="6">
        <v>16</v>
      </c>
      <c r="H6" s="9">
        <f t="shared" si="0"/>
        <v>10.062893081761008</v>
      </c>
      <c r="I6" s="6">
        <v>11</v>
      </c>
      <c r="J6" s="9">
        <v>2.515723270440252</v>
      </c>
      <c r="K6" s="6">
        <v>1</v>
      </c>
      <c r="L6" s="9">
        <f>K6/B6*100</f>
        <v>0.628930817610063</v>
      </c>
      <c r="M6" s="7">
        <f t="shared" si="1"/>
        <v>132.0754716981132</v>
      </c>
    </row>
    <row r="7" spans="1:13" s="1" customFormat="1" ht="16.5" customHeight="1">
      <c r="A7" s="8" t="s">
        <v>13</v>
      </c>
      <c r="B7" s="4">
        <v>220</v>
      </c>
      <c r="C7" s="4">
        <v>155</v>
      </c>
      <c r="D7" s="9">
        <v>35</v>
      </c>
      <c r="E7" s="6">
        <v>30</v>
      </c>
      <c r="F7" s="9">
        <v>46.81818181818182</v>
      </c>
      <c r="G7" s="6">
        <v>27</v>
      </c>
      <c r="H7" s="9">
        <f t="shared" si="0"/>
        <v>12.272727272727273</v>
      </c>
      <c r="I7" s="6">
        <v>8</v>
      </c>
      <c r="J7" s="9">
        <v>1.8181818181818181</v>
      </c>
      <c r="K7" s="6">
        <v>0</v>
      </c>
      <c r="L7" s="9" t="s">
        <v>14</v>
      </c>
      <c r="M7" s="7">
        <f t="shared" si="1"/>
        <v>113.45454545454545</v>
      </c>
    </row>
    <row r="8" spans="1:13" s="1" customFormat="1" ht="16.5" customHeight="1">
      <c r="A8" s="8" t="s">
        <v>15</v>
      </c>
      <c r="B8" s="4">
        <v>303</v>
      </c>
      <c r="C8" s="4">
        <v>191</v>
      </c>
      <c r="D8" s="9">
        <v>33.663366336633665</v>
      </c>
      <c r="E8" s="6">
        <v>47</v>
      </c>
      <c r="F8" s="9">
        <v>50.82508250825083</v>
      </c>
      <c r="G8" s="6">
        <v>42</v>
      </c>
      <c r="H8" s="9">
        <f t="shared" si="0"/>
        <v>13.861386138613863</v>
      </c>
      <c r="I8" s="6">
        <v>21</v>
      </c>
      <c r="J8" s="9">
        <v>0.9900990099009901</v>
      </c>
      <c r="K8" s="6">
        <v>2</v>
      </c>
      <c r="L8" s="9">
        <f aca="true" t="shared" si="2" ref="L8:L13">K8/B8*100</f>
        <v>0.6600660066006601</v>
      </c>
      <c r="M8" s="7">
        <f t="shared" si="1"/>
        <v>140.74257425742573</v>
      </c>
    </row>
    <row r="9" spans="1:13" s="1" customFormat="1" ht="16.5" customHeight="1">
      <c r="A9" s="8" t="s">
        <v>16</v>
      </c>
      <c r="B9" s="4">
        <v>203</v>
      </c>
      <c r="C9" s="4">
        <v>156</v>
      </c>
      <c r="D9" s="9">
        <v>44.33497536945813</v>
      </c>
      <c r="E9" s="6">
        <v>17</v>
      </c>
      <c r="F9" s="9">
        <v>45.812807881773395</v>
      </c>
      <c r="G9" s="6">
        <v>18</v>
      </c>
      <c r="H9" s="9">
        <f t="shared" si="0"/>
        <v>8.866995073891626</v>
      </c>
      <c r="I9" s="6">
        <v>10</v>
      </c>
      <c r="J9" s="9">
        <v>0.49261083743842365</v>
      </c>
      <c r="K9" s="6">
        <v>2</v>
      </c>
      <c r="L9" s="9">
        <f t="shared" si="2"/>
        <v>0.9852216748768473</v>
      </c>
      <c r="M9" s="7">
        <f t="shared" si="1"/>
        <v>118.5960591133005</v>
      </c>
    </row>
    <row r="10" spans="1:13" s="1" customFormat="1" ht="16.5" customHeight="1">
      <c r="A10" s="8" t="s">
        <v>17</v>
      </c>
      <c r="B10" s="4">
        <v>295</v>
      </c>
      <c r="C10" s="4">
        <v>185</v>
      </c>
      <c r="D10" s="9">
        <v>37.6271186440678</v>
      </c>
      <c r="E10" s="6">
        <v>56</v>
      </c>
      <c r="F10" s="9">
        <v>48.8135593220339</v>
      </c>
      <c r="G10" s="6">
        <v>42</v>
      </c>
      <c r="H10" s="9">
        <f t="shared" si="0"/>
        <v>14.237288135593221</v>
      </c>
      <c r="I10" s="6">
        <v>10</v>
      </c>
      <c r="J10" s="9">
        <v>0.3389830508474576</v>
      </c>
      <c r="K10" s="6">
        <v>2</v>
      </c>
      <c r="L10" s="9">
        <f t="shared" si="2"/>
        <v>0.6779661016949152</v>
      </c>
      <c r="M10" s="7">
        <f t="shared" si="1"/>
        <v>127.32203389830508</v>
      </c>
    </row>
    <row r="11" spans="1:13" s="1" customFormat="1" ht="16.5" customHeight="1">
      <c r="A11" s="8" t="s">
        <v>18</v>
      </c>
      <c r="B11" s="4">
        <v>218</v>
      </c>
      <c r="C11" s="4">
        <v>166</v>
      </c>
      <c r="D11" s="9">
        <v>48.1651376146789</v>
      </c>
      <c r="E11" s="6">
        <v>24</v>
      </c>
      <c r="F11" s="9">
        <v>59.63302752293578</v>
      </c>
      <c r="G11" s="6">
        <v>18</v>
      </c>
      <c r="H11" s="9">
        <f t="shared" si="0"/>
        <v>8.256880733944955</v>
      </c>
      <c r="I11" s="6">
        <v>9</v>
      </c>
      <c r="J11" s="9">
        <v>1.3761467889908259</v>
      </c>
      <c r="K11" s="6">
        <v>1</v>
      </c>
      <c r="L11" s="9">
        <f t="shared" si="2"/>
        <v>0.45871559633027525</v>
      </c>
      <c r="M11" s="7">
        <f t="shared" si="1"/>
        <v>110.09174311926606</v>
      </c>
    </row>
    <row r="12" spans="1:13" s="1" customFormat="1" ht="16.5" customHeight="1" thickBot="1">
      <c r="A12" s="8" t="s">
        <v>19</v>
      </c>
      <c r="B12" s="10">
        <v>326</v>
      </c>
      <c r="C12" s="11">
        <v>240</v>
      </c>
      <c r="D12" s="12">
        <v>54.601226993865026</v>
      </c>
      <c r="E12" s="13">
        <v>47</v>
      </c>
      <c r="F12" s="12">
        <v>39.263803680981596</v>
      </c>
      <c r="G12" s="13">
        <v>30</v>
      </c>
      <c r="H12" s="9">
        <f t="shared" si="0"/>
        <v>9.202453987730062</v>
      </c>
      <c r="I12" s="13">
        <v>8</v>
      </c>
      <c r="J12" s="14">
        <v>1.2269938650306749</v>
      </c>
      <c r="K12" s="13">
        <v>1</v>
      </c>
      <c r="L12" s="9">
        <f t="shared" si="2"/>
        <v>0.3067484662576687</v>
      </c>
      <c r="M12" s="15">
        <f t="shared" si="1"/>
        <v>105.04601226993866</v>
      </c>
    </row>
    <row r="13" spans="1:13" s="1" customFormat="1" ht="16.5" customHeight="1" thickBot="1" thickTop="1">
      <c r="A13" s="16" t="s">
        <v>20</v>
      </c>
      <c r="B13" s="17">
        <f>SUM(B5:B12)</f>
        <v>1992</v>
      </c>
      <c r="C13" s="18">
        <f>SUM(C5:C12)</f>
        <v>1391</v>
      </c>
      <c r="D13" s="19">
        <f>C13/B13*100</f>
        <v>69.82931726907631</v>
      </c>
      <c r="E13" s="20">
        <f>SUM(E5:E12)</f>
        <v>289</v>
      </c>
      <c r="F13" s="19">
        <f>E13/B13*100</f>
        <v>14.508032128514056</v>
      </c>
      <c r="G13" s="20">
        <f>SUM(G5:G12)</f>
        <v>215</v>
      </c>
      <c r="H13" s="21">
        <f t="shared" si="0"/>
        <v>10.793172690763052</v>
      </c>
      <c r="I13" s="20">
        <f>SUM(I5:I12)</f>
        <v>85</v>
      </c>
      <c r="J13" s="21">
        <f>I13/B13*100</f>
        <v>4.26706827309237</v>
      </c>
      <c r="K13" s="20">
        <f>SUM(K5:K12)</f>
        <v>12</v>
      </c>
      <c r="L13" s="21">
        <f t="shared" si="2"/>
        <v>0.6024096385542169</v>
      </c>
      <c r="M13" s="22">
        <f t="shared" si="1"/>
        <v>120.17319277108433</v>
      </c>
    </row>
    <row r="14" spans="1:13" s="1" customFormat="1" ht="15.75" customHeight="1" thickTop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1" customFormat="1" ht="16.5" customHeight="1">
      <c r="A15" s="38" t="s">
        <v>21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1" customFormat="1" ht="7.5" customHeight="1" thickBo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1" customFormat="1" ht="29.25" customHeight="1" thickTop="1">
      <c r="A17" s="43" t="s">
        <v>1</v>
      </c>
      <c r="B17" s="45" t="s">
        <v>2</v>
      </c>
      <c r="C17" s="39" t="s">
        <v>3</v>
      </c>
      <c r="D17" s="39"/>
      <c r="E17" s="39" t="s">
        <v>4</v>
      </c>
      <c r="F17" s="39"/>
      <c r="G17" s="39" t="s">
        <v>5</v>
      </c>
      <c r="H17" s="39"/>
      <c r="I17" s="39" t="s">
        <v>6</v>
      </c>
      <c r="J17" s="39"/>
      <c r="K17" s="39" t="s">
        <v>7</v>
      </c>
      <c r="L17" s="39"/>
      <c r="M17" s="40" t="s">
        <v>8</v>
      </c>
    </row>
    <row r="18" spans="1:13" s="1" customFormat="1" ht="16.5" customHeight="1" thickBot="1">
      <c r="A18" s="44"/>
      <c r="B18" s="46"/>
      <c r="C18" s="3" t="s">
        <v>9</v>
      </c>
      <c r="D18" s="23" t="s">
        <v>10</v>
      </c>
      <c r="E18" s="3" t="s">
        <v>9</v>
      </c>
      <c r="F18" s="23" t="s">
        <v>10</v>
      </c>
      <c r="G18" s="3" t="s">
        <v>9</v>
      </c>
      <c r="H18" s="3" t="s">
        <v>10</v>
      </c>
      <c r="I18" s="3" t="s">
        <v>9</v>
      </c>
      <c r="J18" s="3" t="s">
        <v>10</v>
      </c>
      <c r="K18" s="3" t="s">
        <v>9</v>
      </c>
      <c r="L18" s="3" t="s">
        <v>10</v>
      </c>
      <c r="M18" s="41"/>
    </row>
    <row r="19" spans="1:13" s="1" customFormat="1" ht="16.5" customHeight="1" thickTop="1">
      <c r="A19" s="2" t="s">
        <v>11</v>
      </c>
      <c r="B19" s="6">
        <v>5</v>
      </c>
      <c r="C19" s="24">
        <v>0</v>
      </c>
      <c r="D19" s="25" t="s">
        <v>14</v>
      </c>
      <c r="E19" s="26">
        <v>0</v>
      </c>
      <c r="F19" s="25" t="s">
        <v>14</v>
      </c>
      <c r="G19" s="26">
        <v>3</v>
      </c>
      <c r="H19" s="5">
        <f>G19/B19*100</f>
        <v>60</v>
      </c>
      <c r="I19" s="24">
        <v>0</v>
      </c>
      <c r="J19" s="5" t="s">
        <v>14</v>
      </c>
      <c r="K19" s="26">
        <v>2</v>
      </c>
      <c r="L19" s="25">
        <f>K19/B19*100</f>
        <v>40</v>
      </c>
      <c r="M19" s="27">
        <f aca="true" t="shared" si="3" ref="M19:M26">(C19*60+E19*135+G19*270+I19*540+K19*1080)/B19</f>
        <v>594</v>
      </c>
    </row>
    <row r="20" spans="1:13" s="1" customFormat="1" ht="16.5" customHeight="1">
      <c r="A20" s="8" t="s">
        <v>12</v>
      </c>
      <c r="B20" s="6">
        <v>2</v>
      </c>
      <c r="C20" s="24">
        <v>0</v>
      </c>
      <c r="D20" s="9" t="s">
        <v>14</v>
      </c>
      <c r="E20" s="24">
        <v>0</v>
      </c>
      <c r="F20" s="28" t="s">
        <v>14</v>
      </c>
      <c r="G20" s="24">
        <v>0</v>
      </c>
      <c r="H20" s="9" t="s">
        <v>14</v>
      </c>
      <c r="I20" s="26">
        <v>2</v>
      </c>
      <c r="J20" s="9">
        <f>I20/B20*100</f>
        <v>100</v>
      </c>
      <c r="K20" s="24">
        <v>0</v>
      </c>
      <c r="L20" s="28" t="s">
        <v>14</v>
      </c>
      <c r="M20" s="27">
        <f t="shared" si="3"/>
        <v>540</v>
      </c>
    </row>
    <row r="21" spans="1:13" s="1" customFormat="1" ht="16.5" customHeight="1">
      <c r="A21" s="8" t="s">
        <v>13</v>
      </c>
      <c r="B21" s="6">
        <v>2</v>
      </c>
      <c r="C21" s="24">
        <v>0</v>
      </c>
      <c r="D21" s="9" t="s">
        <v>14</v>
      </c>
      <c r="E21" s="24">
        <v>0</v>
      </c>
      <c r="F21" s="9" t="s">
        <v>14</v>
      </c>
      <c r="G21" s="24">
        <v>0</v>
      </c>
      <c r="H21" s="9" t="s">
        <v>14</v>
      </c>
      <c r="I21" s="26">
        <v>2</v>
      </c>
      <c r="J21" s="9">
        <f>I21/B21*100</f>
        <v>100</v>
      </c>
      <c r="K21" s="24">
        <v>0</v>
      </c>
      <c r="L21" s="9" t="s">
        <v>14</v>
      </c>
      <c r="M21" s="27">
        <f t="shared" si="3"/>
        <v>540</v>
      </c>
    </row>
    <row r="22" spans="1:13" s="1" customFormat="1" ht="16.5" customHeight="1">
      <c r="A22" s="8" t="s">
        <v>15</v>
      </c>
      <c r="B22" s="6">
        <v>5</v>
      </c>
      <c r="C22" s="24">
        <v>0</v>
      </c>
      <c r="D22" s="9" t="s">
        <v>14</v>
      </c>
      <c r="E22" s="24">
        <v>0</v>
      </c>
      <c r="F22" s="9" t="s">
        <v>14</v>
      </c>
      <c r="G22" s="24">
        <v>0</v>
      </c>
      <c r="H22" s="9" t="s">
        <v>14</v>
      </c>
      <c r="I22" s="26">
        <v>4</v>
      </c>
      <c r="J22" s="9">
        <f>I22/B22*100</f>
        <v>80</v>
      </c>
      <c r="K22" s="26">
        <v>1</v>
      </c>
      <c r="L22" s="9">
        <f>K22/B22*100</f>
        <v>20</v>
      </c>
      <c r="M22" s="27">
        <f t="shared" si="3"/>
        <v>648</v>
      </c>
    </row>
    <row r="23" spans="1:13" s="1" customFormat="1" ht="16.5" customHeight="1">
      <c r="A23" s="8" t="s">
        <v>16</v>
      </c>
      <c r="B23" s="6">
        <v>7</v>
      </c>
      <c r="C23" s="24">
        <v>0</v>
      </c>
      <c r="D23" s="28" t="s">
        <v>14</v>
      </c>
      <c r="E23" s="26">
        <v>0</v>
      </c>
      <c r="F23" s="9" t="s">
        <v>14</v>
      </c>
      <c r="G23" s="26">
        <v>4</v>
      </c>
      <c r="H23" s="9">
        <f>G23/B23*100</f>
        <v>57.14285714285714</v>
      </c>
      <c r="I23" s="26">
        <v>2</v>
      </c>
      <c r="J23" s="9">
        <f>I23/B23*100</f>
        <v>28.57142857142857</v>
      </c>
      <c r="K23" s="26">
        <v>1</v>
      </c>
      <c r="L23" s="9">
        <f>K23/B23*100</f>
        <v>14.285714285714285</v>
      </c>
      <c r="M23" s="27">
        <f t="shared" si="3"/>
        <v>462.85714285714283</v>
      </c>
    </row>
    <row r="24" spans="1:13" s="1" customFormat="1" ht="16.5" customHeight="1">
      <c r="A24" s="8" t="s">
        <v>17</v>
      </c>
      <c r="B24" s="6">
        <v>10</v>
      </c>
      <c r="C24" s="26">
        <v>1</v>
      </c>
      <c r="D24" s="9">
        <f>C24/B24*100</f>
        <v>10</v>
      </c>
      <c r="E24" s="26">
        <v>0</v>
      </c>
      <c r="F24" s="9" t="s">
        <v>14</v>
      </c>
      <c r="G24" s="26">
        <v>5</v>
      </c>
      <c r="H24" s="9">
        <f>G24/B24*100</f>
        <v>50</v>
      </c>
      <c r="I24" s="26">
        <v>2</v>
      </c>
      <c r="J24" s="9">
        <f>I24/B24*100</f>
        <v>20</v>
      </c>
      <c r="K24" s="26">
        <v>2</v>
      </c>
      <c r="L24" s="9">
        <f>K24/B24*100</f>
        <v>20</v>
      </c>
      <c r="M24" s="27">
        <f t="shared" si="3"/>
        <v>465</v>
      </c>
    </row>
    <row r="25" spans="1:13" s="1" customFormat="1" ht="16.5" customHeight="1">
      <c r="A25" s="8" t="s">
        <v>18</v>
      </c>
      <c r="B25" s="6">
        <v>1</v>
      </c>
      <c r="C25" s="24">
        <v>0</v>
      </c>
      <c r="D25" s="9" t="s">
        <v>14</v>
      </c>
      <c r="E25" s="24">
        <v>0</v>
      </c>
      <c r="F25" s="9" t="s">
        <v>14</v>
      </c>
      <c r="G25" s="24">
        <v>0</v>
      </c>
      <c r="H25" s="9" t="s">
        <v>14</v>
      </c>
      <c r="I25" s="24">
        <v>0</v>
      </c>
      <c r="J25" s="9" t="s">
        <v>14</v>
      </c>
      <c r="K25" s="26">
        <v>1</v>
      </c>
      <c r="L25" s="9">
        <f>K25/B25*100</f>
        <v>100</v>
      </c>
      <c r="M25" s="27">
        <f t="shared" si="3"/>
        <v>1080</v>
      </c>
    </row>
    <row r="26" spans="1:13" s="1" customFormat="1" ht="16.5" customHeight="1">
      <c r="A26" s="8" t="s">
        <v>19</v>
      </c>
      <c r="B26" s="6">
        <v>2</v>
      </c>
      <c r="C26" s="26">
        <v>2</v>
      </c>
      <c r="D26" s="9">
        <f>C26/B26*100</f>
        <v>100</v>
      </c>
      <c r="E26" s="24">
        <v>0</v>
      </c>
      <c r="F26" s="9" t="s">
        <v>14</v>
      </c>
      <c r="G26" s="24">
        <v>0</v>
      </c>
      <c r="H26" s="9" t="s">
        <v>14</v>
      </c>
      <c r="I26" s="24">
        <v>0</v>
      </c>
      <c r="J26" s="9" t="s">
        <v>14</v>
      </c>
      <c r="K26" s="24">
        <v>0</v>
      </c>
      <c r="L26" s="9" t="s">
        <v>14</v>
      </c>
      <c r="M26" s="29">
        <f t="shared" si="3"/>
        <v>60</v>
      </c>
    </row>
    <row r="27" spans="1:13" s="1" customFormat="1" ht="16.5" customHeight="1" thickBot="1">
      <c r="A27" s="30" t="s">
        <v>22</v>
      </c>
      <c r="B27" s="31">
        <v>0</v>
      </c>
      <c r="C27" s="32">
        <v>0</v>
      </c>
      <c r="D27" s="28" t="s">
        <v>14</v>
      </c>
      <c r="E27" s="33">
        <v>0</v>
      </c>
      <c r="F27" s="9" t="s">
        <v>14</v>
      </c>
      <c r="G27" s="33">
        <v>0</v>
      </c>
      <c r="H27" s="9" t="s">
        <v>14</v>
      </c>
      <c r="I27" s="33">
        <v>0</v>
      </c>
      <c r="J27" s="9" t="s">
        <v>14</v>
      </c>
      <c r="K27" s="33">
        <v>0</v>
      </c>
      <c r="L27" s="9" t="s">
        <v>14</v>
      </c>
      <c r="M27" s="34">
        <v>0</v>
      </c>
    </row>
    <row r="28" spans="1:13" s="1" customFormat="1" ht="16.5" customHeight="1" thickBot="1" thickTop="1">
      <c r="A28" s="16" t="s">
        <v>20</v>
      </c>
      <c r="B28" s="35">
        <f>SUM(B19:B27)</f>
        <v>34</v>
      </c>
      <c r="C28" s="36">
        <f>SUM(C19:C27)</f>
        <v>3</v>
      </c>
      <c r="D28" s="21">
        <f>C28/B28*100</f>
        <v>8.823529411764707</v>
      </c>
      <c r="E28" s="36">
        <f>SUM(E19:E27)</f>
        <v>0</v>
      </c>
      <c r="F28" s="21" t="s">
        <v>14</v>
      </c>
      <c r="G28" s="36">
        <f>SUM(G19:G27)</f>
        <v>12</v>
      </c>
      <c r="H28" s="21">
        <f>G28/B28*100</f>
        <v>35.294117647058826</v>
      </c>
      <c r="I28" s="36">
        <f>SUM(I19:I27)</f>
        <v>12</v>
      </c>
      <c r="J28" s="21">
        <f>I28/B28*100</f>
        <v>35.294117647058826</v>
      </c>
      <c r="K28" s="36">
        <f>SUM(K19:K27)</f>
        <v>7</v>
      </c>
      <c r="L28" s="21">
        <f>K28/B28*100</f>
        <v>20.588235294117645</v>
      </c>
      <c r="M28" s="37">
        <f>(C28*60+E28*135+G28*270+I28*540+K28*1080)/B28</f>
        <v>513.5294117647059</v>
      </c>
    </row>
    <row r="29" ht="13.5" thickTop="1"/>
  </sheetData>
  <mergeCells count="21">
    <mergeCell ref="A1:M1"/>
    <mergeCell ref="C3:D3"/>
    <mergeCell ref="E3:F3"/>
    <mergeCell ref="A3:A4"/>
    <mergeCell ref="G3:H3"/>
    <mergeCell ref="A2:M2"/>
    <mergeCell ref="A14:M14"/>
    <mergeCell ref="B3:B4"/>
    <mergeCell ref="I3:J3"/>
    <mergeCell ref="K3:L3"/>
    <mergeCell ref="M3:M4"/>
    <mergeCell ref="A15:M15"/>
    <mergeCell ref="I17:J17"/>
    <mergeCell ref="M17:M18"/>
    <mergeCell ref="K17:L17"/>
    <mergeCell ref="A16:M16"/>
    <mergeCell ref="G17:H17"/>
    <mergeCell ref="A17:A18"/>
    <mergeCell ref="E17:F17"/>
    <mergeCell ref="B17:B18"/>
    <mergeCell ref="C17:D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D13 F13 H13 J13 D28 H28 J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2010-05-06T10:27:07Z</dcterms:created>
  <dcterms:modified xsi:type="dcterms:W3CDTF">2010-05-06T10:30:41Z</dcterms:modified>
  <cp:category/>
  <cp:version/>
  <cp:contentType/>
  <cp:contentStatus/>
</cp:coreProperties>
</file>