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755" windowWidth="19035" windowHeight="12525" tabRatio="711" activeTab="0"/>
  </bookViews>
  <sheets>
    <sheet name="Komentár" sheetId="1" r:id="rId1"/>
    <sheet name="Vysvetlivky" sheetId="2" r:id="rId2"/>
    <sheet name="PR-VECI OS (1)" sheetId="3" r:id="rId3"/>
    <sheet name="PR-VECI OS (2)" sheetId="4" r:id="rId4"/>
    <sheet name="PR-VECI KS (1)" sheetId="5" r:id="rId5"/>
    <sheet name="PR-VECI KS (2)+EX (2)" sheetId="6" r:id="rId6"/>
    <sheet name="NS" sheetId="7" r:id="rId7"/>
    <sheet name="VYB.AGENDY VOJ.SÚDY" sheetId="8" r:id="rId8"/>
    <sheet name="TREST.ČIN. VOJ.SÚDY" sheetId="9" r:id="rId9"/>
  </sheets>
  <definedNames>
    <definedName name="_xlnm.Print_Area" localSheetId="0">'Komentár'!$A$1:$A$39</definedName>
    <definedName name="_xlnm.Print_Area" localSheetId="6">'NS'!$A$1:$X$30</definedName>
    <definedName name="_xlnm.Print_Area" localSheetId="4">'PR-VECI KS (1)'!$A$1:$L$33</definedName>
    <definedName name="_xlnm.Print_Area" localSheetId="5">'PR-VECI KS (2)+EX (2)'!$A$1:$K$24</definedName>
    <definedName name="_xlnm.Print_Area" localSheetId="2">'PR-VECI OS (1)'!$A$1:$K$27</definedName>
    <definedName name="_xlnm.Print_Area" localSheetId="3">'PR-VECI OS (2)'!$A$1:$K$16</definedName>
    <definedName name="_xlnm.Print_Area" localSheetId="8">'TREST.ČIN. VOJ.SÚDY'!$A$1:$K$28</definedName>
    <definedName name="_xlnm.Print_Area" localSheetId="7">'VYB.AGENDY VOJ.SÚDY'!$A$1:$I$19</definedName>
  </definedNames>
  <calcPr fullCalcOnLoad="1"/>
</workbook>
</file>

<file path=xl/sharedStrings.xml><?xml version="1.0" encoding="utf-8"?>
<sst xmlns="http://schemas.openxmlformats.org/spreadsheetml/2006/main" count="721" uniqueCount="338">
  <si>
    <t>Agenda</t>
  </si>
  <si>
    <t>Počet vecí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</si>
  <si>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</si>
  <si>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</si>
  <si>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</si>
  <si>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</si>
  <si>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</si>
  <si>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</si>
  <si>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</si>
  <si>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</si>
  <si>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</si>
  <si>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T</t>
  </si>
  <si>
    <t>došlé</t>
  </si>
  <si>
    <t>vybavené</t>
  </si>
  <si>
    <t>nevybavené</t>
  </si>
  <si>
    <t>Pp</t>
  </si>
  <si>
    <t>C</t>
  </si>
  <si>
    <t>Cb</t>
  </si>
  <si>
    <t>S</t>
  </si>
  <si>
    <t>P</t>
  </si>
  <si>
    <t>D</t>
  </si>
  <si>
    <t>Spolu</t>
  </si>
  <si>
    <t>Td</t>
  </si>
  <si>
    <t>Nt</t>
  </si>
  <si>
    <t>ost. T</t>
  </si>
  <si>
    <t>E</t>
  </si>
  <si>
    <t>Ro</t>
  </si>
  <si>
    <t>Rob</t>
  </si>
  <si>
    <t>Cd</t>
  </si>
  <si>
    <t>Obchodný register</t>
  </si>
  <si>
    <t>vybavené +</t>
  </si>
  <si>
    <t>SPOLU</t>
  </si>
  <si>
    <t xml:space="preserve">+ Vybavené podľa § 200c ods.2 Osp.    </t>
  </si>
  <si>
    <t>To</t>
  </si>
  <si>
    <t>Tos</t>
  </si>
  <si>
    <t xml:space="preserve">Cb             </t>
  </si>
  <si>
    <t>Cbi</t>
  </si>
  <si>
    <t>Co</t>
  </si>
  <si>
    <t>Cob</t>
  </si>
  <si>
    <t>Tpo</t>
  </si>
  <si>
    <t>Zm</t>
  </si>
  <si>
    <t>K</t>
  </si>
  <si>
    <t>Ncb</t>
  </si>
  <si>
    <t>Kraj</t>
  </si>
  <si>
    <t>Počet žiadostí o poverenie na vykonanie exekúcie</t>
  </si>
  <si>
    <t>Exekúcie vybavené súdnymi exekútormi</t>
  </si>
  <si>
    <t>Nevybavené exekúcie</t>
  </si>
  <si>
    <t>došlých</t>
  </si>
  <si>
    <t>vybavených</t>
  </si>
  <si>
    <t>z toho udelením poverenia</t>
  </si>
  <si>
    <t>spolu</t>
  </si>
  <si>
    <t>vrátením poverenia po skončení exekučného konania</t>
  </si>
  <si>
    <t>inak</t>
  </si>
  <si>
    <t>Pu</t>
  </si>
  <si>
    <t>Súd</t>
  </si>
  <si>
    <t>veci</t>
  </si>
  <si>
    <t>osoby</t>
  </si>
  <si>
    <t>VOS Bratislava</t>
  </si>
  <si>
    <t>VOS Banská Bystrica</t>
  </si>
  <si>
    <t>VOS Prešov</t>
  </si>
  <si>
    <t>Spôsob vybavenia</t>
  </si>
  <si>
    <t> počet </t>
  </si>
  <si>
    <t>odsúdením</t>
  </si>
  <si>
    <t>voj.</t>
  </si>
  <si>
    <t>rtm.</t>
  </si>
  <si>
    <t>npráp.</t>
  </si>
  <si>
    <t>kpt.</t>
  </si>
  <si>
    <t>upustením od potrestania</t>
  </si>
  <si>
    <t>slob.</t>
  </si>
  <si>
    <t>nrtm.</t>
  </si>
  <si>
    <t>stržm.</t>
  </si>
  <si>
    <t>mjr.</t>
  </si>
  <si>
    <t>podmienečným zastavením</t>
  </si>
  <si>
    <t>des.</t>
  </si>
  <si>
    <t>nstržm.</t>
  </si>
  <si>
    <t>pplk.</t>
  </si>
  <si>
    <t>oslobodením</t>
  </si>
  <si>
    <t>čat.</t>
  </si>
  <si>
    <t>ppráp.</t>
  </si>
  <si>
    <t>por.</t>
  </si>
  <si>
    <t>plk.</t>
  </si>
  <si>
    <t>zastavením</t>
  </si>
  <si>
    <t>rtn.</t>
  </si>
  <si>
    <t>práp.</t>
  </si>
  <si>
    <t>npor.</t>
  </si>
  <si>
    <t>gen.</t>
  </si>
  <si>
    <t>postúpením inému ogránu</t>
  </si>
  <si>
    <t>neukončené základné</t>
  </si>
  <si>
    <t>tr. činy z nedbanlivosti</t>
  </si>
  <si>
    <t>úmyselné tr. činy</t>
  </si>
  <si>
    <t>základné</t>
  </si>
  <si>
    <t>slovenská</t>
  </si>
  <si>
    <t>1x</t>
  </si>
  <si>
    <t>vyučený</t>
  </si>
  <si>
    <t>maďarská</t>
  </si>
  <si>
    <t>2x</t>
  </si>
  <si>
    <t>SOV bez maturity</t>
  </si>
  <si>
    <t>česká</t>
  </si>
  <si>
    <t>3x</t>
  </si>
  <si>
    <t>SOV s maturitou</t>
  </si>
  <si>
    <t>ukrajinská</t>
  </si>
  <si>
    <t>viac</t>
  </si>
  <si>
    <t>SVV s maturitou</t>
  </si>
  <si>
    <t>iná</t>
  </si>
  <si>
    <t>bakalárske</t>
  </si>
  <si>
    <t>vysokoškolské </t>
  </si>
  <si>
    <t>Uložené tresty</t>
  </si>
  <si>
    <t>Peňažný trest</t>
  </si>
  <si>
    <t>Strata voj. hodnosti</t>
  </si>
  <si>
    <t>PO (spolu)</t>
  </si>
  <si>
    <t>počet</t>
  </si>
  <si>
    <t>NEPO (spolu)</t>
  </si>
  <si>
    <t>priemerne</t>
  </si>
  <si>
    <t>Ndt</t>
  </si>
  <si>
    <t>Ntv</t>
  </si>
  <si>
    <t>Tpj</t>
  </si>
  <si>
    <t>Nts</t>
  </si>
  <si>
    <t>Cdo</t>
  </si>
  <si>
    <t>Ndc</t>
  </si>
  <si>
    <t>Nc</t>
  </si>
  <si>
    <t>Ncv</t>
  </si>
  <si>
    <t>Cpj</t>
  </si>
  <si>
    <t>Nco</t>
  </si>
  <si>
    <t>Nds</t>
  </si>
  <si>
    <t>Obo</t>
  </si>
  <si>
    <t>Obdo</t>
  </si>
  <si>
    <t>Nob</t>
  </si>
  <si>
    <t>Nobs</t>
  </si>
  <si>
    <t>So</t>
  </si>
  <si>
    <t>Sdo</t>
  </si>
  <si>
    <t>Sž</t>
  </si>
  <si>
    <t>Snj</t>
  </si>
  <si>
    <t>M-Cdo</t>
  </si>
  <si>
    <t>Obdo-V</t>
  </si>
  <si>
    <t>Ndob</t>
  </si>
  <si>
    <t>M-Obdo</t>
  </si>
  <si>
    <t>Spolu všetky agendy NS</t>
  </si>
  <si>
    <t>vrátením po-verenia po upustení exekútora od vykonania      (§ 46 ods.3)</t>
  </si>
  <si>
    <t>V</t>
  </si>
  <si>
    <t>Rks</t>
  </si>
  <si>
    <t>Sžz</t>
  </si>
  <si>
    <t>Sžnč</t>
  </si>
  <si>
    <t>Agendy trestnoprávneho kolégia</t>
  </si>
  <si>
    <t>Spolu T</t>
  </si>
  <si>
    <t>Ndtš</t>
  </si>
  <si>
    <t>TošNd</t>
  </si>
  <si>
    <t>Agendy občianskoprávneho kolégia</t>
  </si>
  <si>
    <t>Spolu C</t>
  </si>
  <si>
    <t>Cdo-V</t>
  </si>
  <si>
    <t>Rkc</t>
  </si>
  <si>
    <t>Uro</t>
  </si>
  <si>
    <t>Agendy obchodnoprávneho kolégia</t>
  </si>
  <si>
    <t>Spolu O</t>
  </si>
  <si>
    <t>Obpj</t>
  </si>
  <si>
    <t>Agendy správneho kolégia</t>
  </si>
  <si>
    <t>Spolu S</t>
  </si>
  <si>
    <t>Sž-O-Ks</t>
  </si>
  <si>
    <t>Sž-O-Ns</t>
  </si>
  <si>
    <t>ŠPEC.SÚD</t>
  </si>
  <si>
    <t xml:space="preserve"> </t>
  </si>
  <si>
    <t>štáb. nrtm.</t>
  </si>
  <si>
    <t>schválením dohody - § 334 Tr. por.</t>
  </si>
  <si>
    <t>civil. osoba</t>
  </si>
  <si>
    <t>Zákaz činnosti vedenia mot. vozidla</t>
  </si>
  <si>
    <r>
      <t xml:space="preserve">Vzdelanie </t>
    </r>
    <r>
      <rPr>
        <b/>
        <sz val="8"/>
        <color indexed="8"/>
        <rFont val="Arial"/>
        <family val="2"/>
      </rPr>
      <t>(osôb s uznanou vinou)</t>
    </r>
  </si>
  <si>
    <r>
      <t xml:space="preserve">Národnostné zloženie </t>
    </r>
    <r>
      <rPr>
        <b/>
        <sz val="8"/>
        <color indexed="8"/>
        <rFont val="Arial"/>
        <family val="2"/>
      </rPr>
      <t>(osôb s uznanou vinou)</t>
    </r>
  </si>
  <si>
    <r>
      <t xml:space="preserve">Agenda </t>
    </r>
    <r>
      <rPr>
        <b/>
        <sz val="10"/>
        <rFont val="Arial"/>
        <family val="2"/>
      </rPr>
      <t>T</t>
    </r>
  </si>
  <si>
    <t>Toš</t>
  </si>
  <si>
    <t>Tdo</t>
  </si>
  <si>
    <t>TdoVš</t>
  </si>
  <si>
    <t>TdoV</t>
  </si>
  <si>
    <t>Tost</t>
  </si>
  <si>
    <t>Tošs</t>
  </si>
  <si>
    <t>Urto</t>
  </si>
  <si>
    <t>M-Obdo-V</t>
  </si>
  <si>
    <t>Sža</t>
  </si>
  <si>
    <t>Sžf</t>
  </si>
  <si>
    <t>Sžh</t>
  </si>
  <si>
    <t>Sžso</t>
  </si>
  <si>
    <t>Sžo</t>
  </si>
  <si>
    <t>Ndzk</t>
  </si>
  <si>
    <t>Ndzn</t>
  </si>
  <si>
    <t>Ns</t>
  </si>
  <si>
    <t>Okresné súdy</t>
  </si>
  <si>
    <t>Krajské súdy</t>
  </si>
  <si>
    <t>Súdni exekútori a exekučná činnosť</t>
  </si>
  <si>
    <t>Vysvetlivky</t>
  </si>
  <si>
    <t>1. Agenda okresných súdov</t>
  </si>
  <si>
    <t>-</t>
  </si>
  <si>
    <t>trestné veci (obžaloby pre spáchané trestné činy) zapísané do registra T</t>
  </si>
  <si>
    <t>veci podmienečného prepustenia z výkonu trestu odňatia slobody</t>
  </si>
  <si>
    <t>občianskoprávne veci, pokiaľ nároky v nich uplatnené sú upravené Občianskym zákonníkom, Zákonníkom práce, Zákonom o rodine, ako aj ostatné nároky občianskoprávnej povahy upravené inými zákonmi a sú zapísané v registri C</t>
  </si>
  <si>
    <t>obchodné veci</t>
  </si>
  <si>
    <t>veci správneho súdnictva</t>
  </si>
  <si>
    <t>dedičská agenda</t>
  </si>
  <si>
    <t>2. Ďalšia agenda okresných súdov</t>
  </si>
  <si>
    <t>dožiadania iných súdov o vypočutie svedkov, znalcov, dožiadania cudzozemských súdov o doručenie písomností a pod.</t>
  </si>
  <si>
    <t>sťažnosti proti väzbe v prípravnom konaní, vyžiadanie obvineného z cudziny a ďaľšie trestné veci,návrhy na obnovu konania, žiadosti o milosť, rôzne podania urobené ústne do zápisnice, nejasné podania atď.</t>
  </si>
  <si>
    <t>ost.T</t>
  </si>
  <si>
    <t>veci výkonu rozhodnutia súdu v občianskoprávnych veciach - exekúcie</t>
  </si>
  <si>
    <t>občianskoprávne veci, v ktorých súd využil možnosť vydať rozhodnutie v skrátenom konaní - platobný rozkaz - ak pohľadávka nepresahovala určenú sumu podľa § 172 O.s.p.</t>
  </si>
  <si>
    <t>obchodné veci v skrátenom konaní (platobné rozkazy)</t>
  </si>
  <si>
    <t>vyslovenie prípustnosti prevzatia alebo držania v ústave zdravotníckej starostlivosti</t>
  </si>
  <si>
    <t>dožiadania iných súdov o vypočutie svedkov, znalcov, dožiadania o právnu pomoc v cudzine, dožiadania cudzozemských súdov o doručenie písomností a pod.</t>
  </si>
  <si>
    <t>O. reg</t>
  </si>
  <si>
    <t>zápisy do registrovej knihy, vydávanie výpisov, úradných odpisov a potvrdení zápisov do obchodného registra</t>
  </si>
  <si>
    <t>3. Agenda krajských súdov</t>
  </si>
  <si>
    <t>odvolania a sťažnosti proti rozhodnutiam okresných súdov v trestných veciach</t>
  </si>
  <si>
    <t>sťažnosti podané po podaní obžaloby</t>
  </si>
  <si>
    <t>občianskoprávne spory zapísané do registra C</t>
  </si>
  <si>
    <t xml:space="preserve">návrhy v sporoch vyvolaných konkurzom a vyrovnaním </t>
  </si>
  <si>
    <t>odvolania proti rozhodnutiam okresných súdov v obchodných veciach</t>
  </si>
  <si>
    <t>konkurzné konanie</t>
  </si>
  <si>
    <t>vyrovnacie konanie</t>
  </si>
  <si>
    <t>otázky príslušnosti, zmierovacieho konania, predbežných opatrení a pod. v obchodných veciach</t>
  </si>
  <si>
    <t>sťažnosti do väzieb v prípravnom konaní</t>
  </si>
  <si>
    <t>zmenkový (šekový) platobný rozkaz</t>
  </si>
  <si>
    <t>4. Agenda najvyššieho súdu</t>
  </si>
  <si>
    <t>o odvolaniach proti rozsudkom špeciálneho súdu (Banská Bystrica, Pezinok)</t>
  </si>
  <si>
    <t>rozhodovanie o dovolaniach podľa § 368 a nasl. Tr. por. účinného od 1.1.2006</t>
  </si>
  <si>
    <t>dovolania proti rozhodnutiam najvyššieho súdu rozhodujúcich o riadnom opravnom prostriedku podľa Tr. por. účinného do 1.1.2006</t>
  </si>
  <si>
    <t>dovolania proti rozhodnutiam najvyššieho súdu (vo veciach zo špeciálneho súdu) rozhodujúcich o riadnom opravnom prostriedku podľa                                                       Tr. por. účinného do 1.1.2006</t>
  </si>
  <si>
    <t>väzby podľa § 71 ods.4, 5 Tr. por. po podaní obžaloby na krajskom súde (Vyššom vojenskom súde v Trenčíne) o sťažnostiach proti rozhodnutiam o väzbe a domovej prehliadke</t>
  </si>
  <si>
    <t>spory o príslušnosť, námietky predpojatosti a pod. v trestných veciach</t>
  </si>
  <si>
    <t>spor o príslušnosť, odňatie a prikázanie veci, nepripustenie účasti poškodených do konania</t>
  </si>
  <si>
    <t>námietky zaujatosti voči sudcom najvyššieho súdu vo veciach spadajúcich do kompetencie špeciálneho súdu</t>
  </si>
  <si>
    <t>sťažnosti proti väzbe v prípravnom konaní, vyžiadanie obvineného z cudziny a ďaľšie trestné veci, návrhy na obnovu konania, žiadosti o milosť, rôzne podania urobené ústne do zápisnice, nejasné podania atď.</t>
  </si>
  <si>
    <t>vlastné veci predsedu trestného kolégia a veci odovzdané predsedovi kolégia na vybavenie</t>
  </si>
  <si>
    <t>poznatky senátov NS SR z rozhodovacej činnosti súdov v trestných veciach</t>
  </si>
  <si>
    <t>odvolania proti rozhodnutiam krajského súdu ako súdu 1.stupňa vo veciach sociálneho zabezpečenia a nemocenského poistenia                                                              (§ 10 ods. 2 O.s.p.)</t>
  </si>
  <si>
    <t>dovolania v občianskoprávnych veciach v zmysle O.s.p. (§ 10a ods. 1 O.s.p.)</t>
  </si>
  <si>
    <t>dovolania proti rozhodnutiam NS SR ako odvolacieho súdu</t>
  </si>
  <si>
    <t>mimoriadne civilné dovolania</t>
  </si>
  <si>
    <t xml:space="preserve">námietky zaujatosti </t>
  </si>
  <si>
    <t>spory o príslušnosť v občianskoprávnych veciach</t>
  </si>
  <si>
    <t>spory o právomoc medzi súdmi a orgánmi štátnej správy</t>
  </si>
  <si>
    <t>odvolania vo veciach uznania cudzozemských rozhodnutí</t>
  </si>
  <si>
    <t>všeobecný register vedený pre celé občianskoprávne kolégium</t>
  </si>
  <si>
    <t>register občianskoprávneho kolégia pre stanoviská, návrhy zákonov a pripomienky</t>
  </si>
  <si>
    <t>odvolania v obchodných veciach proti rozhodnutiam krajských súdov</t>
  </si>
  <si>
    <t>dovolania v obchodných veciach proti rozhodnutiam krajských súdov</t>
  </si>
  <si>
    <t>rozhodovanie o dovolaniach proti rozhodnutiam NS SR, odvolacieho súdu v obchodných veciach (§ 10a, ods.2 O.s.p.)</t>
  </si>
  <si>
    <t xml:space="preserve">mimoriadne dovolanie v obchodných veciach </t>
  </si>
  <si>
    <t>mimoriadne obchodné dovolanie proti rozhodnutiam NS SR</t>
  </si>
  <si>
    <t>spory o príslušnosť, námietky predpojatosti a pod. na úseku obchodnoprávnom</t>
  </si>
  <si>
    <t>všeobecný register obchodného kolégia, zapisujú sa sem poznatky z rozhodovacej činnosti súdov</t>
  </si>
  <si>
    <t>všeobecný register vedený pre celé obchodné kolégium</t>
  </si>
  <si>
    <t>vlastné veci predsedu kolégia</t>
  </si>
  <si>
    <t>poznatky z rozhodovacej činnosti vo veciach obchodnoprávnych</t>
  </si>
  <si>
    <t>opravné prostriedky podané proti rozsudkom krajských súdov v dôchodkovej agende</t>
  </si>
  <si>
    <t>správne dovolanie</t>
  </si>
  <si>
    <t>žaloby podané proti rozhodnutiam správnych orgánov podľa § 244 a nasl. O.s.p.vo veciach vecnej príslušnosti najvyššieho súdu</t>
  </si>
  <si>
    <t>odvolanie proti rozhodnutiu KS</t>
  </si>
  <si>
    <t>rozhodovanie v správnych veciach o odvolaniach podaných proti rozhodnutiam senátov NS SR</t>
  </si>
  <si>
    <t>konanie proti nezákonnému zásahu orgánu verejnej správy</t>
  </si>
  <si>
    <t>konanie proti nečinnosti ústredného orgánu verejnej správy</t>
  </si>
  <si>
    <t>kompetenčné spory medzi orgánmi verejnej správy a súdmi</t>
  </si>
  <si>
    <t>neverejné delegovanie veci správne</t>
  </si>
  <si>
    <t>register správneho kolégia pre stanoviská, návrhy zákonov a pripomienky</t>
  </si>
  <si>
    <t>námietky a sťažnosti vo veciach správneho kolégia</t>
  </si>
  <si>
    <r>
      <t>Ndob</t>
    </r>
    <r>
      <rPr>
        <i/>
        <sz val="10"/>
        <rFont val="Arial"/>
        <family val="2"/>
      </rPr>
      <t xml:space="preserve"> </t>
    </r>
  </si>
  <si>
    <t>odvolania voči rozhodnutiam krajských súdov v azylovej agende</t>
  </si>
  <si>
    <t>odvolania voči rozhodnutiam krajských súdov v agende finančnej</t>
  </si>
  <si>
    <t>odvolania voči rozhodnutiam krajských súdov v agende hospodárskej súťaže</t>
  </si>
  <si>
    <t>odvolania voči rozhodnutiam krajských súdov v sociálnej agende</t>
  </si>
  <si>
    <t>odvolania voči iným rozhodnutiam krajských súdov</t>
  </si>
  <si>
    <t>rozhodovanie o námietkach zaujatosti voči sudcom krajských súdov</t>
  </si>
  <si>
    <t>občianskoprávne veci starostlivosti o maloletých, o ktorých rozhoduje senát, zapísané v zozname vecí P (výchova, výživa, osvojenie atď.)</t>
  </si>
  <si>
    <t>odvolania proti rozhodnutiam okresných súdov v občianskoprávnych veciach C, P, S, D</t>
  </si>
  <si>
    <t>sťažnosti voči rozhodnutiam  krajských  súdov v prípravnom konaní a po podaní obžaloby</t>
  </si>
  <si>
    <t>sťažnosti voči rozhodnutiam  špeciálneho súdu v prípravnom  konaní a po podaní obžaloby</t>
  </si>
  <si>
    <t>odvolania proti rozhodnutiam  krajských súdov o uznaniach cudzozemských rozhodnutí</t>
  </si>
  <si>
    <t>rozhodovanie o námietkach zaujatosti voči sudcom najvyššieho súdu</t>
  </si>
  <si>
    <t>5. Agenda vojenských súdov</t>
  </si>
  <si>
    <t>trestné veci</t>
  </si>
  <si>
    <t>odvolania a sťažnosti proti rozhodnutiam vojenských obvodových súdov</t>
  </si>
  <si>
    <t xml:space="preserve">sťažnosti podané po podaní obžaloby </t>
  </si>
  <si>
    <t>sťažnosti do väzieb v prípravnom konaní</t>
  </si>
  <si>
    <t>Nto</t>
  </si>
  <si>
    <t xml:space="preserve">spory týkajúce sa príslušnosti a o námietkach zaujatosti </t>
  </si>
  <si>
    <t xml:space="preserve">Ntt </t>
  </si>
  <si>
    <t>návrhy a podania v súvislosti so zákonom o ochrane pred odpočúvaním</t>
  </si>
  <si>
    <t>PREHĽAD O VECIACH V AGENDÁCH OKRESNÝCH SÚDOV V ROKU 2008</t>
  </si>
  <si>
    <t>PREHĽAD O VECIACH V ĎALŠÍCH AGENDÁCH OKRESNÝCH SÚDOV V ROKU 2008</t>
  </si>
  <si>
    <t>PREHĽAD O AGENDÁCH KRAJSKÝCH SÚDOV V ROKU 2008</t>
  </si>
  <si>
    <t>PREHĽAD O ĎALŠÍCH AGENDÁCH KRAJSKÝCH SÚDOV V ROKU 2008</t>
  </si>
  <si>
    <t>PREHĽAD O AGENDÁCH NAJVYŠŠIEHO SÚDU V ROKU 2008</t>
  </si>
  <si>
    <t>ŠTATISTICKÝ PREHĽAD VYBAVOVANIA AGENDY NA VOJENSKÝCH SÚDOCH SR V ROKU 2008</t>
  </si>
  <si>
    <t>nevybavené                                    k 1.1.2008</t>
  </si>
  <si>
    <t>nevybavené                                    k 31.12.2008</t>
  </si>
  <si>
    <t>nevybavené                                       k 31.12.2008</t>
  </si>
  <si>
    <t>ŠTATISTIKA TRESTNEJ ČINNOSTI V ROKU 2008 – VOJENSKÉ SÚDY SR</t>
  </si>
  <si>
    <t xml:space="preserve">SÚDNI EXEKÚTORI A EXEKUČNÁ ČINNOSŤ V ROKU 2008 (NA ZÁKLADE ZÁK. Č. 233/1995 Z. z.)  </t>
  </si>
  <si>
    <t>Sr</t>
  </si>
  <si>
    <t>Sžp</t>
  </si>
  <si>
    <t>Sžhpu</t>
  </si>
  <si>
    <t>Sžhuv</t>
  </si>
  <si>
    <t>Tdoš</t>
  </si>
  <si>
    <t>napadlo</t>
  </si>
  <si>
    <r>
      <t xml:space="preserve">VVS Trenčín                          - </t>
    </r>
    <r>
      <rPr>
        <sz val="9"/>
        <rFont val="Arial"/>
        <family val="2"/>
      </rPr>
      <t>agenda</t>
    </r>
    <r>
      <rPr>
        <b/>
        <sz val="9"/>
        <rFont val="Arial"/>
        <family val="2"/>
      </rPr>
      <t xml:space="preserve"> To</t>
    </r>
  </si>
  <si>
    <r>
      <t xml:space="preserve">VVS Trenčín                          - </t>
    </r>
    <r>
      <rPr>
        <sz val="9"/>
        <rFont val="Arial"/>
        <family val="2"/>
      </rPr>
      <t>agenda</t>
    </r>
    <r>
      <rPr>
        <b/>
        <sz val="9"/>
        <rFont val="Arial"/>
        <family val="2"/>
      </rPr>
      <t xml:space="preserve"> Tos</t>
    </r>
  </si>
  <si>
    <r>
      <t xml:space="preserve">VVS Trenčín                            - </t>
    </r>
    <r>
      <rPr>
        <sz val="9"/>
        <rFont val="Arial"/>
        <family val="2"/>
      </rPr>
      <t>agenda</t>
    </r>
    <r>
      <rPr>
        <b/>
        <sz val="9"/>
        <rFont val="Arial"/>
        <family val="2"/>
      </rPr>
      <t xml:space="preserve"> Tpo</t>
    </r>
  </si>
  <si>
    <r>
      <t xml:space="preserve">VVS Trenčín                           - </t>
    </r>
    <r>
      <rPr>
        <sz val="9"/>
        <rFont val="Arial"/>
        <family val="2"/>
      </rPr>
      <t>agenda</t>
    </r>
    <r>
      <rPr>
        <b/>
        <sz val="9"/>
        <rFont val="Arial"/>
        <family val="2"/>
      </rPr>
      <t xml:space="preserve"> Nto</t>
    </r>
  </si>
  <si>
    <r>
      <t xml:space="preserve">VVS Trenčín                           - </t>
    </r>
    <r>
      <rPr>
        <sz val="9"/>
        <rFont val="Arial"/>
        <family val="2"/>
      </rPr>
      <t>agenda</t>
    </r>
    <r>
      <rPr>
        <b/>
        <sz val="9"/>
        <rFont val="Arial"/>
        <family val="2"/>
      </rPr>
      <t xml:space="preserve"> Ntt</t>
    </r>
  </si>
  <si>
    <t>počet prejednaných osôb  SPOLU</t>
  </si>
  <si>
    <t>1 663 000,-Sk</t>
  </si>
  <si>
    <t xml:space="preserve"> - NEPO s min. s. s.</t>
  </si>
  <si>
    <t xml:space="preserve">  12 992,-Sk</t>
  </si>
  <si>
    <t xml:space="preserve"> - NEPO so stred. s. s.</t>
  </si>
  <si>
    <t xml:space="preserve"> - NEPO s max. s. s.</t>
  </si>
  <si>
    <r>
      <t xml:space="preserve">Vojenská hodnosť </t>
    </r>
    <r>
      <rPr>
        <b/>
        <sz val="8"/>
        <color indexed="8"/>
        <rFont val="Arial"/>
        <family val="2"/>
      </rPr>
      <t>(osôb s uznanou vinou)</t>
    </r>
  </si>
  <si>
    <r>
      <t xml:space="preserve">Recidíva </t>
    </r>
    <r>
      <rPr>
        <b/>
        <sz val="8"/>
        <color indexed="8"/>
        <rFont val="Arial"/>
        <family val="2"/>
      </rPr>
      <t>(osôb s uznanou vinou)</t>
    </r>
  </si>
  <si>
    <t>rozhodovania o dovolaniach vo veciach Špeciálneho súdu</t>
  </si>
  <si>
    <t>rozhodovania o návrhoch vo veciach politických strán</t>
  </si>
  <si>
    <t>rozhodovania vo veciach osobitnej ochrany životného prostredia</t>
  </si>
  <si>
    <t>rozhodovania vo veciach hospodárskej súťaže vo vzťahu k Protimonopolnému úradu</t>
  </si>
  <si>
    <t>rozhodovanie vo veciach hospodárskej súťaže vo vzťahu k Úradu priemyselného vlastníctva</t>
  </si>
  <si>
    <t>rozhodnutia v prípravnom konaní,  zabezpečenie výkonu trestu odňatia slobody alebo premeny iných trestov na trest odňatia slobody (trest odňatia slobody, výkon ktorého bol odložený na skúšobnú dobu - "PO" trest, peňažný trest), zahladenie odsúdenia</t>
  </si>
  <si>
    <t>X</t>
  </si>
  <si>
    <t xml:space="preserve">   V roku 2008 v agende C bolo okresným súdom Slovenskej republiky doručených 100 425 vecí, čo je o 2 571 menej, ako v roku 2007, vybavených vecí oproti minulému roku bolo ale o 3 747 vecí viac. </t>
  </si>
  <si>
    <t xml:space="preserve">    V agende S bolo doručených v roku 2008  244 vecí, čo bolo oproti minulému roku o 45 návrhov menej, vybavených v tejto agende bolo 266 vecí, čo predstavuje pokles o 132 vecí oproti roku 2007. </t>
  </si>
  <si>
    <t xml:space="preserve">   V agende D v roku 2008 došlo na okresné súdy spolu 84 469 vecí, čo predstavuje nárast nápadu oproti roku 2007 až o 6 736  návrhov, vybavených v roku 2008 bolo 84 123 vecí, čo je nárast  oproti roku 2007 o 967 vybavených vecí tejto agendy.</t>
  </si>
  <si>
    <t xml:space="preserve">   V agende Co v roku 2008 došlo 26 704 vecí, čo je o 973 vecí viac, ako v roku 2007, vybavených bolo  27 840 vecí, čo je o 340 vecí viac, ako v roku 2007.</t>
  </si>
  <si>
    <t xml:space="preserve">   Spolu bolo v roku 2008 na okresné súdy v trestnej a občianskoprávnej agende, v ktorých sa sleduje viac ukazovateľov, doručených 287 525 vecí, čo predstavuje nárast oproti roku 2007 o 7 026 vecí. Okresné súdy oproti roku 2007 vybavili spolu o 6 668 vecí viac.         </t>
  </si>
  <si>
    <t xml:space="preserve">   Na  krajské súdy v SR v roku 2008 v agende C došlo 46 vecí, čo je o  10 vecí menej ako v roku 2007, krajské súdy vybavili v roku 2008 v tejto agende 47 vecí, čo je o 28 menej ako v roku 2007. V agende Cb bolo krajským súdom doručených 76 vecí,  vybavených bolo 950 vecí.</t>
  </si>
  <si>
    <t xml:space="preserve">   V exekučnej agende Er vybavovanej súdmi podľa zákona č. 233/1995 Z. z. o súdnych exekútoroch a exekučnej činnosti, bolo súdom v Slovenskej republike v roku 2008 doručených spolu 396 455 žiadostí o poverenie na vykonanie exekúcie, čo oproti roku 2007 predstavuje nárast  o 12 312 žiadostí.</t>
  </si>
  <si>
    <t xml:space="preserve">   Súdy v roku 2008 vybavili 396 427 žiadostí o poverenie na vykonanie exekúcie, čo je o 7 717 vybavených žiadostí viac, ako v roku 2007. V roku 2008 bolo súdmi vydaných 380 995 poverení na vykonanie exekúcie, čo predstavuje oproti roku 2007  nárast o 3 523  vydaných poverení.</t>
  </si>
  <si>
    <t xml:space="preserve">   V agende S bolo v roku 2008 doručených 10 639 vecí, čo je oproti roku 2007 nárast o 1 693 vecí, vybavených bolo v roku 2008  10 219 vecí, čo je o 506 vecí viac, ako v roku 2007. </t>
  </si>
  <si>
    <t xml:space="preserve">   V agende Cob došlo v roku 2008 na krajské súdy 4 793 vecí, čo je oproti roku 2007 pokles o 74 vecí, vybavených bolo v roku 2008 v tejto agende 4 611 vecí, čo je o 958 vecí menej, ako v roku 2007. </t>
  </si>
  <si>
    <t xml:space="preserve">   V roku 2008 bolo v agende T krajským súdom Slovenskej republiky doručených 10 vecí a Špeciálnemu súdu 138 vecí. Vybavených vecí v tejto agende v roku 2008 bolo 210 vecí, z čoho krajské súdy vybavili 83 a Špeciálny súd 127 vecí.</t>
  </si>
  <si>
    <t xml:space="preserve">    V agende Cb bolo v roku 2008 doručených 26 862 vecí, čo predstavuje pokles nápadu oproti roku 2007 o 639 vecí, zároveň bolo vybavených v roku 2008 v agende Cb o 304 vecí viac. </t>
  </si>
  <si>
    <t xml:space="preserve">   V roku 2008 bolo v agende T okresným súdom Slovenskej republiky doručených 31 839 vecí, čo je oproti roku 2007 viac o 1 355 vecí agendy T. Vybavených vecí v tejto agende v roku  2008 bolo o 2 757 vecí viac ako v roku 2007. </t>
  </si>
  <si>
    <t xml:space="preserve">trestné veci, v ktorých konajú krajské súdy ako súdy 1. stupňa (podľa § 17 Tr. por. z. č. 141/1961 Zb.) </t>
  </si>
  <si>
    <t xml:space="preserve">   Celkovo bolo v roku 2008 na krajské súdy v Slovenskej republike v trestnej a občianskoprávnej agende, v ktorých sa sleduje viac ukazovateľov, doručených 49 813 návrhov, čo je o 3 029 návrhov viac, ako v roku 2007. Krajské súdy vybavili oproti minulému roku  o 2 580 vecí menej. </t>
  </si>
  <si>
    <t xml:space="preserve">   Exekútori v Slovenskej republike vybavili v roku 2008 spolu 195 498  exekúcií, čo znamená oproti roku 2007 nárast o 35 759 vybavených exekúcií. Vrátením poverenia po skončení exekučného konania bolo ukončených 154 107 exekúcií, čo je o 31 665 viac, ako v roku 2007. Nevybavených exekúcií ku koncu roka 2008 bolo už 1 409 240, čo oproti roku 2007 predstavuje  nárast o ďalších 207 426 nevybavených exekúcií.</t>
  </si>
  <si>
    <t>rozhodovania o riadnych opravných prostriedkoch proti I. stupňovým rozhodnutiam všetkých krajských súdov SR</t>
  </si>
  <si>
    <t>rozhodovania o dovolaniach podľa § 368 a nasl. Tr. por. účinného od 1.1.2006</t>
  </si>
  <si>
    <t xml:space="preserve">    V agende P napadlo v roku 2008  38 218 vecí, nápad oproti roku 2007 sa zvýšil o 2 205 vecí tejto agendy, vybavených bolo 38 135 vecí, čo predstavuje oproti roku 2007 pokles o 897 vybavených vecí.  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</si>
</sst>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Sk&quot;"/>
    <numFmt numFmtId="168" formatCode="#,##0\ &quot;Kč&quot;;\-#,##0\ &quot;Kč&quot;"/>
    <numFmt numFmtId="169" formatCode="#,##0\ &quot;Kč&quot;;[Red]\-#,##0\ &quot;Kč&quot;"/>
    <numFmt numFmtId="170" formatCode="#,##0.00\ &quot;Kč&quot;;\-#,##0.00\ &quot;Kč&quot;"/>
    <numFmt numFmtId="171" formatCode="#,##0.00\ &quot;Kč&quot;;[Red]\-#,##0.00\ &quot;Kč&quot;"/>
    <numFmt numFmtId="172" formatCode="_-* #,##0\ &quot;Kč&quot;_-;\-* #,##0\ &quot;Kč&quot;_-;_-* &quot;-&quot;\ &quot;Kč&quot;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.00\ _K_č_-;\-* #,##0.00\ _K_č_-;_-* &quot;-&quot;??\ _K_č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10"/>
      <name val="Arial CE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name val="Ariual"/>
      <family val="0"/>
    </font>
    <font>
      <i/>
      <sz val="10"/>
      <name val="Ariual"/>
      <family val="0"/>
    </font>
    <font>
      <sz val="10"/>
      <color indexed="10"/>
      <name val="Arial"/>
      <family val="2"/>
    </font>
    <font>
      <sz val="9"/>
      <name val="Arial CE"/>
      <family val="0"/>
    </font>
    <font>
      <b/>
      <sz val="8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double"/>
      <top style="thin"/>
      <bottom style="double"/>
    </border>
    <border>
      <left style="thin">
        <color indexed="8"/>
      </left>
      <right style="double"/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3" fontId="0" fillId="0" borderId="8" xfId="0" applyNumberFormat="1" applyFont="1" applyBorder="1" applyAlignment="1">
      <alignment horizontal="right" vertical="center" wrapText="1" indent="1"/>
    </xf>
    <xf numFmtId="3" fontId="0" fillId="0" borderId="9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3" fontId="4" fillId="0" borderId="11" xfId="0" applyNumberFormat="1" applyFont="1" applyBorder="1" applyAlignment="1">
      <alignment horizontal="right" vertical="center" wrapText="1" inden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right" vertical="center" wrapText="1" indent="1"/>
    </xf>
    <xf numFmtId="3" fontId="0" fillId="0" borderId="15" xfId="0" applyNumberFormat="1" applyFont="1" applyBorder="1" applyAlignment="1">
      <alignment horizontal="right" vertical="center" wrapText="1" indent="1"/>
    </xf>
    <xf numFmtId="3" fontId="0" fillId="0" borderId="16" xfId="0" applyNumberFormat="1" applyFont="1" applyBorder="1" applyAlignment="1">
      <alignment horizontal="right" vertical="center" wrapText="1" indent="1"/>
    </xf>
    <xf numFmtId="0" fontId="0" fillId="0" borderId="14" xfId="0" applyFont="1" applyBorder="1" applyAlignment="1">
      <alignment horizontal="right" vertical="center" wrapText="1" indent="1"/>
    </xf>
    <xf numFmtId="0" fontId="0" fillId="0" borderId="15" xfId="0" applyFont="1" applyBorder="1" applyAlignment="1">
      <alignment horizontal="right" vertical="center" wrapText="1" indent="1"/>
    </xf>
    <xf numFmtId="0" fontId="0" fillId="0" borderId="16" xfId="0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3" fontId="0" fillId="0" borderId="19" xfId="0" applyNumberFormat="1" applyFont="1" applyBorder="1" applyAlignment="1">
      <alignment horizontal="right" vertical="center" wrapText="1" indent="1"/>
    </xf>
    <xf numFmtId="3" fontId="0" fillId="0" borderId="20" xfId="0" applyNumberFormat="1" applyFont="1" applyBorder="1" applyAlignment="1">
      <alignment horizontal="right" vertical="center" wrapText="1" indent="1"/>
    </xf>
    <xf numFmtId="3" fontId="0" fillId="0" borderId="21" xfId="0" applyNumberFormat="1" applyFont="1" applyBorder="1" applyAlignment="1">
      <alignment horizontal="right" vertical="center" wrapText="1" indent="1"/>
    </xf>
    <xf numFmtId="3" fontId="4" fillId="0" borderId="22" xfId="0" applyNumberFormat="1" applyFont="1" applyBorder="1" applyAlignment="1">
      <alignment horizontal="right" vertical="center" wrapText="1" indent="1"/>
    </xf>
    <xf numFmtId="0" fontId="4" fillId="0" borderId="23" xfId="0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 wrapText="1" indent="1"/>
    </xf>
    <xf numFmtId="3" fontId="4" fillId="0" borderId="25" xfId="0" applyNumberFormat="1" applyFont="1" applyBorder="1" applyAlignment="1">
      <alignment horizontal="right" vertical="center" wrapText="1" indent="1"/>
    </xf>
    <xf numFmtId="3" fontId="4" fillId="0" borderId="26" xfId="0" applyNumberFormat="1" applyFont="1" applyBorder="1" applyAlignment="1">
      <alignment horizontal="right" vertical="center" wrapText="1" indent="1"/>
    </xf>
    <xf numFmtId="3" fontId="4" fillId="0" borderId="27" xfId="0" applyNumberFormat="1" applyFont="1" applyBorder="1" applyAlignment="1">
      <alignment horizontal="right" vertical="center" wrapText="1" indent="1"/>
    </xf>
    <xf numFmtId="0" fontId="4" fillId="0" borderId="13" xfId="0" applyFont="1" applyBorder="1" applyAlignment="1">
      <alignment horizontal="left" vertical="center" wrapText="1"/>
    </xf>
    <xf numFmtId="3" fontId="4" fillId="0" borderId="28" xfId="0" applyNumberFormat="1" applyFont="1" applyBorder="1" applyAlignment="1">
      <alignment horizontal="right" vertical="center" wrapText="1" indent="1"/>
    </xf>
    <xf numFmtId="3" fontId="4" fillId="0" borderId="15" xfId="0" applyNumberFormat="1" applyFont="1" applyBorder="1" applyAlignment="1">
      <alignment horizontal="right" vertical="center" wrapText="1" indent="1"/>
    </xf>
    <xf numFmtId="3" fontId="4" fillId="0" borderId="29" xfId="0" applyNumberFormat="1" applyFont="1" applyBorder="1" applyAlignment="1">
      <alignment horizontal="right" vertical="center" wrapText="1" inden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3" fontId="4" fillId="0" borderId="32" xfId="0" applyNumberFormat="1" applyFont="1" applyBorder="1" applyAlignment="1">
      <alignment horizontal="right" vertical="center" wrapText="1" indent="1"/>
    </xf>
    <xf numFmtId="3" fontId="4" fillId="0" borderId="33" xfId="0" applyNumberFormat="1" applyFont="1" applyBorder="1" applyAlignment="1">
      <alignment horizontal="right" vertical="center" wrapText="1" indent="1"/>
    </xf>
    <xf numFmtId="3" fontId="4" fillId="0" borderId="34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/>
    </xf>
    <xf numFmtId="3" fontId="0" fillId="0" borderId="35" xfId="0" applyNumberFormat="1" applyFont="1" applyBorder="1" applyAlignment="1">
      <alignment horizontal="right" vertical="center" wrapText="1" indent="1"/>
    </xf>
    <xf numFmtId="3" fontId="4" fillId="0" borderId="36" xfId="0" applyNumberFormat="1" applyFont="1" applyBorder="1" applyAlignment="1">
      <alignment horizontal="right" vertical="center" wrapText="1" indent="1"/>
    </xf>
    <xf numFmtId="3" fontId="0" fillId="0" borderId="37" xfId="0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 wrapText="1" indent="1"/>
    </xf>
    <xf numFmtId="3" fontId="4" fillId="0" borderId="5" xfId="0" applyNumberFormat="1" applyFont="1" applyBorder="1" applyAlignment="1">
      <alignment horizontal="right" vertical="center" wrapText="1" indent="1"/>
    </xf>
    <xf numFmtId="3" fontId="4" fillId="0" borderId="6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right" vertical="center" wrapText="1" indent="1"/>
    </xf>
    <xf numFmtId="3" fontId="4" fillId="0" borderId="12" xfId="0" applyNumberFormat="1" applyFont="1" applyBorder="1" applyAlignment="1">
      <alignment horizontal="right" vertical="center" wrapText="1" indent="1"/>
    </xf>
    <xf numFmtId="3" fontId="4" fillId="0" borderId="16" xfId="0" applyNumberFormat="1" applyFont="1" applyBorder="1" applyAlignment="1">
      <alignment horizontal="right" vertical="center" wrapText="1" indent="1"/>
    </xf>
    <xf numFmtId="3" fontId="4" fillId="0" borderId="30" xfId="0" applyNumberFormat="1" applyFont="1" applyBorder="1" applyAlignment="1">
      <alignment horizontal="right" vertical="center" wrapText="1" indent="1"/>
    </xf>
    <xf numFmtId="3" fontId="4" fillId="0" borderId="40" xfId="0" applyNumberFormat="1" applyFont="1" applyBorder="1" applyAlignment="1">
      <alignment horizontal="right" vertical="center" wrapText="1" indent="1"/>
    </xf>
    <xf numFmtId="3" fontId="4" fillId="0" borderId="37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 wrapText="1"/>
    </xf>
    <xf numFmtId="0" fontId="4" fillId="0" borderId="41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right" vertical="center" wrapText="1" indent="2"/>
    </xf>
    <xf numFmtId="0" fontId="0" fillId="0" borderId="9" xfId="0" applyFont="1" applyBorder="1" applyAlignment="1">
      <alignment horizontal="right" vertical="center" wrapText="1" indent="2"/>
    </xf>
    <xf numFmtId="3" fontId="0" fillId="0" borderId="7" xfId="0" applyNumberFormat="1" applyFont="1" applyBorder="1" applyAlignment="1">
      <alignment horizontal="right" vertical="center" wrapText="1" indent="2"/>
    </xf>
    <xf numFmtId="3" fontId="4" fillId="0" borderId="27" xfId="0" applyNumberFormat="1" applyFont="1" applyBorder="1" applyAlignment="1">
      <alignment horizontal="right" vertical="center" wrapText="1" indent="2"/>
    </xf>
    <xf numFmtId="3" fontId="0" fillId="0" borderId="14" xfId="0" applyNumberFormat="1" applyFont="1" applyBorder="1" applyAlignment="1">
      <alignment horizontal="right" vertical="center" wrapText="1" indent="2"/>
    </xf>
    <xf numFmtId="3" fontId="0" fillId="0" borderId="15" xfId="0" applyNumberFormat="1" applyFont="1" applyBorder="1" applyAlignment="1">
      <alignment horizontal="right" vertical="center" wrapText="1" indent="2"/>
    </xf>
    <xf numFmtId="0" fontId="0" fillId="0" borderId="15" xfId="0" applyFont="1" applyBorder="1" applyAlignment="1">
      <alignment horizontal="right" vertical="center" wrapText="1" indent="2"/>
    </xf>
    <xf numFmtId="3" fontId="0" fillId="0" borderId="13" xfId="0" applyNumberFormat="1" applyFont="1" applyBorder="1" applyAlignment="1">
      <alignment horizontal="right" vertical="center" wrapText="1" indent="2"/>
    </xf>
    <xf numFmtId="3" fontId="4" fillId="0" borderId="36" xfId="0" applyNumberFormat="1" applyFont="1" applyBorder="1" applyAlignment="1">
      <alignment horizontal="right" vertical="center" wrapText="1" indent="2"/>
    </xf>
    <xf numFmtId="0" fontId="0" fillId="0" borderId="31" xfId="0" applyFont="1" applyBorder="1" applyAlignment="1">
      <alignment horizontal="left" vertical="center" wrapText="1"/>
    </xf>
    <xf numFmtId="3" fontId="0" fillId="0" borderId="42" xfId="0" applyNumberFormat="1" applyFont="1" applyBorder="1" applyAlignment="1">
      <alignment horizontal="right" vertical="center" wrapText="1" indent="2"/>
    </xf>
    <xf numFmtId="0" fontId="0" fillId="0" borderId="42" xfId="0" applyFont="1" applyBorder="1" applyAlignment="1">
      <alignment horizontal="right" vertical="center" wrapText="1" indent="2"/>
    </xf>
    <xf numFmtId="3" fontId="0" fillId="0" borderId="0" xfId="0" applyNumberFormat="1" applyFont="1" applyBorder="1" applyAlignment="1">
      <alignment horizontal="right" vertical="center" wrapText="1" indent="2"/>
    </xf>
    <xf numFmtId="0" fontId="4" fillId="0" borderId="43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 indent="2"/>
    </xf>
    <xf numFmtId="3" fontId="4" fillId="0" borderId="4" xfId="0" applyNumberFormat="1" applyFont="1" applyBorder="1" applyAlignment="1">
      <alignment horizontal="right" vertical="center" wrapText="1" indent="2"/>
    </xf>
    <xf numFmtId="3" fontId="4" fillId="0" borderId="2" xfId="0" applyNumberFormat="1" applyFont="1" applyBorder="1" applyAlignment="1">
      <alignment horizontal="right" vertical="center" wrapText="1" indent="2"/>
    </xf>
    <xf numFmtId="3" fontId="4" fillId="0" borderId="6" xfId="0" applyNumberFormat="1" applyFont="1" applyBorder="1" applyAlignment="1">
      <alignment horizontal="right" vertical="center" wrapText="1" indent="2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 indent="2"/>
    </xf>
    <xf numFmtId="0" fontId="0" fillId="0" borderId="0" xfId="0" applyFont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 indent="1"/>
    </xf>
    <xf numFmtId="3" fontId="0" fillId="0" borderId="7" xfId="0" applyNumberFormat="1" applyFont="1" applyBorder="1" applyAlignment="1">
      <alignment horizontal="right" vertical="center" wrapText="1" indent="1"/>
    </xf>
    <xf numFmtId="0" fontId="4" fillId="0" borderId="3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vertical="center" wrapText="1" indent="1"/>
    </xf>
    <xf numFmtId="3" fontId="0" fillId="0" borderId="12" xfId="0" applyNumberFormat="1" applyFont="1" applyBorder="1" applyAlignment="1">
      <alignment horizontal="right" vertical="center" wrapText="1" indent="1"/>
    </xf>
    <xf numFmtId="0" fontId="4" fillId="0" borderId="45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right" vertical="center" wrapText="1" indent="1"/>
    </xf>
    <xf numFmtId="3" fontId="4" fillId="0" borderId="2" xfId="0" applyNumberFormat="1" applyFont="1" applyBorder="1" applyAlignment="1">
      <alignment horizontal="right" vertical="center" wrapText="1" indent="1"/>
    </xf>
    <xf numFmtId="3" fontId="0" fillId="0" borderId="0" xfId="0" applyNumberFormat="1" applyFont="1" applyFill="1" applyBorder="1" applyAlignment="1">
      <alignment horizontal="right" vertical="center" wrapText="1" inden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3" fontId="4" fillId="0" borderId="46" xfId="0" applyNumberFormat="1" applyFont="1" applyBorder="1" applyAlignment="1">
      <alignment horizontal="right" vertical="center" wrapText="1" indent="1"/>
    </xf>
    <xf numFmtId="3" fontId="0" fillId="0" borderId="31" xfId="0" applyNumberFormat="1" applyFont="1" applyBorder="1" applyAlignment="1">
      <alignment horizontal="right" vertical="center" wrapText="1" indent="1"/>
    </xf>
    <xf numFmtId="3" fontId="4" fillId="0" borderId="41" xfId="0" applyNumberFormat="1" applyFont="1" applyBorder="1" applyAlignment="1">
      <alignment horizontal="right" vertical="center" wrapText="1" indent="1"/>
    </xf>
    <xf numFmtId="3" fontId="0" fillId="0" borderId="47" xfId="0" applyNumberFormat="1" applyFont="1" applyFill="1" applyBorder="1" applyAlignment="1">
      <alignment horizontal="right" vertical="center" wrapText="1" indent="1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49" fontId="19" fillId="0" borderId="0" xfId="0" applyNumberFormat="1" applyFont="1" applyAlignment="1">
      <alignment horizontal="center" vertical="top" wrapText="1"/>
    </xf>
    <xf numFmtId="49" fontId="19" fillId="0" borderId="0" xfId="0" applyNumberFormat="1" applyFont="1" applyAlignment="1">
      <alignment vertical="top" wrapText="1"/>
    </xf>
    <xf numFmtId="49" fontId="19" fillId="0" borderId="0" xfId="0" applyNumberFormat="1" applyFont="1" applyAlignment="1">
      <alignment vertical="center" wrapText="1"/>
    </xf>
    <xf numFmtId="0" fontId="19" fillId="0" borderId="0" xfId="0" applyFont="1" applyFill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19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 wrapText="1"/>
    </xf>
    <xf numFmtId="3" fontId="17" fillId="0" borderId="8" xfId="0" applyNumberFormat="1" applyFont="1" applyBorder="1" applyAlignment="1">
      <alignment horizontal="center" vertical="center" wrapText="1"/>
    </xf>
    <xf numFmtId="3" fontId="17" fillId="0" borderId="9" xfId="0" applyNumberFormat="1" applyFont="1" applyBorder="1" applyAlignment="1">
      <alignment horizontal="center" vertical="center" wrapText="1"/>
    </xf>
    <xf numFmtId="3" fontId="17" fillId="0" borderId="48" xfId="0" applyNumberFormat="1" applyFont="1" applyBorder="1" applyAlignment="1">
      <alignment horizontal="center" vertical="center" wrapText="1"/>
    </xf>
    <xf numFmtId="3" fontId="17" fillId="0" borderId="49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3" fontId="17" fillId="0" borderId="50" xfId="0" applyNumberFormat="1" applyFont="1" applyBorder="1" applyAlignment="1">
      <alignment horizontal="center" vertical="center" wrapText="1"/>
    </xf>
    <xf numFmtId="3" fontId="17" fillId="0" borderId="44" xfId="0" applyNumberFormat="1" applyFont="1" applyBorder="1" applyAlignment="1">
      <alignment horizontal="center" vertical="center" wrapText="1"/>
    </xf>
    <xf numFmtId="3" fontId="17" fillId="0" borderId="40" xfId="0" applyNumberFormat="1" applyFont="1" applyBorder="1" applyAlignment="1">
      <alignment horizontal="center" vertical="center" wrapText="1"/>
    </xf>
    <xf numFmtId="3" fontId="17" fillId="0" borderId="51" xfId="0" applyNumberFormat="1" applyFont="1" applyBorder="1" applyAlignment="1">
      <alignment horizontal="center" vertical="center" wrapText="1"/>
    </xf>
    <xf numFmtId="3" fontId="17" fillId="0" borderId="52" xfId="0" applyNumberFormat="1" applyFont="1" applyBorder="1" applyAlignment="1">
      <alignment horizontal="center" vertical="center" wrapText="1"/>
    </xf>
    <xf numFmtId="3" fontId="17" fillId="0" borderId="53" xfId="0" applyNumberFormat="1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17" fillId="0" borderId="3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 vertical="center" wrapText="1"/>
    </xf>
    <xf numFmtId="3" fontId="12" fillId="0" borderId="40" xfId="0" applyNumberFormat="1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left" vertical="center" wrapText="1"/>
    </xf>
    <xf numFmtId="3" fontId="12" fillId="0" borderId="36" xfId="0" applyNumberFormat="1" applyFont="1" applyBorder="1" applyAlignment="1">
      <alignment horizontal="left" vertical="center" wrapText="1"/>
    </xf>
    <xf numFmtId="3" fontId="12" fillId="0" borderId="22" xfId="0" applyNumberFormat="1" applyFont="1" applyBorder="1" applyAlignment="1">
      <alignment horizontal="left" vertical="center" wrapText="1"/>
    </xf>
    <xf numFmtId="3" fontId="12" fillId="0" borderId="44" xfId="0" applyNumberFormat="1" applyFont="1" applyBorder="1" applyAlignment="1">
      <alignment horizontal="center" vertical="center" wrapText="1"/>
    </xf>
    <xf numFmtId="3" fontId="12" fillId="0" borderId="27" xfId="0" applyNumberFormat="1" applyFont="1" applyBorder="1" applyAlignment="1">
      <alignment horizontal="left" vertical="center" wrapText="1"/>
    </xf>
    <xf numFmtId="3" fontId="17" fillId="0" borderId="54" xfId="0" applyNumberFormat="1" applyFont="1" applyBorder="1" applyAlignment="1">
      <alignment horizontal="center" vertical="center" wrapText="1"/>
    </xf>
    <xf numFmtId="3" fontId="17" fillId="0" borderId="55" xfId="0" applyNumberFormat="1" applyFont="1" applyBorder="1" applyAlignment="1">
      <alignment horizontal="center" vertical="center" wrapText="1"/>
    </xf>
    <xf numFmtId="3" fontId="17" fillId="0" borderId="56" xfId="0" applyNumberFormat="1" applyFont="1" applyBorder="1" applyAlignment="1">
      <alignment horizontal="center" vertical="center" wrapText="1"/>
    </xf>
    <xf numFmtId="3" fontId="17" fillId="0" borderId="57" xfId="0" applyNumberFormat="1" applyFont="1" applyBorder="1" applyAlignment="1">
      <alignment horizontal="center" vertical="center" wrapText="1"/>
    </xf>
    <xf numFmtId="3" fontId="17" fillId="0" borderId="58" xfId="0" applyNumberFormat="1" applyFont="1" applyBorder="1" applyAlignment="1">
      <alignment horizontal="center" vertical="center" wrapText="1"/>
    </xf>
    <xf numFmtId="3" fontId="17" fillId="0" borderId="59" xfId="0" applyNumberFormat="1" applyFont="1" applyBorder="1" applyAlignment="1">
      <alignment horizontal="center" vertical="center" wrapText="1"/>
    </xf>
    <xf numFmtId="3" fontId="17" fillId="0" borderId="60" xfId="0" applyNumberFormat="1" applyFont="1" applyBorder="1" applyAlignment="1">
      <alignment horizontal="center" vertical="center" wrapText="1"/>
    </xf>
    <xf numFmtId="3" fontId="17" fillId="0" borderId="61" xfId="0" applyNumberFormat="1" applyFont="1" applyBorder="1" applyAlignment="1">
      <alignment horizontal="center" vertical="center" wrapText="1"/>
    </xf>
    <xf numFmtId="3" fontId="17" fillId="0" borderId="62" xfId="0" applyNumberFormat="1" applyFont="1" applyBorder="1" applyAlignment="1">
      <alignment horizontal="center" vertical="center" wrapText="1"/>
    </xf>
    <xf numFmtId="3" fontId="17" fillId="0" borderId="22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vertical="center" wrapText="1"/>
    </xf>
    <xf numFmtId="3" fontId="17" fillId="0" borderId="27" xfId="0" applyNumberFormat="1" applyFont="1" applyBorder="1" applyAlignment="1">
      <alignment horizontal="center"/>
    </xf>
    <xf numFmtId="3" fontId="17" fillId="0" borderId="36" xfId="0" applyNumberFormat="1" applyFont="1" applyBorder="1" applyAlignment="1">
      <alignment horizontal="center"/>
    </xf>
    <xf numFmtId="3" fontId="17" fillId="0" borderId="22" xfId="0" applyNumberFormat="1" applyFont="1" applyBorder="1" applyAlignment="1">
      <alignment horizontal="center"/>
    </xf>
    <xf numFmtId="0" fontId="6" fillId="0" borderId="0" xfId="21">
      <alignment/>
      <protection/>
    </xf>
    <xf numFmtId="0" fontId="6" fillId="0" borderId="0" xfId="21" applyFill="1" applyBorder="1" applyAlignment="1" applyProtection="1">
      <alignment horizontal="center" vertical="center"/>
      <protection/>
    </xf>
    <xf numFmtId="0" fontId="6" fillId="0" borderId="0" xfId="21" applyFill="1" applyProtection="1">
      <alignment/>
      <protection/>
    </xf>
    <xf numFmtId="0" fontId="6" fillId="0" borderId="0" xfId="21" applyFill="1" applyAlignment="1" applyProtection="1">
      <alignment horizontal="center" vertical="center"/>
      <protection/>
    </xf>
    <xf numFmtId="0" fontId="4" fillId="0" borderId="44" xfId="21" applyFont="1" applyFill="1" applyBorder="1" applyAlignment="1" applyProtection="1">
      <alignment horizontal="center" vertical="center" wrapText="1"/>
      <protection/>
    </xf>
    <xf numFmtId="0" fontId="4" fillId="0" borderId="40" xfId="21" applyFont="1" applyFill="1" applyBorder="1" applyAlignment="1" applyProtection="1">
      <alignment horizontal="center" vertical="center" wrapText="1"/>
      <protection/>
    </xf>
    <xf numFmtId="0" fontId="4" fillId="0" borderId="31" xfId="21" applyFont="1" applyFill="1" applyBorder="1" applyAlignment="1" applyProtection="1">
      <alignment horizontal="center" vertical="center" wrapText="1"/>
      <protection/>
    </xf>
    <xf numFmtId="0" fontId="4" fillId="0" borderId="27" xfId="21" applyFont="1" applyFill="1" applyBorder="1" applyAlignment="1" applyProtection="1">
      <alignment horizontal="center" vertical="center" wrapText="1"/>
      <protection/>
    </xf>
    <xf numFmtId="0" fontId="4" fillId="0" borderId="36" xfId="21" applyFont="1" applyFill="1" applyBorder="1" applyAlignment="1" applyProtection="1">
      <alignment horizontal="center" vertical="center" wrapText="1"/>
      <protection/>
    </xf>
    <xf numFmtId="0" fontId="0" fillId="0" borderId="14" xfId="21" applyFont="1" applyFill="1" applyBorder="1" applyAlignment="1" applyProtection="1">
      <alignment horizontal="center" vertical="center" wrapText="1"/>
      <protection/>
    </xf>
    <xf numFmtId="0" fontId="0" fillId="0" borderId="15" xfId="21" applyFont="1" applyFill="1" applyBorder="1" applyAlignment="1" applyProtection="1">
      <alignment horizontal="center" vertical="center" wrapText="1"/>
      <protection/>
    </xf>
    <xf numFmtId="0" fontId="0" fillId="0" borderId="13" xfId="21" applyFont="1" applyFill="1" applyBorder="1" applyAlignment="1" applyProtection="1">
      <alignment horizontal="center" vertical="center" wrapText="1"/>
      <protection/>
    </xf>
    <xf numFmtId="0" fontId="4" fillId="0" borderId="22" xfId="21" applyFont="1" applyFill="1" applyBorder="1" applyAlignment="1" applyProtection="1">
      <alignment horizontal="center" vertical="center" wrapText="1"/>
      <protection/>
    </xf>
    <xf numFmtId="0" fontId="0" fillId="0" borderId="44" xfId="21" applyFont="1" applyFill="1" applyBorder="1" applyAlignment="1" applyProtection="1">
      <alignment horizontal="center" vertical="center" wrapText="1"/>
      <protection/>
    </xf>
    <xf numFmtId="0" fontId="0" fillId="0" borderId="40" xfId="21" applyFont="1" applyFill="1" applyBorder="1" applyAlignment="1" applyProtection="1">
      <alignment horizontal="center" vertical="center" wrapText="1"/>
      <protection/>
    </xf>
    <xf numFmtId="0" fontId="0" fillId="0" borderId="31" xfId="21" applyFont="1" applyFill="1" applyBorder="1" applyAlignment="1" applyProtection="1">
      <alignment horizontal="center" vertical="center" wrapText="1"/>
      <protection/>
    </xf>
    <xf numFmtId="0" fontId="10" fillId="0" borderId="0" xfId="21" applyFont="1" applyFill="1" applyProtection="1">
      <alignment/>
      <protection/>
    </xf>
    <xf numFmtId="0" fontId="4" fillId="0" borderId="63" xfId="21" applyFont="1" applyFill="1" applyBorder="1" applyAlignment="1" applyProtection="1">
      <alignment horizontal="center" vertical="center" wrapText="1"/>
      <protection/>
    </xf>
    <xf numFmtId="0" fontId="4" fillId="0" borderId="64" xfId="21" applyFont="1" applyFill="1" applyBorder="1" applyAlignment="1" applyProtection="1">
      <alignment horizontal="center" vertical="center" wrapText="1"/>
      <protection/>
    </xf>
    <xf numFmtId="0" fontId="7" fillId="0" borderId="0" xfId="21" applyFont="1" applyFill="1" applyBorder="1" applyAlignment="1" applyProtection="1">
      <alignment vertical="center" wrapText="1"/>
      <protection/>
    </xf>
    <xf numFmtId="0" fontId="5" fillId="0" borderId="0" xfId="21" applyFont="1" applyFill="1" applyBorder="1" applyAlignment="1" applyProtection="1">
      <alignment vertical="center" wrapText="1"/>
      <protection/>
    </xf>
    <xf numFmtId="0" fontId="0" fillId="0" borderId="65" xfId="21" applyFont="1" applyFill="1" applyBorder="1" applyAlignment="1" applyProtection="1">
      <alignment horizontal="center" vertical="center" wrapText="1"/>
      <protection/>
    </xf>
    <xf numFmtId="0" fontId="0" fillId="0" borderId="25" xfId="21" applyFont="1" applyFill="1" applyBorder="1" applyAlignment="1" applyProtection="1">
      <alignment horizontal="center" vertical="center" wrapText="1"/>
      <protection/>
    </xf>
    <xf numFmtId="0" fontId="0" fillId="0" borderId="23" xfId="21" applyFont="1" applyFill="1" applyBorder="1" applyAlignment="1" applyProtection="1">
      <alignment horizontal="center" vertical="center" wrapText="1"/>
      <protection/>
    </xf>
    <xf numFmtId="0" fontId="5" fillId="0" borderId="0" xfId="21" applyFont="1" applyFill="1" applyBorder="1" applyAlignment="1" applyProtection="1">
      <alignment horizontal="center" vertical="center" wrapText="1"/>
      <protection/>
    </xf>
    <xf numFmtId="0" fontId="0" fillId="0" borderId="12" xfId="21" applyFont="1" applyFill="1" applyBorder="1" applyAlignment="1" applyProtection="1">
      <alignment horizontal="center" vertical="center" wrapText="1"/>
      <protection/>
    </xf>
    <xf numFmtId="0" fontId="0" fillId="0" borderId="30" xfId="21" applyFont="1" applyFill="1" applyBorder="1" applyAlignment="1" applyProtection="1">
      <alignment horizontal="center" vertical="center" wrapText="1"/>
      <protection/>
    </xf>
    <xf numFmtId="0" fontId="6" fillId="0" borderId="0" xfId="20">
      <alignment/>
      <protection/>
    </xf>
    <xf numFmtId="0" fontId="9" fillId="2" borderId="6" xfId="20" applyFont="1" applyFill="1" applyBorder="1" applyAlignment="1">
      <alignment horizontal="center" vertical="center" wrapText="1"/>
      <protection/>
    </xf>
    <xf numFmtId="0" fontId="15" fillId="2" borderId="6" xfId="20" applyFont="1" applyFill="1" applyBorder="1" applyAlignment="1">
      <alignment horizontal="center" vertical="center" wrapText="1"/>
      <protection/>
    </xf>
    <xf numFmtId="0" fontId="11" fillId="2" borderId="24" xfId="20" applyFont="1" applyFill="1" applyBorder="1" applyAlignment="1">
      <alignment horizontal="left" vertical="center" wrapText="1" indent="1"/>
      <protection/>
    </xf>
    <xf numFmtId="3" fontId="14" fillId="2" borderId="27" xfId="20" applyNumberFormat="1" applyFont="1" applyFill="1" applyBorder="1" applyAlignment="1">
      <alignment horizontal="center" vertical="center" wrapText="1"/>
      <protection/>
    </xf>
    <xf numFmtId="0" fontId="11" fillId="2" borderId="65" xfId="20" applyFont="1" applyFill="1" applyBorder="1" applyAlignment="1">
      <alignment horizontal="left" vertical="center" wrapText="1" indent="1"/>
      <protection/>
    </xf>
    <xf numFmtId="0" fontId="14" fillId="2" borderId="23" xfId="20" applyFont="1" applyFill="1" applyBorder="1" applyAlignment="1">
      <alignment horizontal="center" vertical="center" wrapText="1"/>
      <protection/>
    </xf>
    <xf numFmtId="0" fontId="11" fillId="2" borderId="65" xfId="20" applyFont="1" applyFill="1" applyBorder="1" applyAlignment="1">
      <alignment horizontal="left" vertical="center" wrapText="1"/>
      <protection/>
    </xf>
    <xf numFmtId="0" fontId="11" fillId="2" borderId="28" xfId="20" applyFont="1" applyFill="1" applyBorder="1" applyAlignment="1">
      <alignment horizontal="left" vertical="center" wrapText="1" indent="1"/>
      <protection/>
    </xf>
    <xf numFmtId="3" fontId="14" fillId="2" borderId="36" xfId="20" applyNumberFormat="1" applyFont="1" applyFill="1" applyBorder="1" applyAlignment="1">
      <alignment horizontal="center" vertical="center" wrapText="1"/>
      <protection/>
    </xf>
    <xf numFmtId="0" fontId="11" fillId="2" borderId="12" xfId="20" applyFont="1" applyFill="1" applyBorder="1" applyAlignment="1">
      <alignment horizontal="left" vertical="center" wrapText="1" indent="1"/>
      <protection/>
    </xf>
    <xf numFmtId="0" fontId="14" fillId="2" borderId="13" xfId="20" applyFont="1" applyFill="1" applyBorder="1" applyAlignment="1">
      <alignment horizontal="center" vertical="center" wrapText="1"/>
      <protection/>
    </xf>
    <xf numFmtId="0" fontId="11" fillId="2" borderId="12" xfId="20" applyFont="1" applyFill="1" applyBorder="1" applyAlignment="1">
      <alignment horizontal="left" vertical="center" wrapText="1"/>
      <protection/>
    </xf>
    <xf numFmtId="0" fontId="11" fillId="2" borderId="30" xfId="20" applyFont="1" applyFill="1" applyBorder="1" applyAlignment="1">
      <alignment horizontal="left" vertical="center" wrapText="1" indent="1"/>
      <protection/>
    </xf>
    <xf numFmtId="0" fontId="14" fillId="2" borderId="31" xfId="20" applyFont="1" applyFill="1" applyBorder="1" applyAlignment="1">
      <alignment horizontal="center" vertical="center" wrapText="1"/>
      <protection/>
    </xf>
    <xf numFmtId="0" fontId="11" fillId="2" borderId="30" xfId="20" applyFont="1" applyFill="1" applyBorder="1" applyAlignment="1">
      <alignment horizontal="left" vertical="center" wrapText="1"/>
      <protection/>
    </xf>
    <xf numFmtId="0" fontId="11" fillId="2" borderId="17" xfId="20" applyFont="1" applyFill="1" applyBorder="1" applyAlignment="1">
      <alignment horizontal="left" vertical="center" wrapText="1"/>
      <protection/>
    </xf>
    <xf numFmtId="0" fontId="14" fillId="2" borderId="18" xfId="20" applyFont="1" applyFill="1" applyBorder="1" applyAlignment="1">
      <alignment horizontal="center" vertical="center" wrapText="1"/>
      <protection/>
    </xf>
    <xf numFmtId="0" fontId="11" fillId="2" borderId="66" xfId="20" applyFont="1" applyFill="1" applyBorder="1" applyAlignment="1">
      <alignment horizontal="left" vertical="center" wrapText="1" indent="1"/>
      <protection/>
    </xf>
    <xf numFmtId="3" fontId="14" fillId="2" borderId="22" xfId="20" applyNumberFormat="1" applyFont="1" applyFill="1" applyBorder="1" applyAlignment="1">
      <alignment horizontal="center" vertical="center" wrapText="1"/>
      <protection/>
    </xf>
    <xf numFmtId="0" fontId="15" fillId="2" borderId="1" xfId="20" applyFont="1" applyFill="1" applyBorder="1" applyAlignment="1">
      <alignment horizontal="left" vertical="center" wrapText="1" indent="1"/>
      <protection/>
    </xf>
    <xf numFmtId="3" fontId="15" fillId="2" borderId="2" xfId="20" applyNumberFormat="1" applyFont="1" applyFill="1" applyBorder="1" applyAlignment="1">
      <alignment horizontal="center" vertical="center" wrapText="1"/>
      <protection/>
    </xf>
    <xf numFmtId="0" fontId="11" fillId="2" borderId="27" xfId="20" applyFont="1" applyFill="1" applyBorder="1" applyAlignment="1">
      <alignment horizontal="left" vertical="center" wrapText="1" indent="1"/>
      <protection/>
    </xf>
    <xf numFmtId="0" fontId="14" fillId="2" borderId="27" xfId="20" applyFont="1" applyFill="1" applyBorder="1" applyAlignment="1">
      <alignment horizontal="center" vertical="center" wrapText="1"/>
      <protection/>
    </xf>
    <xf numFmtId="0" fontId="11" fillId="2" borderId="36" xfId="20" applyFont="1" applyFill="1" applyBorder="1" applyAlignment="1">
      <alignment horizontal="left" vertical="center" wrapText="1" indent="1"/>
      <protection/>
    </xf>
    <xf numFmtId="0" fontId="14" fillId="2" borderId="36" xfId="20" applyFont="1" applyFill="1" applyBorder="1" applyAlignment="1">
      <alignment horizontal="center" vertical="center" wrapText="1"/>
      <protection/>
    </xf>
    <xf numFmtId="0" fontId="11" fillId="2" borderId="65" xfId="20" applyFont="1" applyFill="1" applyBorder="1" applyAlignment="1">
      <alignment horizontal="center" vertical="center" wrapText="1"/>
      <protection/>
    </xf>
    <xf numFmtId="0" fontId="14" fillId="2" borderId="35" xfId="20" applyFont="1" applyFill="1" applyBorder="1" applyAlignment="1">
      <alignment horizontal="center" vertical="center" wrapText="1"/>
      <protection/>
    </xf>
    <xf numFmtId="0" fontId="11" fillId="2" borderId="12" xfId="20" applyFont="1" applyFill="1" applyBorder="1" applyAlignment="1">
      <alignment horizontal="center" vertical="center" wrapText="1"/>
      <protection/>
    </xf>
    <xf numFmtId="0" fontId="14" fillId="2" borderId="16" xfId="20" applyFont="1" applyFill="1" applyBorder="1" applyAlignment="1">
      <alignment horizontal="center" vertical="center" wrapText="1"/>
      <protection/>
    </xf>
    <xf numFmtId="0" fontId="11" fillId="2" borderId="30" xfId="20" applyFont="1" applyFill="1" applyBorder="1" applyAlignment="1">
      <alignment horizontal="center" vertical="center" wrapText="1"/>
      <protection/>
    </xf>
    <xf numFmtId="0" fontId="14" fillId="2" borderId="37" xfId="20" applyFont="1" applyFill="1" applyBorder="1" applyAlignment="1">
      <alignment horizontal="center" vertical="center" wrapText="1"/>
      <protection/>
    </xf>
    <xf numFmtId="0" fontId="11" fillId="2" borderId="22" xfId="20" applyFont="1" applyFill="1" applyBorder="1" applyAlignment="1">
      <alignment horizontal="left" vertical="center" wrapText="1" indent="1"/>
      <protection/>
    </xf>
    <xf numFmtId="0" fontId="14" fillId="2" borderId="22" xfId="20" applyFont="1" applyFill="1" applyBorder="1" applyAlignment="1">
      <alignment horizontal="center" vertical="center" wrapText="1"/>
      <protection/>
    </xf>
    <xf numFmtId="0" fontId="6" fillId="0" borderId="0" xfId="20" applyBorder="1" applyAlignment="1">
      <alignment horizontal="left" vertical="center" wrapText="1"/>
      <protection/>
    </xf>
    <xf numFmtId="0" fontId="11" fillId="2" borderId="41" xfId="20" applyFont="1" applyFill="1" applyBorder="1" applyAlignment="1">
      <alignment horizontal="left" vertical="center" wrapText="1" indent="1"/>
      <protection/>
    </xf>
    <xf numFmtId="0" fontId="14" fillId="2" borderId="41" xfId="20" applyFont="1" applyFill="1" applyBorder="1" applyAlignment="1">
      <alignment horizontal="center" vertical="center" wrapText="1"/>
      <protection/>
    </xf>
    <xf numFmtId="0" fontId="11" fillId="2" borderId="1" xfId="20" applyFont="1" applyFill="1" applyBorder="1" applyAlignment="1">
      <alignment horizontal="left" vertical="center" wrapText="1"/>
      <protection/>
    </xf>
    <xf numFmtId="0" fontId="14" fillId="2" borderId="2" xfId="20" applyFont="1" applyFill="1" applyBorder="1" applyAlignment="1">
      <alignment horizontal="center" vertical="center" wrapText="1"/>
      <protection/>
    </xf>
    <xf numFmtId="0" fontId="11" fillId="2" borderId="45" xfId="20" applyFont="1" applyFill="1" applyBorder="1" applyAlignment="1">
      <alignment horizontal="left" vertical="center" wrapText="1" indent="1"/>
      <protection/>
    </xf>
    <xf numFmtId="0" fontId="14" fillId="2" borderId="45" xfId="20" applyFont="1" applyFill="1" applyBorder="1" applyAlignment="1">
      <alignment horizontal="center" vertical="center" wrapText="1"/>
      <protection/>
    </xf>
    <xf numFmtId="0" fontId="24" fillId="2" borderId="13" xfId="20" applyFont="1" applyFill="1" applyBorder="1" applyAlignment="1">
      <alignment horizontal="center" vertical="center" wrapText="1"/>
      <protection/>
    </xf>
    <xf numFmtId="0" fontId="24" fillId="2" borderId="31" xfId="2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 horizontal="right" vertical="center" wrapText="1"/>
    </xf>
    <xf numFmtId="3" fontId="12" fillId="0" borderId="4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right" vertical="center" wrapText="1" indent="1"/>
    </xf>
    <xf numFmtId="0" fontId="4" fillId="0" borderId="6" xfId="2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top" wrapText="1"/>
    </xf>
    <xf numFmtId="3" fontId="12" fillId="0" borderId="24" xfId="0" applyNumberFormat="1" applyFont="1" applyBorder="1" applyAlignment="1">
      <alignment horizontal="center" vertical="center" wrapText="1"/>
    </xf>
    <xf numFmtId="3" fontId="12" fillId="0" borderId="67" xfId="0" applyNumberFormat="1" applyFont="1" applyBorder="1" applyAlignment="1">
      <alignment horizontal="center" vertical="center" wrapText="1"/>
    </xf>
    <xf numFmtId="3" fontId="12" fillId="0" borderId="68" xfId="0" applyNumberFormat="1" applyFont="1" applyBorder="1" applyAlignment="1">
      <alignment horizontal="center" vertical="center" wrapText="1"/>
    </xf>
    <xf numFmtId="3" fontId="12" fillId="0" borderId="69" xfId="0" applyNumberFormat="1" applyFont="1" applyBorder="1" applyAlignment="1">
      <alignment horizontal="center" vertical="center" wrapText="1"/>
    </xf>
    <xf numFmtId="3" fontId="12" fillId="0" borderId="70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3" fontId="12" fillId="0" borderId="7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top" wrapText="1"/>
    </xf>
    <xf numFmtId="0" fontId="18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12" fillId="0" borderId="41" xfId="0" applyNumberFormat="1" applyFont="1" applyBorder="1" applyAlignment="1">
      <alignment horizontal="center" vertical="center" wrapText="1"/>
    </xf>
    <xf numFmtId="3" fontId="12" fillId="0" borderId="34" xfId="0" applyNumberFormat="1" applyFont="1" applyBorder="1" applyAlignment="1">
      <alignment horizontal="center" vertical="center" wrapText="1"/>
    </xf>
    <xf numFmtId="3" fontId="12" fillId="0" borderId="74" xfId="0" applyNumberFormat="1" applyFont="1" applyBorder="1" applyAlignment="1">
      <alignment horizontal="center" vertical="center" wrapText="1"/>
    </xf>
    <xf numFmtId="3" fontId="12" fillId="0" borderId="60" xfId="0" applyNumberFormat="1" applyFont="1" applyBorder="1" applyAlignment="1">
      <alignment horizontal="center" vertical="center" wrapText="1"/>
    </xf>
    <xf numFmtId="3" fontId="12" fillId="0" borderId="75" xfId="0" applyNumberFormat="1" applyFont="1" applyBorder="1" applyAlignment="1">
      <alignment horizontal="center" vertical="center" wrapText="1"/>
    </xf>
    <xf numFmtId="3" fontId="12" fillId="0" borderId="76" xfId="0" applyNumberFormat="1" applyFont="1" applyBorder="1" applyAlignment="1">
      <alignment horizontal="center" vertical="center" wrapText="1"/>
    </xf>
    <xf numFmtId="3" fontId="12" fillId="0" borderId="77" xfId="0" applyNumberFormat="1" applyFont="1" applyBorder="1" applyAlignment="1">
      <alignment horizontal="center" vertical="center" wrapText="1"/>
    </xf>
    <xf numFmtId="3" fontId="12" fillId="0" borderId="78" xfId="0" applyNumberFormat="1" applyFont="1" applyBorder="1" applyAlignment="1">
      <alignment horizontal="center" vertical="center" wrapText="1"/>
    </xf>
    <xf numFmtId="3" fontId="12" fillId="0" borderId="79" xfId="0" applyNumberFormat="1" applyFont="1" applyBorder="1" applyAlignment="1">
      <alignment horizontal="center" vertical="center" wrapText="1"/>
    </xf>
    <xf numFmtId="3" fontId="12" fillId="0" borderId="55" xfId="0" applyNumberFormat="1" applyFont="1" applyBorder="1" applyAlignment="1">
      <alignment horizontal="center" vertical="center" wrapText="1"/>
    </xf>
    <xf numFmtId="3" fontId="12" fillId="0" borderId="80" xfId="0" applyNumberFormat="1" applyFont="1" applyBorder="1" applyAlignment="1">
      <alignment horizontal="center" vertical="center" wrapText="1"/>
    </xf>
    <xf numFmtId="3" fontId="12" fillId="0" borderId="81" xfId="0" applyNumberFormat="1" applyFont="1" applyBorder="1" applyAlignment="1">
      <alignment horizontal="center" vertical="center" wrapText="1"/>
    </xf>
    <xf numFmtId="3" fontId="12" fillId="0" borderId="57" xfId="0" applyNumberFormat="1" applyFont="1" applyBorder="1" applyAlignment="1">
      <alignment horizontal="center" vertical="center" wrapText="1"/>
    </xf>
    <xf numFmtId="49" fontId="16" fillId="0" borderId="0" xfId="21" applyNumberFormat="1" applyFont="1" applyAlignment="1">
      <alignment horizontal="center" vertical="center" wrapText="1"/>
      <protection/>
    </xf>
    <xf numFmtId="0" fontId="4" fillId="0" borderId="41" xfId="21" applyFont="1" applyFill="1" applyBorder="1" applyAlignment="1" applyProtection="1">
      <alignment horizontal="center" vertical="center" wrapText="1"/>
      <protection/>
    </xf>
    <xf numFmtId="0" fontId="4" fillId="0" borderId="74" xfId="21" applyFont="1" applyFill="1" applyBorder="1" applyAlignment="1" applyProtection="1">
      <alignment horizontal="center" vertical="center" wrapText="1"/>
      <protection/>
    </xf>
    <xf numFmtId="0" fontId="4" fillId="0" borderId="34" xfId="21" applyFont="1" applyFill="1" applyBorder="1" applyAlignment="1" applyProtection="1">
      <alignment horizontal="center" vertical="center" wrapText="1"/>
      <protection/>
    </xf>
    <xf numFmtId="0" fontId="4" fillId="0" borderId="26" xfId="21" applyFont="1" applyFill="1" applyBorder="1" applyAlignment="1" applyProtection="1">
      <alignment horizontal="center" vertical="center" wrapText="1"/>
      <protection/>
    </xf>
    <xf numFmtId="0" fontId="4" fillId="0" borderId="71" xfId="21" applyFont="1" applyFill="1" applyBorder="1" applyAlignment="1" applyProtection="1">
      <alignment horizontal="center" vertical="center" wrapText="1"/>
      <protection/>
    </xf>
    <xf numFmtId="0" fontId="4" fillId="0" borderId="28" xfId="21" applyFont="1" applyFill="1" applyBorder="1" applyAlignment="1" applyProtection="1">
      <alignment horizontal="center" vertical="center" wrapText="1"/>
      <protection/>
    </xf>
    <xf numFmtId="0" fontId="4" fillId="0" borderId="14" xfId="21" applyFont="1" applyFill="1" applyBorder="1" applyAlignment="1" applyProtection="1">
      <alignment horizontal="center" vertical="center" wrapText="1"/>
      <protection/>
    </xf>
    <xf numFmtId="0" fontId="4" fillId="0" borderId="16" xfId="21" applyFont="1" applyFill="1" applyBorder="1" applyAlignment="1" applyProtection="1">
      <alignment horizontal="center" vertical="center" wrapText="1"/>
      <protection/>
    </xf>
    <xf numFmtId="0" fontId="4" fillId="0" borderId="50" xfId="21" applyFont="1" applyFill="1" applyBorder="1" applyAlignment="1" applyProtection="1">
      <alignment horizontal="center" vertical="center" wrapText="1"/>
      <protection/>
    </xf>
    <xf numFmtId="0" fontId="4" fillId="0" borderId="35" xfId="21" applyFont="1" applyFill="1" applyBorder="1" applyAlignment="1" applyProtection="1">
      <alignment horizontal="center" vertical="center" wrapText="1"/>
      <protection/>
    </xf>
    <xf numFmtId="0" fontId="4" fillId="0" borderId="24" xfId="21" applyFont="1" applyFill="1" applyBorder="1" applyAlignment="1" applyProtection="1">
      <alignment horizontal="center" vertical="center" wrapText="1"/>
      <protection/>
    </xf>
    <xf numFmtId="0" fontId="4" fillId="0" borderId="72" xfId="21" applyFont="1" applyFill="1" applyBorder="1" applyAlignment="1" applyProtection="1">
      <alignment horizontal="center" vertical="center" wrapText="1"/>
      <protection/>
    </xf>
    <xf numFmtId="0" fontId="13" fillId="2" borderId="6" xfId="20" applyFont="1" applyFill="1" applyBorder="1" applyAlignment="1">
      <alignment horizontal="center" vertical="center" wrapText="1"/>
      <protection/>
    </xf>
    <xf numFmtId="0" fontId="8" fillId="0" borderId="6" xfId="20" applyFont="1" applyBorder="1" applyAlignment="1">
      <alignment horizontal="center" vertical="center" wrapText="1"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8" fillId="0" borderId="0" xfId="20" applyFont="1" applyAlignment="1">
      <alignment horizontal="center" vertical="center" wrapText="1"/>
      <protection/>
    </xf>
    <xf numFmtId="0" fontId="9" fillId="2" borderId="75" xfId="20" applyFont="1" applyFill="1" applyBorder="1" applyAlignment="1">
      <alignment horizontal="center" vertical="center" wrapText="1"/>
      <protection/>
    </xf>
    <xf numFmtId="0" fontId="9" fillId="2" borderId="76" xfId="20" applyFont="1" applyFill="1" applyBorder="1" applyAlignment="1">
      <alignment horizontal="center" vertical="center" wrapText="1"/>
      <protection/>
    </xf>
    <xf numFmtId="0" fontId="9" fillId="2" borderId="77" xfId="20" applyFont="1" applyFill="1" applyBorder="1" applyAlignment="1">
      <alignment horizontal="center" vertical="center" wrapText="1"/>
      <protection/>
    </xf>
    <xf numFmtId="0" fontId="15" fillId="2" borderId="41" xfId="20" applyFont="1" applyFill="1" applyBorder="1" applyAlignment="1">
      <alignment horizontal="center" vertical="center" wrapText="1"/>
      <protection/>
    </xf>
    <xf numFmtId="0" fontId="15" fillId="2" borderId="34" xfId="20" applyFont="1" applyFill="1" applyBorder="1" applyAlignment="1">
      <alignment horizontal="center" vertical="center" wrapText="1"/>
      <protection/>
    </xf>
    <xf numFmtId="0" fontId="11" fillId="2" borderId="27" xfId="20" applyFont="1" applyFill="1" applyBorder="1" applyAlignment="1">
      <alignment horizontal="left" vertical="center" wrapText="1" indent="1"/>
      <protection/>
    </xf>
    <xf numFmtId="0" fontId="23" fillId="0" borderId="27" xfId="20" applyFont="1" applyBorder="1" applyAlignment="1">
      <alignment horizontal="left" vertical="center" wrapText="1" indent="1"/>
      <protection/>
    </xf>
    <xf numFmtId="0" fontId="11" fillId="2" borderId="36" xfId="20" applyFont="1" applyFill="1" applyBorder="1" applyAlignment="1">
      <alignment horizontal="left" vertical="center" wrapText="1" indent="1"/>
      <protection/>
    </xf>
    <xf numFmtId="0" fontId="23" fillId="0" borderId="36" xfId="20" applyFont="1" applyBorder="1" applyAlignment="1">
      <alignment horizontal="left" vertical="center" wrapText="1" indent="1"/>
      <protection/>
    </xf>
    <xf numFmtId="0" fontId="9" fillId="2" borderId="6" xfId="20" applyFont="1" applyFill="1" applyBorder="1" applyAlignment="1">
      <alignment horizontal="center" vertical="center" wrapText="1"/>
      <protection/>
    </xf>
    <xf numFmtId="0" fontId="6" fillId="0" borderId="6" xfId="20" applyFont="1" applyBorder="1" applyAlignment="1">
      <alignment horizontal="center" vertical="center" wrapText="1"/>
      <protection/>
    </xf>
    <xf numFmtId="0" fontId="11" fillId="2" borderId="22" xfId="20" applyFont="1" applyFill="1" applyBorder="1" applyAlignment="1">
      <alignment horizontal="left" vertical="center" wrapText="1" indent="1"/>
      <protection/>
    </xf>
    <xf numFmtId="0" fontId="23" fillId="0" borderId="22" xfId="20" applyFont="1" applyBorder="1" applyAlignment="1">
      <alignment horizontal="left" vertical="center" wrapText="1" indent="1"/>
      <protection/>
    </xf>
    <xf numFmtId="0" fontId="9" fillId="2" borderId="41" xfId="20" applyFont="1" applyFill="1" applyBorder="1" applyAlignment="1">
      <alignment horizontal="center" vertical="center" wrapText="1"/>
      <protection/>
    </xf>
    <xf numFmtId="0" fontId="6" fillId="0" borderId="41" xfId="20" applyFont="1" applyBorder="1" applyAlignment="1">
      <alignment horizontal="center" vertical="center" wrapText="1"/>
      <protection/>
    </xf>
    <xf numFmtId="0" fontId="6" fillId="0" borderId="34" xfId="20" applyFon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ŠtatTtrestČinnosti_2008VojSúdy" xfId="20"/>
    <cellStyle name="normální_VybAgNaVojSúdoch2008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zoomScaleSheetLayoutView="100" workbookViewId="0" topLeftCell="A1">
      <selection activeCell="G1" sqref="G1"/>
    </sheetView>
  </sheetViews>
  <sheetFormatPr defaultColWidth="9.140625" defaultRowHeight="12.75"/>
  <cols>
    <col min="1" max="1" width="123.8515625" style="0" customWidth="1"/>
  </cols>
  <sheetData>
    <row r="1" ht="12.75">
      <c r="A1" s="110" t="s">
        <v>183</v>
      </c>
    </row>
    <row r="2" ht="9.75" customHeight="1">
      <c r="A2" s="111"/>
    </row>
    <row r="3" ht="25.5">
      <c r="A3" s="111" t="s">
        <v>331</v>
      </c>
    </row>
    <row r="4" ht="9.75" customHeight="1">
      <c r="A4" s="111"/>
    </row>
    <row r="5" ht="25.5">
      <c r="A5" s="111" t="s">
        <v>319</v>
      </c>
    </row>
    <row r="6" ht="9.75" customHeight="1">
      <c r="A6" s="111"/>
    </row>
    <row r="7" ht="25.5">
      <c r="A7" s="111" t="s">
        <v>330</v>
      </c>
    </row>
    <row r="8" ht="9.75" customHeight="1">
      <c r="A8" s="111"/>
    </row>
    <row r="9" ht="25.5">
      <c r="A9" s="111" t="s">
        <v>320</v>
      </c>
    </row>
    <row r="10" ht="9.75" customHeight="1">
      <c r="A10" s="111"/>
    </row>
    <row r="11" ht="25.5">
      <c r="A11" s="111" t="s">
        <v>337</v>
      </c>
    </row>
    <row r="12" ht="9.75" customHeight="1">
      <c r="A12" s="111"/>
    </row>
    <row r="13" ht="25.5">
      <c r="A13" s="111" t="s">
        <v>321</v>
      </c>
    </row>
    <row r="14" ht="9.75" customHeight="1">
      <c r="A14" s="111"/>
    </row>
    <row r="15" ht="25.5">
      <c r="A15" s="111" t="s">
        <v>323</v>
      </c>
    </row>
    <row r="16" ht="12.75">
      <c r="A16" s="111"/>
    </row>
    <row r="17" ht="12.75">
      <c r="A17" s="111"/>
    </row>
    <row r="18" ht="12.75">
      <c r="A18" s="110" t="s">
        <v>184</v>
      </c>
    </row>
    <row r="19" ht="9.75" customHeight="1">
      <c r="A19" s="111"/>
    </row>
    <row r="20" ht="25.5">
      <c r="A20" s="111" t="s">
        <v>329</v>
      </c>
    </row>
    <row r="21" ht="9.75" customHeight="1">
      <c r="A21" s="111"/>
    </row>
    <row r="22" ht="25.5">
      <c r="A22" s="111" t="s">
        <v>324</v>
      </c>
    </row>
    <row r="23" ht="9.75" customHeight="1">
      <c r="A23" s="111"/>
    </row>
    <row r="24" ht="25.5">
      <c r="A24" s="111" t="s">
        <v>322</v>
      </c>
    </row>
    <row r="25" ht="9.75" customHeight="1">
      <c r="A25" s="111"/>
    </row>
    <row r="26" ht="25.5">
      <c r="A26" s="111" t="s">
        <v>328</v>
      </c>
    </row>
    <row r="27" ht="9.75" customHeight="1">
      <c r="A27" s="111"/>
    </row>
    <row r="28" ht="25.5">
      <c r="A28" s="111" t="s">
        <v>327</v>
      </c>
    </row>
    <row r="29" ht="9.75" customHeight="1">
      <c r="A29" s="111"/>
    </row>
    <row r="30" ht="25.5">
      <c r="A30" s="111" t="s">
        <v>333</v>
      </c>
    </row>
    <row r="31" ht="12.75">
      <c r="A31" s="111"/>
    </row>
    <row r="32" ht="12.75">
      <c r="A32" s="111"/>
    </row>
    <row r="33" ht="12.75">
      <c r="A33" s="110" t="s">
        <v>185</v>
      </c>
    </row>
    <row r="34" ht="9.75" customHeight="1">
      <c r="A34" s="111"/>
    </row>
    <row r="35" ht="38.25">
      <c r="A35" s="111" t="s">
        <v>325</v>
      </c>
    </row>
    <row r="36" ht="9.75" customHeight="1">
      <c r="A36" s="111"/>
    </row>
    <row r="37" ht="25.5">
      <c r="A37" s="111" t="s">
        <v>326</v>
      </c>
    </row>
    <row r="38" ht="9.75" customHeight="1">
      <c r="A38" s="111"/>
    </row>
    <row r="39" ht="51">
      <c r="A39" s="111" t="s">
        <v>334</v>
      </c>
    </row>
  </sheetData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4"/>
  <sheetViews>
    <sheetView zoomScaleSheetLayoutView="100" workbookViewId="0" topLeftCell="A19">
      <selection activeCell="F44" sqref="F44"/>
    </sheetView>
  </sheetViews>
  <sheetFormatPr defaultColWidth="9.140625" defaultRowHeight="12.75"/>
  <cols>
    <col min="1" max="1" width="10.8515625" style="0" customWidth="1"/>
    <col min="2" max="2" width="2.57421875" style="0" bestFit="1" customWidth="1"/>
    <col min="3" max="3" width="115.00390625" style="128" customWidth="1"/>
  </cols>
  <sheetData>
    <row r="1" spans="1:3" ht="12.75" customHeight="1">
      <c r="A1" s="261" t="s">
        <v>186</v>
      </c>
      <c r="B1" s="261"/>
      <c r="C1" s="261"/>
    </row>
    <row r="2" spans="1:3" ht="12.75">
      <c r="A2" s="112"/>
      <c r="B2" s="113"/>
      <c r="C2" s="113"/>
    </row>
    <row r="3" spans="1:3" ht="13.5" customHeight="1">
      <c r="A3" s="260" t="s">
        <v>187</v>
      </c>
      <c r="B3" s="260"/>
      <c r="C3" s="260"/>
    </row>
    <row r="4" spans="1:3" ht="12.75">
      <c r="A4" s="112" t="s">
        <v>11</v>
      </c>
      <c r="B4" s="114" t="s">
        <v>188</v>
      </c>
      <c r="C4" s="115" t="s">
        <v>189</v>
      </c>
    </row>
    <row r="5" spans="1:3" ht="12.75">
      <c r="A5" s="112" t="s">
        <v>15</v>
      </c>
      <c r="B5" s="116" t="s">
        <v>188</v>
      </c>
      <c r="C5" s="115" t="s">
        <v>190</v>
      </c>
    </row>
    <row r="6" spans="1:3" ht="25.5">
      <c r="A6" s="112" t="s">
        <v>16</v>
      </c>
      <c r="B6" s="116" t="s">
        <v>188</v>
      </c>
      <c r="C6" s="115" t="s">
        <v>191</v>
      </c>
    </row>
    <row r="7" spans="1:3" ht="12.75">
      <c r="A7" s="112" t="s">
        <v>17</v>
      </c>
      <c r="B7" s="116" t="s">
        <v>188</v>
      </c>
      <c r="C7" s="115" t="s">
        <v>192</v>
      </c>
    </row>
    <row r="8" spans="1:3" ht="12.75" customHeight="1">
      <c r="A8" s="112" t="s">
        <v>19</v>
      </c>
      <c r="B8" s="116" t="s">
        <v>188</v>
      </c>
      <c r="C8" s="115" t="s">
        <v>267</v>
      </c>
    </row>
    <row r="9" spans="1:3" ht="12.75">
      <c r="A9" s="112" t="s">
        <v>18</v>
      </c>
      <c r="B9" s="114" t="s">
        <v>188</v>
      </c>
      <c r="C9" s="115" t="s">
        <v>193</v>
      </c>
    </row>
    <row r="10" spans="1:3" ht="12.75">
      <c r="A10" s="112" t="s">
        <v>20</v>
      </c>
      <c r="B10" s="116" t="s">
        <v>188</v>
      </c>
      <c r="C10" s="115" t="s">
        <v>194</v>
      </c>
    </row>
    <row r="11" spans="1:3" ht="9.75" customHeight="1">
      <c r="A11" s="252"/>
      <c r="B11" s="252"/>
      <c r="C11" s="252"/>
    </row>
    <row r="12" spans="1:3" ht="9.75" customHeight="1">
      <c r="A12" s="252"/>
      <c r="B12" s="252"/>
      <c r="C12" s="252"/>
    </row>
    <row r="13" spans="1:3" ht="13.5" customHeight="1">
      <c r="A13" s="260" t="s">
        <v>195</v>
      </c>
      <c r="B13" s="260"/>
      <c r="C13" s="260"/>
    </row>
    <row r="14" spans="1:3" ht="12.75">
      <c r="A14" s="112" t="s">
        <v>22</v>
      </c>
      <c r="B14" s="116" t="s">
        <v>188</v>
      </c>
      <c r="C14" s="115" t="s">
        <v>196</v>
      </c>
    </row>
    <row r="15" spans="1:3" ht="25.5">
      <c r="A15" s="112" t="s">
        <v>23</v>
      </c>
      <c r="B15" s="116" t="s">
        <v>188</v>
      </c>
      <c r="C15" s="115" t="s">
        <v>197</v>
      </c>
    </row>
    <row r="16" spans="1:3" ht="25.5">
      <c r="A16" s="112" t="s">
        <v>198</v>
      </c>
      <c r="B16" s="116" t="s">
        <v>188</v>
      </c>
      <c r="C16" s="115" t="s">
        <v>317</v>
      </c>
    </row>
    <row r="17" spans="1:3" ht="12.75">
      <c r="A17" s="112" t="s">
        <v>25</v>
      </c>
      <c r="B17" s="116" t="s">
        <v>188</v>
      </c>
      <c r="C17" s="115" t="s">
        <v>199</v>
      </c>
    </row>
    <row r="18" spans="1:3" ht="25.5">
      <c r="A18" s="112" t="s">
        <v>26</v>
      </c>
      <c r="B18" s="116" t="s">
        <v>188</v>
      </c>
      <c r="C18" s="115" t="s">
        <v>200</v>
      </c>
    </row>
    <row r="19" spans="1:3" ht="12.75">
      <c r="A19" s="112" t="s">
        <v>27</v>
      </c>
      <c r="B19" s="116" t="s">
        <v>188</v>
      </c>
      <c r="C19" s="115" t="s">
        <v>201</v>
      </c>
    </row>
    <row r="20" spans="1:3" ht="12.75">
      <c r="A20" s="112" t="s">
        <v>53</v>
      </c>
      <c r="B20" s="114" t="s">
        <v>188</v>
      </c>
      <c r="C20" s="115" t="s">
        <v>202</v>
      </c>
    </row>
    <row r="21" spans="1:3" ht="25.5">
      <c r="A21" s="112" t="s">
        <v>28</v>
      </c>
      <c r="B21" s="116" t="s">
        <v>188</v>
      </c>
      <c r="C21" s="115" t="s">
        <v>203</v>
      </c>
    </row>
    <row r="22" spans="1:3" ht="12.75">
      <c r="A22" s="112" t="s">
        <v>204</v>
      </c>
      <c r="B22" s="114" t="s">
        <v>188</v>
      </c>
      <c r="C22" s="115" t="s">
        <v>205</v>
      </c>
    </row>
    <row r="23" spans="1:3" ht="12.75">
      <c r="A23" s="130" t="s">
        <v>40</v>
      </c>
      <c r="B23" s="131" t="s">
        <v>188</v>
      </c>
      <c r="C23" s="120" t="s">
        <v>216</v>
      </c>
    </row>
    <row r="24" spans="1:3" ht="9.75" customHeight="1">
      <c r="A24" s="130"/>
      <c r="B24" s="131"/>
      <c r="C24" s="120"/>
    </row>
    <row r="25" spans="1:3" ht="9.75" customHeight="1">
      <c r="A25" s="112"/>
      <c r="B25" s="114"/>
      <c r="C25" s="115"/>
    </row>
    <row r="26" spans="1:3" ht="13.5" customHeight="1">
      <c r="A26" s="260" t="s">
        <v>206</v>
      </c>
      <c r="B26" s="260"/>
      <c r="C26" s="260"/>
    </row>
    <row r="27" spans="1:3" ht="12.75">
      <c r="A27" s="112" t="s">
        <v>11</v>
      </c>
      <c r="B27" s="116" t="s">
        <v>188</v>
      </c>
      <c r="C27" s="115" t="s">
        <v>332</v>
      </c>
    </row>
    <row r="28" spans="1:3" ht="12.75">
      <c r="A28" s="112" t="s">
        <v>33</v>
      </c>
      <c r="B28" s="116" t="s">
        <v>188</v>
      </c>
      <c r="C28" s="115" t="s">
        <v>207</v>
      </c>
    </row>
    <row r="29" spans="1:3" ht="12.75">
      <c r="A29" s="112" t="s">
        <v>34</v>
      </c>
      <c r="B29" s="116" t="s">
        <v>188</v>
      </c>
      <c r="C29" s="115" t="s">
        <v>208</v>
      </c>
    </row>
    <row r="30" spans="1:3" ht="12.75">
      <c r="A30" s="112" t="s">
        <v>16</v>
      </c>
      <c r="B30" s="116" t="s">
        <v>188</v>
      </c>
      <c r="C30" s="115" t="s">
        <v>209</v>
      </c>
    </row>
    <row r="31" spans="1:3" ht="12.75">
      <c r="A31" s="112" t="s">
        <v>17</v>
      </c>
      <c r="B31" s="116" t="s">
        <v>188</v>
      </c>
      <c r="C31" s="115" t="s">
        <v>192</v>
      </c>
    </row>
    <row r="32" spans="1:3" ht="12.75">
      <c r="A32" s="112" t="s">
        <v>36</v>
      </c>
      <c r="B32" s="117" t="s">
        <v>188</v>
      </c>
      <c r="C32" s="118" t="s">
        <v>210</v>
      </c>
    </row>
    <row r="33" spans="1:3" ht="12.75">
      <c r="A33" s="112" t="s">
        <v>18</v>
      </c>
      <c r="B33" s="116" t="s">
        <v>188</v>
      </c>
      <c r="C33" s="115" t="s">
        <v>193</v>
      </c>
    </row>
    <row r="34" spans="1:3" ht="12.75" customHeight="1">
      <c r="A34" s="112" t="s">
        <v>37</v>
      </c>
      <c r="B34" s="116" t="s">
        <v>188</v>
      </c>
      <c r="C34" s="115" t="s">
        <v>268</v>
      </c>
    </row>
    <row r="35" spans="1:3" ht="12.75">
      <c r="A35" s="112" t="s">
        <v>38</v>
      </c>
      <c r="B35" s="116" t="s">
        <v>188</v>
      </c>
      <c r="C35" s="115" t="s">
        <v>211</v>
      </c>
    </row>
    <row r="36" spans="1:3" ht="12.75">
      <c r="A36" s="130" t="s">
        <v>39</v>
      </c>
      <c r="B36" s="129" t="s">
        <v>188</v>
      </c>
      <c r="C36" s="120" t="s">
        <v>215</v>
      </c>
    </row>
    <row r="37" spans="1:3" ht="12.75">
      <c r="A37" s="130" t="s">
        <v>40</v>
      </c>
      <c r="B37" s="129" t="s">
        <v>188</v>
      </c>
      <c r="C37" s="120" t="s">
        <v>216</v>
      </c>
    </row>
    <row r="38" spans="1:3" ht="12.75">
      <c r="A38" s="112" t="s">
        <v>41</v>
      </c>
      <c r="B38" s="116" t="s">
        <v>188</v>
      </c>
      <c r="C38" s="115" t="s">
        <v>212</v>
      </c>
    </row>
    <row r="39" spans="1:3" ht="12.75">
      <c r="A39" s="130" t="s">
        <v>138</v>
      </c>
      <c r="B39" s="129" t="s">
        <v>188</v>
      </c>
      <c r="C39" s="120" t="s">
        <v>213</v>
      </c>
    </row>
    <row r="40" spans="1:3" ht="12.75">
      <c r="A40" s="112" t="s">
        <v>42</v>
      </c>
      <c r="B40" s="116" t="s">
        <v>188</v>
      </c>
      <c r="C40" s="115" t="s">
        <v>214</v>
      </c>
    </row>
    <row r="41" spans="1:3" ht="9.75" customHeight="1">
      <c r="A41" s="112"/>
      <c r="B41" s="116"/>
      <c r="C41" s="115"/>
    </row>
    <row r="42" ht="9.75" customHeight="1"/>
    <row r="43" spans="1:3" ht="13.5" customHeight="1">
      <c r="A43" s="260" t="s">
        <v>217</v>
      </c>
      <c r="B43" s="260"/>
      <c r="C43" s="260"/>
    </row>
    <row r="44" spans="1:3" ht="12.75" customHeight="1">
      <c r="A44" s="130" t="s">
        <v>33</v>
      </c>
      <c r="B44" s="129" t="s">
        <v>188</v>
      </c>
      <c r="C44" s="120" t="s">
        <v>335</v>
      </c>
    </row>
    <row r="45" spans="1:3" ht="12.75">
      <c r="A45" s="130" t="s">
        <v>113</v>
      </c>
      <c r="B45" s="116" t="s">
        <v>188</v>
      </c>
      <c r="C45" s="115" t="s">
        <v>223</v>
      </c>
    </row>
    <row r="46" spans="1:3" ht="25.5">
      <c r="A46" s="130" t="s">
        <v>114</v>
      </c>
      <c r="B46" s="116" t="s">
        <v>188</v>
      </c>
      <c r="C46" s="115" t="s">
        <v>222</v>
      </c>
    </row>
    <row r="47" spans="1:3" ht="12.75">
      <c r="A47" s="130" t="s">
        <v>167</v>
      </c>
      <c r="B47" s="116" t="s">
        <v>188</v>
      </c>
      <c r="C47" s="120" t="s">
        <v>218</v>
      </c>
    </row>
    <row r="48" spans="1:3" ht="12.75">
      <c r="A48" s="130" t="s">
        <v>145</v>
      </c>
      <c r="B48" s="116" t="s">
        <v>188</v>
      </c>
      <c r="C48" s="115" t="s">
        <v>225</v>
      </c>
    </row>
    <row r="49" spans="1:3" ht="12.75">
      <c r="A49" s="130" t="s">
        <v>144</v>
      </c>
      <c r="B49" s="116" t="s">
        <v>188</v>
      </c>
      <c r="C49" s="115" t="s">
        <v>224</v>
      </c>
    </row>
    <row r="50" spans="1:3" s="247" customFormat="1" ht="12.75">
      <c r="A50" s="130" t="s">
        <v>168</v>
      </c>
      <c r="B50" s="129" t="s">
        <v>188</v>
      </c>
      <c r="C50" s="120" t="s">
        <v>336</v>
      </c>
    </row>
    <row r="51" spans="1:3" ht="25.5">
      <c r="A51" s="130" t="s">
        <v>169</v>
      </c>
      <c r="B51" s="116" t="s">
        <v>188</v>
      </c>
      <c r="C51" s="119" t="s">
        <v>221</v>
      </c>
    </row>
    <row r="52" spans="1:3" ht="12.75">
      <c r="A52" s="130"/>
      <c r="B52" s="116" t="s">
        <v>188</v>
      </c>
      <c r="C52" s="119" t="s">
        <v>219</v>
      </c>
    </row>
    <row r="53" spans="1:3" ht="12.75" customHeight="1">
      <c r="A53" s="130" t="s">
        <v>170</v>
      </c>
      <c r="B53" s="116" t="s">
        <v>188</v>
      </c>
      <c r="C53" s="115" t="s">
        <v>220</v>
      </c>
    </row>
    <row r="54" spans="1:3" ht="12.75">
      <c r="A54" s="130"/>
      <c r="B54" s="116" t="s">
        <v>188</v>
      </c>
      <c r="C54" s="119" t="s">
        <v>219</v>
      </c>
    </row>
    <row r="55" spans="1:3" ht="12.75">
      <c r="A55" s="130" t="s">
        <v>297</v>
      </c>
      <c r="B55" s="116" t="s">
        <v>188</v>
      </c>
      <c r="C55" s="119" t="s">
        <v>312</v>
      </c>
    </row>
    <row r="56" spans="1:3" ht="12.75">
      <c r="A56" s="130" t="s">
        <v>171</v>
      </c>
      <c r="B56" s="129" t="s">
        <v>188</v>
      </c>
      <c r="C56" s="120" t="s">
        <v>269</v>
      </c>
    </row>
    <row r="57" spans="1:3" ht="12.75">
      <c r="A57" s="130" t="s">
        <v>172</v>
      </c>
      <c r="B57" s="129" t="s">
        <v>188</v>
      </c>
      <c r="C57" s="120" t="s">
        <v>270</v>
      </c>
    </row>
    <row r="58" spans="1:3" ht="12.75">
      <c r="A58" s="130" t="s">
        <v>173</v>
      </c>
      <c r="B58" s="129" t="s">
        <v>188</v>
      </c>
      <c r="C58" s="120" t="s">
        <v>271</v>
      </c>
    </row>
    <row r="59" spans="1:3" ht="25.5">
      <c r="A59" s="130" t="s">
        <v>23</v>
      </c>
      <c r="B59" s="121" t="s">
        <v>188</v>
      </c>
      <c r="C59" s="115" t="s">
        <v>226</v>
      </c>
    </row>
    <row r="60" spans="1:3" ht="12.75">
      <c r="A60" s="130" t="s">
        <v>116</v>
      </c>
      <c r="B60" s="116" t="s">
        <v>188</v>
      </c>
      <c r="C60" s="115" t="s">
        <v>227</v>
      </c>
    </row>
    <row r="61" spans="1:3" s="122" customFormat="1" ht="12.75">
      <c r="A61" s="130" t="s">
        <v>115</v>
      </c>
      <c r="B61" s="116" t="s">
        <v>188</v>
      </c>
      <c r="C61" s="115" t="s">
        <v>228</v>
      </c>
    </row>
    <row r="62" spans="1:3" s="122" customFormat="1" ht="12.75">
      <c r="A62" s="130"/>
      <c r="B62" s="129"/>
      <c r="C62" s="120"/>
    </row>
    <row r="63" spans="1:3" ht="25.5">
      <c r="A63" s="130" t="s">
        <v>37</v>
      </c>
      <c r="B63" s="116" t="s">
        <v>188</v>
      </c>
      <c r="C63" s="115" t="s">
        <v>229</v>
      </c>
    </row>
    <row r="64" spans="1:3" ht="12.75">
      <c r="A64" s="130" t="s">
        <v>117</v>
      </c>
      <c r="B64" s="116" t="s">
        <v>188</v>
      </c>
      <c r="C64" s="115" t="s">
        <v>230</v>
      </c>
    </row>
    <row r="65" spans="1:3" ht="12.75">
      <c r="A65" s="130" t="s">
        <v>148</v>
      </c>
      <c r="B65" s="116" t="s">
        <v>188</v>
      </c>
      <c r="C65" s="123" t="s">
        <v>231</v>
      </c>
    </row>
    <row r="66" spans="1:3" ht="12.75">
      <c r="A66" s="132" t="s">
        <v>132</v>
      </c>
      <c r="B66" s="121" t="s">
        <v>188</v>
      </c>
      <c r="C66" s="124" t="s">
        <v>232</v>
      </c>
    </row>
    <row r="67" spans="1:3" ht="12.75">
      <c r="A67" s="130" t="s">
        <v>119</v>
      </c>
      <c r="B67" s="116" t="s">
        <v>188</v>
      </c>
      <c r="C67" s="115" t="s">
        <v>233</v>
      </c>
    </row>
    <row r="68" spans="1:3" ht="12.75">
      <c r="A68" s="130" t="s">
        <v>118</v>
      </c>
      <c r="B68" s="116" t="s">
        <v>188</v>
      </c>
      <c r="C68" s="115" t="s">
        <v>234</v>
      </c>
    </row>
    <row r="69" spans="1:3" ht="12.75">
      <c r="A69" s="130" t="s">
        <v>149</v>
      </c>
      <c r="B69" s="116" t="s">
        <v>188</v>
      </c>
      <c r="C69" s="123" t="s">
        <v>235</v>
      </c>
    </row>
    <row r="70" spans="1:3" ht="12.75">
      <c r="A70" s="130" t="s">
        <v>150</v>
      </c>
      <c r="B70" s="116" t="s">
        <v>188</v>
      </c>
      <c r="C70" s="123" t="s">
        <v>236</v>
      </c>
    </row>
    <row r="71" spans="1:3" ht="12.75">
      <c r="A71" s="132" t="s">
        <v>122</v>
      </c>
      <c r="B71" s="121" t="s">
        <v>188</v>
      </c>
      <c r="C71" s="126" t="s">
        <v>247</v>
      </c>
    </row>
    <row r="72" spans="1:3" ht="12.75">
      <c r="A72" s="130" t="s">
        <v>120</v>
      </c>
      <c r="B72" s="116" t="s">
        <v>188</v>
      </c>
      <c r="C72" s="125" t="s">
        <v>237</v>
      </c>
    </row>
    <row r="73" spans="1:3" ht="12.75">
      <c r="A73" s="130" t="s">
        <v>121</v>
      </c>
      <c r="B73" s="116" t="s">
        <v>188</v>
      </c>
      <c r="C73" s="125" t="s">
        <v>238</v>
      </c>
    </row>
    <row r="74" spans="1:3" ht="12.75">
      <c r="A74" s="112"/>
      <c r="B74" s="116"/>
      <c r="C74" s="125"/>
    </row>
    <row r="75" spans="1:3" ht="12.75">
      <c r="A75" s="130" t="s">
        <v>124</v>
      </c>
      <c r="B75" s="116" t="s">
        <v>188</v>
      </c>
      <c r="C75" s="125" t="s">
        <v>239</v>
      </c>
    </row>
    <row r="76" spans="1:3" ht="12.75">
      <c r="A76" s="130" t="s">
        <v>125</v>
      </c>
      <c r="B76" s="116" t="s">
        <v>188</v>
      </c>
      <c r="C76" s="125" t="s">
        <v>240</v>
      </c>
    </row>
    <row r="77" spans="1:3" ht="12.75">
      <c r="A77" s="130" t="s">
        <v>133</v>
      </c>
      <c r="B77" s="114" t="s">
        <v>188</v>
      </c>
      <c r="C77" s="125" t="s">
        <v>241</v>
      </c>
    </row>
    <row r="78" spans="1:3" ht="12.75">
      <c r="A78" s="132" t="s">
        <v>135</v>
      </c>
      <c r="B78" s="121" t="s">
        <v>188</v>
      </c>
      <c r="C78" s="126" t="s">
        <v>242</v>
      </c>
    </row>
    <row r="79" spans="1:3" ht="14.25" customHeight="1">
      <c r="A79" s="132" t="s">
        <v>174</v>
      </c>
      <c r="B79" s="121" t="s">
        <v>188</v>
      </c>
      <c r="C79" s="126" t="s">
        <v>243</v>
      </c>
    </row>
    <row r="80" spans="1:3" ht="12.75">
      <c r="A80" s="130" t="s">
        <v>260</v>
      </c>
      <c r="B80" s="116" t="s">
        <v>188</v>
      </c>
      <c r="C80" s="125" t="s">
        <v>244</v>
      </c>
    </row>
    <row r="81" spans="1:3" ht="12.75">
      <c r="A81" s="130" t="s">
        <v>126</v>
      </c>
      <c r="B81" s="116" t="s">
        <v>188</v>
      </c>
      <c r="C81" s="125" t="s">
        <v>245</v>
      </c>
    </row>
    <row r="82" spans="1:3" ht="12.75">
      <c r="A82" s="130" t="s">
        <v>127</v>
      </c>
      <c r="B82" s="116" t="s">
        <v>188</v>
      </c>
      <c r="C82" s="125" t="s">
        <v>246</v>
      </c>
    </row>
    <row r="83" spans="1:3" ht="12.75">
      <c r="A83" s="130" t="s">
        <v>153</v>
      </c>
      <c r="B83" s="116" t="s">
        <v>188</v>
      </c>
      <c r="C83" s="123" t="s">
        <v>248</v>
      </c>
    </row>
    <row r="84" spans="1:3" ht="12.75">
      <c r="A84" s="112"/>
      <c r="B84" s="116"/>
      <c r="C84" s="123"/>
    </row>
    <row r="85" spans="1:3" ht="12.75">
      <c r="A85" s="130" t="s">
        <v>128</v>
      </c>
      <c r="B85" s="116" t="s">
        <v>188</v>
      </c>
      <c r="C85" s="125" t="s">
        <v>249</v>
      </c>
    </row>
    <row r="86" spans="1:3" ht="12.75">
      <c r="A86" s="132" t="s">
        <v>129</v>
      </c>
      <c r="B86" s="121" t="s">
        <v>188</v>
      </c>
      <c r="C86" s="126" t="s">
        <v>250</v>
      </c>
    </row>
    <row r="87" spans="1:3" ht="12.75">
      <c r="A87" s="130" t="s">
        <v>130</v>
      </c>
      <c r="B87" s="116" t="s">
        <v>188</v>
      </c>
      <c r="C87" s="127" t="s">
        <v>251</v>
      </c>
    </row>
    <row r="88" spans="1:3" ht="12.75">
      <c r="A88" s="248" t="s">
        <v>156</v>
      </c>
      <c r="B88" s="121" t="s">
        <v>188</v>
      </c>
      <c r="C88" s="126" t="s">
        <v>252</v>
      </c>
    </row>
    <row r="89" spans="1:3" ht="12.75">
      <c r="A89" s="248" t="s">
        <v>157</v>
      </c>
      <c r="B89" s="121" t="s">
        <v>188</v>
      </c>
      <c r="C89" s="126" t="s">
        <v>253</v>
      </c>
    </row>
    <row r="90" spans="1:3" ht="12.75">
      <c r="A90" s="248" t="s">
        <v>140</v>
      </c>
      <c r="B90" s="121" t="s">
        <v>188</v>
      </c>
      <c r="C90" s="126" t="s">
        <v>254</v>
      </c>
    </row>
    <row r="91" spans="1:3" ht="12.75">
      <c r="A91" s="248" t="s">
        <v>141</v>
      </c>
      <c r="B91" s="121" t="s">
        <v>188</v>
      </c>
      <c r="C91" s="126" t="s">
        <v>255</v>
      </c>
    </row>
    <row r="92" spans="1:3" ht="12.75">
      <c r="A92" s="248" t="s">
        <v>139</v>
      </c>
      <c r="B92" s="121" t="s">
        <v>188</v>
      </c>
      <c r="C92" s="126" t="s">
        <v>256</v>
      </c>
    </row>
    <row r="93" spans="1:3" ht="12.75">
      <c r="A93" s="132" t="s">
        <v>123</v>
      </c>
      <c r="B93" s="121" t="s">
        <v>188</v>
      </c>
      <c r="C93" s="126" t="s">
        <v>257</v>
      </c>
    </row>
    <row r="94" spans="1:3" ht="12.75">
      <c r="A94" s="132" t="s">
        <v>175</v>
      </c>
      <c r="B94" s="133" t="s">
        <v>188</v>
      </c>
      <c r="C94" s="126" t="s">
        <v>261</v>
      </c>
    </row>
    <row r="95" spans="1:3" ht="12.75">
      <c r="A95" s="132" t="s">
        <v>176</v>
      </c>
      <c r="B95" s="133" t="s">
        <v>188</v>
      </c>
      <c r="C95" s="126" t="s">
        <v>262</v>
      </c>
    </row>
    <row r="96" spans="1:3" ht="12.75">
      <c r="A96" s="132" t="s">
        <v>177</v>
      </c>
      <c r="B96" s="133" t="s">
        <v>188</v>
      </c>
      <c r="C96" s="126" t="s">
        <v>263</v>
      </c>
    </row>
    <row r="97" spans="1:3" ht="12.75">
      <c r="A97" s="132" t="s">
        <v>178</v>
      </c>
      <c r="B97" s="133" t="s">
        <v>188</v>
      </c>
      <c r="C97" s="126" t="s">
        <v>264</v>
      </c>
    </row>
    <row r="98" spans="1:3" ht="12.75">
      <c r="A98" s="132" t="s">
        <v>179</v>
      </c>
      <c r="B98" s="133" t="s">
        <v>188</v>
      </c>
      <c r="C98" s="126" t="s">
        <v>265</v>
      </c>
    </row>
    <row r="99" spans="1:3" ht="12.75">
      <c r="A99" s="132" t="s">
        <v>180</v>
      </c>
      <c r="B99" s="133" t="s">
        <v>188</v>
      </c>
      <c r="C99" s="123" t="s">
        <v>266</v>
      </c>
    </row>
    <row r="100" spans="1:3" ht="12.75">
      <c r="A100" s="248" t="s">
        <v>293</v>
      </c>
      <c r="B100" s="133" t="s">
        <v>188</v>
      </c>
      <c r="C100" s="126" t="s">
        <v>313</v>
      </c>
    </row>
    <row r="101" spans="1:3" ht="12.75">
      <c r="A101" s="132" t="s">
        <v>181</v>
      </c>
      <c r="B101" s="133" t="s">
        <v>188</v>
      </c>
      <c r="C101" s="123" t="s">
        <v>272</v>
      </c>
    </row>
    <row r="102" spans="1:3" ht="12.75">
      <c r="A102" s="132" t="s">
        <v>294</v>
      </c>
      <c r="B102" s="133" t="s">
        <v>188</v>
      </c>
      <c r="C102" s="123" t="s">
        <v>314</v>
      </c>
    </row>
    <row r="103" spans="1:3" ht="12.75">
      <c r="A103" s="132" t="s">
        <v>295</v>
      </c>
      <c r="B103" s="133" t="s">
        <v>188</v>
      </c>
      <c r="C103" s="123" t="s">
        <v>315</v>
      </c>
    </row>
    <row r="104" spans="1:3" ht="12.75">
      <c r="A104" s="248" t="s">
        <v>296</v>
      </c>
      <c r="B104" s="133" t="s">
        <v>188</v>
      </c>
      <c r="C104" s="126" t="s">
        <v>316</v>
      </c>
    </row>
    <row r="105" spans="1:3" ht="12.75">
      <c r="A105" s="130" t="s">
        <v>131</v>
      </c>
      <c r="B105" s="116" t="s">
        <v>188</v>
      </c>
      <c r="C105" s="125" t="s">
        <v>258</v>
      </c>
    </row>
    <row r="106" spans="1:3" ht="12.75">
      <c r="A106" s="132" t="s">
        <v>182</v>
      </c>
      <c r="B106" s="121" t="s">
        <v>188</v>
      </c>
      <c r="C106" s="123" t="s">
        <v>259</v>
      </c>
    </row>
    <row r="108" spans="1:3" ht="13.5" customHeight="1">
      <c r="A108" s="260" t="s">
        <v>273</v>
      </c>
      <c r="B108" s="260"/>
      <c r="C108" s="260"/>
    </row>
    <row r="109" spans="1:3" ht="12.75">
      <c r="A109" s="132" t="s">
        <v>11</v>
      </c>
      <c r="B109" s="121" t="s">
        <v>188</v>
      </c>
      <c r="C109" s="123" t="s">
        <v>274</v>
      </c>
    </row>
    <row r="110" spans="1:3" ht="12.75">
      <c r="A110" s="132" t="s">
        <v>33</v>
      </c>
      <c r="B110" s="133" t="s">
        <v>188</v>
      </c>
      <c r="C110" s="123" t="s">
        <v>275</v>
      </c>
    </row>
    <row r="111" spans="1:3" ht="12.75">
      <c r="A111" s="132" t="s">
        <v>34</v>
      </c>
      <c r="B111" s="133" t="s">
        <v>188</v>
      </c>
      <c r="C111" s="123" t="s">
        <v>276</v>
      </c>
    </row>
    <row r="112" spans="1:3" ht="12.75">
      <c r="A112" s="132" t="s">
        <v>39</v>
      </c>
      <c r="B112" s="133" t="s">
        <v>188</v>
      </c>
      <c r="C112" s="123" t="s">
        <v>277</v>
      </c>
    </row>
    <row r="113" spans="1:3" ht="12.75">
      <c r="A113" s="132" t="s">
        <v>278</v>
      </c>
      <c r="B113" s="133" t="s">
        <v>188</v>
      </c>
      <c r="C113" s="123" t="s">
        <v>279</v>
      </c>
    </row>
    <row r="114" spans="1:3" ht="12.75">
      <c r="A114" s="132" t="s">
        <v>280</v>
      </c>
      <c r="B114" s="133" t="s">
        <v>188</v>
      </c>
      <c r="C114" s="123" t="s">
        <v>281</v>
      </c>
    </row>
  </sheetData>
  <mergeCells count="6">
    <mergeCell ref="A43:C43"/>
    <mergeCell ref="A108:C108"/>
    <mergeCell ref="A1:C1"/>
    <mergeCell ref="A3:C3"/>
    <mergeCell ref="A13:C13"/>
    <mergeCell ref="A26:C26"/>
  </mergeCells>
  <printOptions horizontalCentered="1"/>
  <pageMargins left="0.7874015748031497" right="0.7874015748031497" top="0.7874015748031497" bottom="0.7874015748031497" header="0.5118110236220472" footer="0.5118110236220472"/>
  <pageSetup fitToHeight="4" fitToWidth="4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zoomScaleSheetLayoutView="100" workbookViewId="0" topLeftCell="A1">
      <selection activeCell="M30" sqref="M30"/>
    </sheetView>
  </sheetViews>
  <sheetFormatPr defaultColWidth="9.140625" defaultRowHeight="12.75"/>
  <cols>
    <col min="1" max="1" width="10.7109375" style="40" customWidth="1"/>
    <col min="2" max="2" width="12.28125" style="40" customWidth="1"/>
    <col min="3" max="11" width="10.7109375" style="40" customWidth="1"/>
  </cols>
  <sheetData>
    <row r="1" spans="1:11" ht="15" customHeight="1">
      <c r="A1" s="267" t="s">
        <v>282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9.75" customHeight="1" thickBo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6.5" customHeight="1" thickBot="1" thickTop="1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6" t="s">
        <v>10</v>
      </c>
    </row>
    <row r="4" spans="1:11" ht="16.5" customHeight="1" thickTop="1">
      <c r="A4" s="266" t="s">
        <v>11</v>
      </c>
      <c r="B4" s="7" t="s">
        <v>12</v>
      </c>
      <c r="C4" s="8">
        <v>4549</v>
      </c>
      <c r="D4" s="9">
        <v>3328</v>
      </c>
      <c r="E4" s="9">
        <v>2877</v>
      </c>
      <c r="F4" s="9">
        <v>3421</v>
      </c>
      <c r="G4" s="9">
        <v>3452</v>
      </c>
      <c r="H4" s="9">
        <v>5040</v>
      </c>
      <c r="I4" s="9">
        <v>4281</v>
      </c>
      <c r="J4" s="10">
        <v>4891</v>
      </c>
      <c r="K4" s="11">
        <f aca="true" t="shared" si="0" ref="K4:K27">SUM(C4:J4)</f>
        <v>31839</v>
      </c>
    </row>
    <row r="5" spans="1:11" ht="16.5" customHeight="1">
      <c r="A5" s="262"/>
      <c r="B5" s="13" t="s">
        <v>13</v>
      </c>
      <c r="C5" s="14">
        <v>4506</v>
      </c>
      <c r="D5" s="15">
        <v>3290</v>
      </c>
      <c r="E5" s="15">
        <v>2899</v>
      </c>
      <c r="F5" s="15">
        <v>3332</v>
      </c>
      <c r="G5" s="15">
        <v>3677</v>
      </c>
      <c r="H5" s="15">
        <v>5035</v>
      </c>
      <c r="I5" s="15">
        <v>4370</v>
      </c>
      <c r="J5" s="16">
        <v>5008</v>
      </c>
      <c r="K5" s="11">
        <f t="shared" si="0"/>
        <v>32117</v>
      </c>
    </row>
    <row r="6" spans="1:11" ht="16.5" customHeight="1">
      <c r="A6" s="262"/>
      <c r="B6" s="13" t="s">
        <v>14</v>
      </c>
      <c r="C6" s="14">
        <v>3208</v>
      </c>
      <c r="D6" s="15">
        <v>2025</v>
      </c>
      <c r="E6" s="15">
        <v>1936</v>
      </c>
      <c r="F6" s="15">
        <v>2001</v>
      </c>
      <c r="G6" s="15">
        <v>2600</v>
      </c>
      <c r="H6" s="15">
        <v>2150</v>
      </c>
      <c r="I6" s="15">
        <v>2306</v>
      </c>
      <c r="J6" s="16">
        <v>2750</v>
      </c>
      <c r="K6" s="11">
        <f t="shared" si="0"/>
        <v>18976</v>
      </c>
    </row>
    <row r="7" spans="1:11" ht="16.5" customHeight="1">
      <c r="A7" s="262" t="s">
        <v>15</v>
      </c>
      <c r="B7" s="13" t="s">
        <v>12</v>
      </c>
      <c r="C7" s="17">
        <v>157</v>
      </c>
      <c r="D7" s="15">
        <v>1363</v>
      </c>
      <c r="E7" s="18">
        <v>543</v>
      </c>
      <c r="F7" s="18">
        <v>462</v>
      </c>
      <c r="G7" s="18">
        <v>607</v>
      </c>
      <c r="H7" s="18">
        <v>688</v>
      </c>
      <c r="I7" s="18">
        <v>494</v>
      </c>
      <c r="J7" s="16">
        <v>1154</v>
      </c>
      <c r="K7" s="11">
        <f t="shared" si="0"/>
        <v>5468</v>
      </c>
    </row>
    <row r="8" spans="1:11" ht="16.5" customHeight="1">
      <c r="A8" s="262"/>
      <c r="B8" s="13" t="s">
        <v>13</v>
      </c>
      <c r="C8" s="17">
        <v>192</v>
      </c>
      <c r="D8" s="15">
        <v>1362</v>
      </c>
      <c r="E8" s="18">
        <v>541</v>
      </c>
      <c r="F8" s="18">
        <v>444</v>
      </c>
      <c r="G8" s="18">
        <v>584</v>
      </c>
      <c r="H8" s="18">
        <v>720</v>
      </c>
      <c r="I8" s="18">
        <v>482</v>
      </c>
      <c r="J8" s="16">
        <v>1148</v>
      </c>
      <c r="K8" s="11">
        <f t="shared" si="0"/>
        <v>5473</v>
      </c>
    </row>
    <row r="9" spans="1:11" ht="16.5" customHeight="1">
      <c r="A9" s="262"/>
      <c r="B9" s="13" t="s">
        <v>14</v>
      </c>
      <c r="C9" s="17">
        <v>39</v>
      </c>
      <c r="D9" s="18">
        <v>196</v>
      </c>
      <c r="E9" s="18">
        <v>72</v>
      </c>
      <c r="F9" s="18">
        <v>86</v>
      </c>
      <c r="G9" s="18">
        <v>125</v>
      </c>
      <c r="H9" s="18">
        <v>97</v>
      </c>
      <c r="I9" s="18">
        <v>55</v>
      </c>
      <c r="J9" s="19">
        <v>151</v>
      </c>
      <c r="K9" s="11">
        <f t="shared" si="0"/>
        <v>821</v>
      </c>
    </row>
    <row r="10" spans="1:11" ht="16.5" customHeight="1">
      <c r="A10" s="262" t="s">
        <v>16</v>
      </c>
      <c r="B10" s="13" t="s">
        <v>12</v>
      </c>
      <c r="C10" s="14">
        <v>23147</v>
      </c>
      <c r="D10" s="15">
        <v>9125</v>
      </c>
      <c r="E10" s="15">
        <v>7874</v>
      </c>
      <c r="F10" s="15">
        <v>7681</v>
      </c>
      <c r="G10" s="15">
        <v>9042</v>
      </c>
      <c r="H10" s="15">
        <v>12073</v>
      </c>
      <c r="I10" s="15">
        <v>13334</v>
      </c>
      <c r="J10" s="16">
        <v>18149</v>
      </c>
      <c r="K10" s="11">
        <f t="shared" si="0"/>
        <v>100425</v>
      </c>
    </row>
    <row r="11" spans="1:11" ht="16.5" customHeight="1">
      <c r="A11" s="262"/>
      <c r="B11" s="13" t="s">
        <v>13</v>
      </c>
      <c r="C11" s="14">
        <v>23194</v>
      </c>
      <c r="D11" s="15">
        <v>10896</v>
      </c>
      <c r="E11" s="15">
        <v>7802</v>
      </c>
      <c r="F11" s="15">
        <v>8135</v>
      </c>
      <c r="G11" s="15">
        <v>12575</v>
      </c>
      <c r="H11" s="15">
        <v>12405</v>
      </c>
      <c r="I11" s="15">
        <v>14797</v>
      </c>
      <c r="J11" s="16">
        <v>19193</v>
      </c>
      <c r="K11" s="11">
        <f t="shared" si="0"/>
        <v>108997</v>
      </c>
    </row>
    <row r="12" spans="1:11" ht="16.5" customHeight="1">
      <c r="A12" s="262"/>
      <c r="B12" s="13" t="s">
        <v>14</v>
      </c>
      <c r="C12" s="14">
        <v>29904</v>
      </c>
      <c r="D12" s="15">
        <v>7987</v>
      </c>
      <c r="E12" s="15">
        <v>6580</v>
      </c>
      <c r="F12" s="15">
        <v>5323</v>
      </c>
      <c r="G12" s="15">
        <v>9416</v>
      </c>
      <c r="H12" s="15">
        <v>6143</v>
      </c>
      <c r="I12" s="15">
        <v>12873</v>
      </c>
      <c r="J12" s="16">
        <v>17749</v>
      </c>
      <c r="K12" s="11">
        <f t="shared" si="0"/>
        <v>95975</v>
      </c>
    </row>
    <row r="13" spans="1:11" ht="16.5" customHeight="1">
      <c r="A13" s="262" t="s">
        <v>17</v>
      </c>
      <c r="B13" s="13" t="s">
        <v>12</v>
      </c>
      <c r="C13" s="14">
        <v>5808</v>
      </c>
      <c r="D13" s="15">
        <v>2715</v>
      </c>
      <c r="E13" s="15">
        <v>2166</v>
      </c>
      <c r="F13" s="15">
        <v>2815</v>
      </c>
      <c r="G13" s="15">
        <v>2719</v>
      </c>
      <c r="H13" s="15">
        <v>3718</v>
      </c>
      <c r="I13" s="15">
        <v>3239</v>
      </c>
      <c r="J13" s="16">
        <v>3682</v>
      </c>
      <c r="K13" s="11">
        <f t="shared" si="0"/>
        <v>26862</v>
      </c>
    </row>
    <row r="14" spans="1:11" ht="16.5" customHeight="1">
      <c r="A14" s="262"/>
      <c r="B14" s="13" t="s">
        <v>13</v>
      </c>
      <c r="C14" s="14">
        <v>6104</v>
      </c>
      <c r="D14" s="15">
        <v>2528</v>
      </c>
      <c r="E14" s="15">
        <v>2023</v>
      </c>
      <c r="F14" s="15">
        <v>2753</v>
      </c>
      <c r="G14" s="15">
        <v>3090</v>
      </c>
      <c r="H14" s="15">
        <v>3718</v>
      </c>
      <c r="I14" s="15">
        <v>3536</v>
      </c>
      <c r="J14" s="16">
        <v>4083</v>
      </c>
      <c r="K14" s="11">
        <f t="shared" si="0"/>
        <v>27835</v>
      </c>
    </row>
    <row r="15" spans="1:11" ht="16.5" customHeight="1">
      <c r="A15" s="262"/>
      <c r="B15" s="13" t="s">
        <v>14</v>
      </c>
      <c r="C15" s="14">
        <v>11045</v>
      </c>
      <c r="D15" s="15">
        <v>2728</v>
      </c>
      <c r="E15" s="15">
        <v>2200</v>
      </c>
      <c r="F15" s="15">
        <v>2351</v>
      </c>
      <c r="G15" s="15">
        <v>3038</v>
      </c>
      <c r="H15" s="15">
        <v>2451</v>
      </c>
      <c r="I15" s="15">
        <v>3215</v>
      </c>
      <c r="J15" s="16">
        <v>4826</v>
      </c>
      <c r="K15" s="11">
        <f t="shared" si="0"/>
        <v>31854</v>
      </c>
    </row>
    <row r="16" spans="1:11" ht="16.5" customHeight="1">
      <c r="A16" s="262" t="s">
        <v>18</v>
      </c>
      <c r="B16" s="13" t="s">
        <v>12</v>
      </c>
      <c r="C16" s="17">
        <v>55</v>
      </c>
      <c r="D16" s="18">
        <v>35</v>
      </c>
      <c r="E16" s="18">
        <v>12</v>
      </c>
      <c r="F16" s="18">
        <v>27</v>
      </c>
      <c r="G16" s="18">
        <v>17</v>
      </c>
      <c r="H16" s="18">
        <v>36</v>
      </c>
      <c r="I16" s="18">
        <v>26</v>
      </c>
      <c r="J16" s="19">
        <v>36</v>
      </c>
      <c r="K16" s="11">
        <f t="shared" si="0"/>
        <v>244</v>
      </c>
    </row>
    <row r="17" spans="1:11" ht="16.5" customHeight="1">
      <c r="A17" s="262"/>
      <c r="B17" s="13" t="s">
        <v>13</v>
      </c>
      <c r="C17" s="17">
        <v>48</v>
      </c>
      <c r="D17" s="18">
        <v>38</v>
      </c>
      <c r="E17" s="18">
        <v>25</v>
      </c>
      <c r="F17" s="18">
        <v>36</v>
      </c>
      <c r="G17" s="18">
        <v>29</v>
      </c>
      <c r="H17" s="18">
        <v>32</v>
      </c>
      <c r="I17" s="18">
        <v>20</v>
      </c>
      <c r="J17" s="19">
        <v>38</v>
      </c>
      <c r="K17" s="11">
        <f t="shared" si="0"/>
        <v>266</v>
      </c>
    </row>
    <row r="18" spans="1:11" ht="16.5" customHeight="1">
      <c r="A18" s="262"/>
      <c r="B18" s="13" t="s">
        <v>14</v>
      </c>
      <c r="C18" s="17">
        <v>58</v>
      </c>
      <c r="D18" s="18">
        <v>18</v>
      </c>
      <c r="E18" s="18">
        <v>13</v>
      </c>
      <c r="F18" s="18">
        <v>6</v>
      </c>
      <c r="G18" s="18">
        <v>11</v>
      </c>
      <c r="H18" s="18">
        <v>16</v>
      </c>
      <c r="I18" s="18">
        <v>41</v>
      </c>
      <c r="J18" s="19">
        <v>24</v>
      </c>
      <c r="K18" s="11">
        <f t="shared" si="0"/>
        <v>187</v>
      </c>
    </row>
    <row r="19" spans="1:11" ht="16.5" customHeight="1">
      <c r="A19" s="262" t="s">
        <v>19</v>
      </c>
      <c r="B19" s="13" t="s">
        <v>12</v>
      </c>
      <c r="C19" s="14">
        <v>4971</v>
      </c>
      <c r="D19" s="15">
        <v>3786</v>
      </c>
      <c r="E19" s="15">
        <v>4314</v>
      </c>
      <c r="F19" s="15">
        <v>4563</v>
      </c>
      <c r="G19" s="15">
        <v>4663</v>
      </c>
      <c r="H19" s="15">
        <v>5555</v>
      </c>
      <c r="I19" s="15">
        <v>4707</v>
      </c>
      <c r="J19" s="16">
        <v>5659</v>
      </c>
      <c r="K19" s="11">
        <f t="shared" si="0"/>
        <v>38218</v>
      </c>
    </row>
    <row r="20" spans="1:15" ht="16.5" customHeight="1">
      <c r="A20" s="262"/>
      <c r="B20" s="13" t="s">
        <v>13</v>
      </c>
      <c r="C20" s="14">
        <v>4813</v>
      </c>
      <c r="D20" s="15">
        <v>3776</v>
      </c>
      <c r="E20" s="15">
        <v>4314</v>
      </c>
      <c r="F20" s="15">
        <v>4626</v>
      </c>
      <c r="G20" s="15">
        <v>4668</v>
      </c>
      <c r="H20" s="15">
        <v>5358</v>
      </c>
      <c r="I20" s="15">
        <v>4890</v>
      </c>
      <c r="J20" s="16">
        <v>5690</v>
      </c>
      <c r="K20" s="11">
        <f t="shared" si="0"/>
        <v>38135</v>
      </c>
      <c r="O20" t="s">
        <v>159</v>
      </c>
    </row>
    <row r="21" spans="1:11" ht="16.5" customHeight="1">
      <c r="A21" s="262"/>
      <c r="B21" s="13" t="s">
        <v>14</v>
      </c>
      <c r="C21" s="14">
        <v>2404</v>
      </c>
      <c r="D21" s="15">
        <v>1948</v>
      </c>
      <c r="E21" s="15">
        <v>2059</v>
      </c>
      <c r="F21" s="15">
        <v>1844</v>
      </c>
      <c r="G21" s="15">
        <v>2299</v>
      </c>
      <c r="H21" s="15">
        <v>1759</v>
      </c>
      <c r="I21" s="15">
        <v>1858</v>
      </c>
      <c r="J21" s="16">
        <v>2884</v>
      </c>
      <c r="K21" s="11">
        <f t="shared" si="0"/>
        <v>17055</v>
      </c>
    </row>
    <row r="22" spans="1:11" ht="16.5" customHeight="1">
      <c r="A22" s="262" t="s">
        <v>20</v>
      </c>
      <c r="B22" s="13" t="s">
        <v>12</v>
      </c>
      <c r="C22" s="14">
        <v>9665</v>
      </c>
      <c r="D22" s="15">
        <v>9358</v>
      </c>
      <c r="E22" s="15">
        <v>9118</v>
      </c>
      <c r="F22" s="15">
        <v>11445</v>
      </c>
      <c r="G22" s="15">
        <v>12001</v>
      </c>
      <c r="H22" s="15">
        <v>11585</v>
      </c>
      <c r="I22" s="15">
        <v>9806</v>
      </c>
      <c r="J22" s="16">
        <v>11491</v>
      </c>
      <c r="K22" s="11">
        <f t="shared" si="0"/>
        <v>84469</v>
      </c>
    </row>
    <row r="23" spans="1:11" ht="16.5" customHeight="1">
      <c r="A23" s="262"/>
      <c r="B23" s="13" t="s">
        <v>13</v>
      </c>
      <c r="C23" s="14">
        <v>9003</v>
      </c>
      <c r="D23" s="15">
        <v>9193</v>
      </c>
      <c r="E23" s="15">
        <v>9596</v>
      </c>
      <c r="F23" s="15">
        <v>11357</v>
      </c>
      <c r="G23" s="15">
        <v>11841</v>
      </c>
      <c r="H23" s="15">
        <v>11614</v>
      </c>
      <c r="I23" s="15">
        <v>9717</v>
      </c>
      <c r="J23" s="16">
        <v>11802</v>
      </c>
      <c r="K23" s="11">
        <f t="shared" si="0"/>
        <v>84123</v>
      </c>
    </row>
    <row r="24" spans="1:11" ht="16.5" customHeight="1" thickBot="1">
      <c r="A24" s="263"/>
      <c r="B24" s="21" t="s">
        <v>14</v>
      </c>
      <c r="C24" s="22">
        <v>7477</v>
      </c>
      <c r="D24" s="23">
        <v>6378</v>
      </c>
      <c r="E24" s="23">
        <v>8238</v>
      </c>
      <c r="F24" s="23">
        <v>7428</v>
      </c>
      <c r="G24" s="23">
        <v>9940</v>
      </c>
      <c r="H24" s="23">
        <v>4086</v>
      </c>
      <c r="I24" s="23">
        <v>5098</v>
      </c>
      <c r="J24" s="24">
        <v>6309</v>
      </c>
      <c r="K24" s="25">
        <f t="shared" si="0"/>
        <v>54954</v>
      </c>
    </row>
    <row r="25" spans="1:12" ht="16.5" customHeight="1" thickTop="1">
      <c r="A25" s="264" t="s">
        <v>21</v>
      </c>
      <c r="B25" s="26" t="s">
        <v>12</v>
      </c>
      <c r="C25" s="27">
        <f aca="true" t="shared" si="1" ref="C25:J27">C4+C7+C10+C13+C16+C19+C22</f>
        <v>48352</v>
      </c>
      <c r="D25" s="28">
        <f t="shared" si="1"/>
        <v>29710</v>
      </c>
      <c r="E25" s="28">
        <f t="shared" si="1"/>
        <v>26904</v>
      </c>
      <c r="F25" s="28">
        <f t="shared" si="1"/>
        <v>30414</v>
      </c>
      <c r="G25" s="28">
        <f t="shared" si="1"/>
        <v>32501</v>
      </c>
      <c r="H25" s="28">
        <f t="shared" si="1"/>
        <v>38695</v>
      </c>
      <c r="I25" s="28">
        <f t="shared" si="1"/>
        <v>35887</v>
      </c>
      <c r="J25" s="29">
        <f t="shared" si="1"/>
        <v>45062</v>
      </c>
      <c r="K25" s="30">
        <f t="shared" si="0"/>
        <v>287525</v>
      </c>
      <c r="L25" s="98"/>
    </row>
    <row r="26" spans="1:12" ht="16.5" customHeight="1">
      <c r="A26" s="262"/>
      <c r="B26" s="31" t="s">
        <v>13</v>
      </c>
      <c r="C26" s="32">
        <f t="shared" si="1"/>
        <v>47860</v>
      </c>
      <c r="D26" s="33">
        <f t="shared" si="1"/>
        <v>31083</v>
      </c>
      <c r="E26" s="33">
        <f t="shared" si="1"/>
        <v>27200</v>
      </c>
      <c r="F26" s="33">
        <f t="shared" si="1"/>
        <v>30683</v>
      </c>
      <c r="G26" s="33">
        <f t="shared" si="1"/>
        <v>36464</v>
      </c>
      <c r="H26" s="33">
        <f t="shared" si="1"/>
        <v>38882</v>
      </c>
      <c r="I26" s="33">
        <f t="shared" si="1"/>
        <v>37812</v>
      </c>
      <c r="J26" s="34">
        <f t="shared" si="1"/>
        <v>46962</v>
      </c>
      <c r="K26" s="11">
        <f t="shared" si="0"/>
        <v>296946</v>
      </c>
      <c r="L26" s="98"/>
    </row>
    <row r="27" spans="1:12" ht="16.5" customHeight="1" thickBot="1">
      <c r="A27" s="265"/>
      <c r="B27" s="36" t="s">
        <v>14</v>
      </c>
      <c r="C27" s="37">
        <f t="shared" si="1"/>
        <v>54135</v>
      </c>
      <c r="D27" s="37">
        <f t="shared" si="1"/>
        <v>21280</v>
      </c>
      <c r="E27" s="37">
        <f t="shared" si="1"/>
        <v>21098</v>
      </c>
      <c r="F27" s="37">
        <f t="shared" si="1"/>
        <v>19039</v>
      </c>
      <c r="G27" s="37">
        <f t="shared" si="1"/>
        <v>27429</v>
      </c>
      <c r="H27" s="37">
        <f t="shared" si="1"/>
        <v>16702</v>
      </c>
      <c r="I27" s="37">
        <f t="shared" si="1"/>
        <v>25446</v>
      </c>
      <c r="J27" s="38">
        <f t="shared" si="1"/>
        <v>34693</v>
      </c>
      <c r="K27" s="39">
        <f t="shared" si="0"/>
        <v>219822</v>
      </c>
      <c r="L27" s="98"/>
    </row>
    <row r="28" ht="13.5" thickTop="1">
      <c r="N28" t="s">
        <v>159</v>
      </c>
    </row>
  </sheetData>
  <mergeCells count="10">
    <mergeCell ref="A1:K1"/>
    <mergeCell ref="A2:K2"/>
    <mergeCell ref="A16:A18"/>
    <mergeCell ref="A19:A21"/>
    <mergeCell ref="A22:A24"/>
    <mergeCell ref="A25:A27"/>
    <mergeCell ref="A4:A6"/>
    <mergeCell ref="A7:A9"/>
    <mergeCell ref="A10:A12"/>
    <mergeCell ref="A13:A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SheetLayoutView="100" workbookViewId="0" topLeftCell="A1">
      <selection activeCell="P41" sqref="P41"/>
    </sheetView>
  </sheetViews>
  <sheetFormatPr defaultColWidth="9.140625" defaultRowHeight="12.75"/>
  <cols>
    <col min="1" max="1" width="17.421875" style="0" customWidth="1"/>
    <col min="2" max="11" width="10.7109375" style="0" customWidth="1"/>
  </cols>
  <sheetData>
    <row r="1" spans="1:11" ht="15" customHeight="1">
      <c r="A1" s="267" t="s">
        <v>283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9.75" customHeight="1" thickBo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6.5" customHeight="1" thickBot="1" thickTop="1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6" t="s">
        <v>10</v>
      </c>
    </row>
    <row r="4" spans="1:11" ht="16.5" customHeight="1" thickTop="1">
      <c r="A4" s="262" t="s">
        <v>22</v>
      </c>
      <c r="B4" s="13" t="s">
        <v>13</v>
      </c>
      <c r="C4" s="14">
        <v>8</v>
      </c>
      <c r="D4" s="15">
        <v>61</v>
      </c>
      <c r="E4" s="15">
        <v>59</v>
      </c>
      <c r="F4" s="15">
        <v>52</v>
      </c>
      <c r="G4" s="15">
        <v>72</v>
      </c>
      <c r="H4" s="15">
        <v>85</v>
      </c>
      <c r="I4" s="15">
        <v>46</v>
      </c>
      <c r="J4" s="41">
        <v>86</v>
      </c>
      <c r="K4" s="30">
        <f aca="true" t="shared" si="0" ref="K4:K14">SUM(C4:J4)</f>
        <v>469</v>
      </c>
    </row>
    <row r="5" spans="1:11" ht="16.5" customHeight="1">
      <c r="A5" s="262" t="s">
        <v>23</v>
      </c>
      <c r="B5" s="13" t="s">
        <v>13</v>
      </c>
      <c r="C5" s="14">
        <v>455</v>
      </c>
      <c r="D5" s="15">
        <v>702</v>
      </c>
      <c r="E5" s="15">
        <v>587</v>
      </c>
      <c r="F5" s="15">
        <v>435</v>
      </c>
      <c r="G5" s="15">
        <v>557</v>
      </c>
      <c r="H5" s="15">
        <v>723</v>
      </c>
      <c r="I5" s="15">
        <v>261</v>
      </c>
      <c r="J5" s="16">
        <v>799</v>
      </c>
      <c r="K5" s="42">
        <f t="shared" si="0"/>
        <v>4519</v>
      </c>
    </row>
    <row r="6" spans="1:11" ht="16.5" customHeight="1">
      <c r="A6" s="262" t="s">
        <v>24</v>
      </c>
      <c r="B6" s="13" t="s">
        <v>13</v>
      </c>
      <c r="C6" s="14">
        <v>3289</v>
      </c>
      <c r="D6" s="15">
        <v>2556</v>
      </c>
      <c r="E6" s="15">
        <v>1785</v>
      </c>
      <c r="F6" s="15">
        <v>2587</v>
      </c>
      <c r="G6" s="15">
        <v>2585</v>
      </c>
      <c r="H6" s="15">
        <v>3057</v>
      </c>
      <c r="I6" s="15">
        <v>3441</v>
      </c>
      <c r="J6" s="16">
        <v>3803</v>
      </c>
      <c r="K6" s="42">
        <f t="shared" si="0"/>
        <v>23103</v>
      </c>
    </row>
    <row r="7" spans="1:11" ht="16.5" customHeight="1">
      <c r="A7" s="262" t="s">
        <v>25</v>
      </c>
      <c r="B7" s="13" t="s">
        <v>13</v>
      </c>
      <c r="C7" s="14">
        <v>2537</v>
      </c>
      <c r="D7" s="15">
        <v>1631</v>
      </c>
      <c r="E7" s="250">
        <v>1919</v>
      </c>
      <c r="F7" s="97">
        <v>3125</v>
      </c>
      <c r="G7" s="15">
        <v>1058</v>
      </c>
      <c r="H7" s="15">
        <v>450</v>
      </c>
      <c r="I7" s="15">
        <v>1657</v>
      </c>
      <c r="J7" s="106">
        <v>607</v>
      </c>
      <c r="K7" s="42">
        <f t="shared" si="0"/>
        <v>12984</v>
      </c>
    </row>
    <row r="8" spans="1:11" ht="16.5" customHeight="1">
      <c r="A8" s="262" t="s">
        <v>26</v>
      </c>
      <c r="B8" s="13" t="s">
        <v>13</v>
      </c>
      <c r="C8" s="14">
        <v>33194</v>
      </c>
      <c r="D8" s="15">
        <v>13099</v>
      </c>
      <c r="E8" s="250">
        <v>9530</v>
      </c>
      <c r="F8" s="14">
        <v>10567</v>
      </c>
      <c r="G8" s="15">
        <v>9886</v>
      </c>
      <c r="H8" s="15">
        <v>13486</v>
      </c>
      <c r="I8" s="16">
        <v>16130</v>
      </c>
      <c r="J8" s="16">
        <v>42938</v>
      </c>
      <c r="K8" s="42">
        <f t="shared" si="0"/>
        <v>148830</v>
      </c>
    </row>
    <row r="9" spans="1:11" ht="16.5" customHeight="1">
      <c r="A9" s="262" t="s">
        <v>27</v>
      </c>
      <c r="B9" s="13" t="s">
        <v>13</v>
      </c>
      <c r="C9" s="14">
        <v>9504</v>
      </c>
      <c r="D9" s="15">
        <v>6689</v>
      </c>
      <c r="E9" s="15">
        <v>5507</v>
      </c>
      <c r="F9" s="15">
        <v>7997</v>
      </c>
      <c r="G9" s="15">
        <v>6300</v>
      </c>
      <c r="H9" s="15">
        <v>11710</v>
      </c>
      <c r="I9" s="15">
        <v>5853</v>
      </c>
      <c r="J9" s="16">
        <v>8844</v>
      </c>
      <c r="K9" s="42">
        <f t="shared" si="0"/>
        <v>62404</v>
      </c>
    </row>
    <row r="10" spans="1:11" ht="16.5" customHeight="1">
      <c r="A10" s="262" t="s">
        <v>53</v>
      </c>
      <c r="B10" s="13" t="s">
        <v>13</v>
      </c>
      <c r="C10" s="14">
        <v>923</v>
      </c>
      <c r="D10" s="15">
        <v>17</v>
      </c>
      <c r="E10" s="15">
        <v>284</v>
      </c>
      <c r="F10" s="15">
        <v>104</v>
      </c>
      <c r="G10" s="15">
        <v>220</v>
      </c>
      <c r="H10" s="15">
        <v>175</v>
      </c>
      <c r="I10" s="15">
        <v>32</v>
      </c>
      <c r="J10" s="16">
        <v>201</v>
      </c>
      <c r="K10" s="42">
        <f t="shared" si="0"/>
        <v>1956</v>
      </c>
    </row>
    <row r="11" spans="1:11" ht="16.5" customHeight="1">
      <c r="A11" s="12" t="s">
        <v>28</v>
      </c>
      <c r="B11" s="13" t="s">
        <v>13</v>
      </c>
      <c r="C11" s="14">
        <v>50</v>
      </c>
      <c r="D11" s="15">
        <v>34</v>
      </c>
      <c r="E11" s="15">
        <v>25</v>
      </c>
      <c r="F11" s="15">
        <v>37</v>
      </c>
      <c r="G11" s="15">
        <v>47</v>
      </c>
      <c r="H11" s="15">
        <v>70</v>
      </c>
      <c r="I11" s="15">
        <v>81</v>
      </c>
      <c r="J11" s="16">
        <v>620</v>
      </c>
      <c r="K11" s="42">
        <f t="shared" si="0"/>
        <v>964</v>
      </c>
    </row>
    <row r="12" spans="1:11" ht="16.5" customHeight="1">
      <c r="A12" s="20" t="s">
        <v>40</v>
      </c>
      <c r="B12" s="21" t="s">
        <v>13</v>
      </c>
      <c r="C12" s="22">
        <v>1038</v>
      </c>
      <c r="D12" s="23">
        <v>204</v>
      </c>
      <c r="E12" s="23">
        <v>118</v>
      </c>
      <c r="F12" s="23">
        <v>159</v>
      </c>
      <c r="G12" s="23">
        <v>268</v>
      </c>
      <c r="H12" s="23">
        <v>150</v>
      </c>
      <c r="I12" s="23">
        <v>110</v>
      </c>
      <c r="J12" s="24">
        <v>242</v>
      </c>
      <c r="K12" s="42">
        <f t="shared" si="0"/>
        <v>2289</v>
      </c>
    </row>
    <row r="13" spans="1:11" ht="16.5" customHeight="1" thickBot="1">
      <c r="A13" s="20" t="s">
        <v>29</v>
      </c>
      <c r="B13" s="21" t="s">
        <v>30</v>
      </c>
      <c r="C13" s="22">
        <v>95380</v>
      </c>
      <c r="D13" s="23">
        <v>27132</v>
      </c>
      <c r="E13" s="23">
        <v>20565</v>
      </c>
      <c r="F13" s="23">
        <v>23715</v>
      </c>
      <c r="G13" s="23">
        <v>26897</v>
      </c>
      <c r="H13" s="23">
        <v>23674</v>
      </c>
      <c r="I13" s="23">
        <v>22473</v>
      </c>
      <c r="J13" s="43">
        <v>21242</v>
      </c>
      <c r="K13" s="25">
        <f t="shared" si="0"/>
        <v>261078</v>
      </c>
    </row>
    <row r="14" spans="1:12" ht="16.5" customHeight="1" thickBot="1" thickTop="1">
      <c r="A14" s="1" t="s">
        <v>31</v>
      </c>
      <c r="B14" s="44" t="s">
        <v>13</v>
      </c>
      <c r="C14" s="45">
        <f aca="true" t="shared" si="1" ref="C14:J14">SUM(C4:C13)</f>
        <v>146378</v>
      </c>
      <c r="D14" s="45">
        <f t="shared" si="1"/>
        <v>52125</v>
      </c>
      <c r="E14" s="45">
        <f t="shared" si="1"/>
        <v>40379</v>
      </c>
      <c r="F14" s="45">
        <f t="shared" si="1"/>
        <v>48778</v>
      </c>
      <c r="G14" s="45">
        <f t="shared" si="1"/>
        <v>47890</v>
      </c>
      <c r="H14" s="45">
        <f t="shared" si="1"/>
        <v>53580</v>
      </c>
      <c r="I14" s="45">
        <f t="shared" si="1"/>
        <v>50084</v>
      </c>
      <c r="J14" s="46">
        <f t="shared" si="1"/>
        <v>79382</v>
      </c>
      <c r="K14" s="47">
        <f t="shared" si="0"/>
        <v>518596</v>
      </c>
      <c r="L14" s="98"/>
    </row>
    <row r="15" spans="1:12" ht="16.5" customHeight="1" thickTop="1">
      <c r="A15" s="82"/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98"/>
    </row>
    <row r="16" spans="1:11" ht="16.5" customHeight="1">
      <c r="A16" s="40"/>
      <c r="B16" s="269" t="s">
        <v>32</v>
      </c>
      <c r="C16" s="270"/>
      <c r="D16" s="270"/>
      <c r="E16" s="270"/>
      <c r="F16" s="270"/>
      <c r="G16" s="270"/>
      <c r="H16" s="270"/>
      <c r="I16" s="270"/>
      <c r="J16" s="270"/>
      <c r="K16" s="270"/>
    </row>
    <row r="17" spans="2:7" ht="12.75">
      <c r="B17" s="48"/>
      <c r="G17" t="s">
        <v>159</v>
      </c>
    </row>
    <row r="18" ht="12.75">
      <c r="B18" s="48"/>
    </row>
    <row r="19" ht="12.75">
      <c r="B19" s="48"/>
    </row>
    <row r="20" ht="12.75">
      <c r="B20" s="48"/>
    </row>
    <row r="21" ht="12.75">
      <c r="B21" s="48"/>
    </row>
    <row r="22" ht="12.75">
      <c r="B22" s="48"/>
    </row>
    <row r="23" ht="12.75">
      <c r="B23" s="48"/>
    </row>
    <row r="24" ht="12.75">
      <c r="B24" s="48"/>
    </row>
    <row r="25" ht="12.75">
      <c r="B25" s="48"/>
    </row>
    <row r="26" ht="12.75">
      <c r="B26" s="48"/>
    </row>
    <row r="27" ht="12.75">
      <c r="B27" s="48"/>
    </row>
    <row r="28" ht="12.75">
      <c r="B28" s="48"/>
    </row>
    <row r="29" ht="12.75">
      <c r="B29" s="48"/>
    </row>
    <row r="34" spans="2:11" ht="12.75">
      <c r="B34" s="49"/>
      <c r="C34" s="49"/>
      <c r="D34" s="49"/>
      <c r="E34" s="49"/>
      <c r="F34" s="49"/>
      <c r="G34" s="49"/>
      <c r="H34" s="49"/>
      <c r="I34" s="49"/>
      <c r="J34" s="49"/>
      <c r="K34" s="49"/>
    </row>
  </sheetData>
  <mergeCells count="3">
    <mergeCell ref="B16:K16"/>
    <mergeCell ref="A1:K1"/>
    <mergeCell ref="A2:K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SheetLayoutView="100" workbookViewId="0" topLeftCell="A1">
      <selection activeCell="P38" sqref="P38"/>
    </sheetView>
  </sheetViews>
  <sheetFormatPr defaultColWidth="9.140625" defaultRowHeight="12.75"/>
  <cols>
    <col min="1" max="1" width="9.140625" style="40" customWidth="1"/>
    <col min="2" max="2" width="12.28125" style="40" customWidth="1"/>
    <col min="3" max="12" width="10.7109375" style="40" customWidth="1"/>
    <col min="13" max="13" width="11.421875" style="0" bestFit="1" customWidth="1"/>
  </cols>
  <sheetData>
    <row r="1" spans="1:12" s="50" customFormat="1" ht="15" customHeight="1">
      <c r="A1" s="267" t="s">
        <v>284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s="50" customFormat="1" ht="9.75" customHeight="1" thickBo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s="50" customFormat="1" ht="19.5" customHeight="1" thickBot="1" thickTop="1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2" t="s">
        <v>158</v>
      </c>
      <c r="L3" s="6" t="s">
        <v>10</v>
      </c>
    </row>
    <row r="4" spans="1:12" s="50" customFormat="1" ht="14.25" customHeight="1" thickTop="1">
      <c r="A4" s="266" t="s">
        <v>11</v>
      </c>
      <c r="B4" s="7" t="s">
        <v>12</v>
      </c>
      <c r="C4" s="8">
        <v>1</v>
      </c>
      <c r="D4" s="9">
        <v>1</v>
      </c>
      <c r="E4" s="9">
        <v>1</v>
      </c>
      <c r="F4" s="9">
        <v>1</v>
      </c>
      <c r="G4" s="9">
        <v>0</v>
      </c>
      <c r="H4" s="9">
        <v>2</v>
      </c>
      <c r="I4" s="9">
        <v>2</v>
      </c>
      <c r="J4" s="41">
        <v>2</v>
      </c>
      <c r="K4" s="90">
        <v>138</v>
      </c>
      <c r="L4" s="105">
        <f>SUM(C4:K4)</f>
        <v>148</v>
      </c>
    </row>
    <row r="5" spans="1:12" s="50" customFormat="1" ht="14.25" customHeight="1">
      <c r="A5" s="262"/>
      <c r="B5" s="13" t="s">
        <v>13</v>
      </c>
      <c r="C5" s="14">
        <v>14</v>
      </c>
      <c r="D5" s="15">
        <v>18</v>
      </c>
      <c r="E5" s="15">
        <v>5</v>
      </c>
      <c r="F5" s="15">
        <v>13</v>
      </c>
      <c r="G5" s="15">
        <v>7</v>
      </c>
      <c r="H5" s="15">
        <v>10</v>
      </c>
      <c r="I5" s="15">
        <v>2</v>
      </c>
      <c r="J5" s="16">
        <v>14</v>
      </c>
      <c r="K5" s="92">
        <v>127</v>
      </c>
      <c r="L5" s="42">
        <f>SUM(C5:K5)</f>
        <v>210</v>
      </c>
    </row>
    <row r="6" spans="1:12" s="50" customFormat="1" ht="14.25" customHeight="1">
      <c r="A6" s="262"/>
      <c r="B6" s="13" t="s">
        <v>14</v>
      </c>
      <c r="C6" s="14">
        <v>46</v>
      </c>
      <c r="D6" s="15">
        <v>49</v>
      </c>
      <c r="E6" s="15">
        <v>12</v>
      </c>
      <c r="F6" s="15">
        <v>41</v>
      </c>
      <c r="G6" s="15">
        <v>34</v>
      </c>
      <c r="H6" s="15">
        <v>31</v>
      </c>
      <c r="I6" s="15">
        <v>12</v>
      </c>
      <c r="J6" s="16">
        <v>47</v>
      </c>
      <c r="K6" s="92">
        <v>107</v>
      </c>
      <c r="L6" s="11">
        <f>SUM(C6:K6)</f>
        <v>379</v>
      </c>
    </row>
    <row r="7" spans="1:12" s="50" customFormat="1" ht="14.25" customHeight="1">
      <c r="A7" s="262" t="s">
        <v>33</v>
      </c>
      <c r="B7" s="13" t="s">
        <v>12</v>
      </c>
      <c r="C7" s="14">
        <v>541</v>
      </c>
      <c r="D7" s="15">
        <v>428</v>
      </c>
      <c r="E7" s="15">
        <v>292</v>
      </c>
      <c r="F7" s="15">
        <v>405</v>
      </c>
      <c r="G7" s="15">
        <v>398</v>
      </c>
      <c r="H7" s="15">
        <v>558</v>
      </c>
      <c r="I7" s="15">
        <v>521</v>
      </c>
      <c r="J7" s="16">
        <v>554</v>
      </c>
      <c r="K7" s="92" t="s">
        <v>318</v>
      </c>
      <c r="L7" s="11">
        <f aca="true" t="shared" si="0" ref="L7:L30">SUM(C7:J7)</f>
        <v>3697</v>
      </c>
    </row>
    <row r="8" spans="1:12" s="50" customFormat="1" ht="14.25" customHeight="1">
      <c r="A8" s="262"/>
      <c r="B8" s="13" t="s">
        <v>13</v>
      </c>
      <c r="C8" s="14">
        <v>519</v>
      </c>
      <c r="D8" s="15">
        <v>443</v>
      </c>
      <c r="E8" s="15">
        <v>301</v>
      </c>
      <c r="F8" s="15">
        <v>406</v>
      </c>
      <c r="G8" s="15">
        <v>390</v>
      </c>
      <c r="H8" s="15">
        <v>545</v>
      </c>
      <c r="I8" s="15">
        <v>525</v>
      </c>
      <c r="J8" s="16">
        <v>560</v>
      </c>
      <c r="K8" s="92" t="s">
        <v>318</v>
      </c>
      <c r="L8" s="11">
        <f t="shared" si="0"/>
        <v>3689</v>
      </c>
    </row>
    <row r="9" spans="1:12" s="50" customFormat="1" ht="14.25" customHeight="1">
      <c r="A9" s="262"/>
      <c r="B9" s="13" t="s">
        <v>14</v>
      </c>
      <c r="C9" s="14">
        <v>99</v>
      </c>
      <c r="D9" s="15">
        <v>126</v>
      </c>
      <c r="E9" s="15">
        <v>207</v>
      </c>
      <c r="F9" s="15">
        <v>68</v>
      </c>
      <c r="G9" s="15">
        <v>83</v>
      </c>
      <c r="H9" s="15">
        <v>77</v>
      </c>
      <c r="I9" s="15">
        <v>129</v>
      </c>
      <c r="J9" s="16">
        <v>89</v>
      </c>
      <c r="K9" s="92" t="s">
        <v>318</v>
      </c>
      <c r="L9" s="11">
        <f t="shared" si="0"/>
        <v>878</v>
      </c>
    </row>
    <row r="10" spans="1:12" s="50" customFormat="1" ht="14.25" customHeight="1">
      <c r="A10" s="51"/>
      <c r="B10" s="13" t="s">
        <v>12</v>
      </c>
      <c r="C10" s="14">
        <v>430</v>
      </c>
      <c r="D10" s="15">
        <v>478</v>
      </c>
      <c r="E10" s="15">
        <v>220</v>
      </c>
      <c r="F10" s="15">
        <v>386</v>
      </c>
      <c r="G10" s="15">
        <v>307</v>
      </c>
      <c r="H10" s="15">
        <v>546</v>
      </c>
      <c r="I10" s="15">
        <v>275</v>
      </c>
      <c r="J10" s="16">
        <v>455</v>
      </c>
      <c r="K10" s="92" t="s">
        <v>318</v>
      </c>
      <c r="L10" s="11">
        <f t="shared" si="0"/>
        <v>3097</v>
      </c>
    </row>
    <row r="11" spans="1:12" s="50" customFormat="1" ht="14.25" customHeight="1">
      <c r="A11" s="52" t="s">
        <v>34</v>
      </c>
      <c r="B11" s="13" t="s">
        <v>13</v>
      </c>
      <c r="C11" s="14">
        <v>433</v>
      </c>
      <c r="D11" s="15">
        <v>475</v>
      </c>
      <c r="E11" s="15">
        <v>224</v>
      </c>
      <c r="F11" s="15">
        <v>392</v>
      </c>
      <c r="G11" s="15">
        <v>294</v>
      </c>
      <c r="H11" s="15">
        <v>550</v>
      </c>
      <c r="I11" s="15">
        <v>273</v>
      </c>
      <c r="J11" s="16">
        <v>458</v>
      </c>
      <c r="K11" s="92" t="s">
        <v>318</v>
      </c>
      <c r="L11" s="11">
        <f t="shared" si="0"/>
        <v>3099</v>
      </c>
    </row>
    <row r="12" spans="1:12" s="50" customFormat="1" ht="14.25" customHeight="1">
      <c r="A12" s="53"/>
      <c r="B12" s="13" t="s">
        <v>14</v>
      </c>
      <c r="C12" s="14">
        <v>15</v>
      </c>
      <c r="D12" s="15">
        <v>27</v>
      </c>
      <c r="E12" s="15">
        <v>8</v>
      </c>
      <c r="F12" s="15">
        <v>3</v>
      </c>
      <c r="G12" s="15">
        <v>29</v>
      </c>
      <c r="H12" s="15">
        <v>15</v>
      </c>
      <c r="I12" s="15">
        <v>6</v>
      </c>
      <c r="J12" s="16">
        <v>18</v>
      </c>
      <c r="K12" s="92" t="s">
        <v>318</v>
      </c>
      <c r="L12" s="11">
        <f t="shared" si="0"/>
        <v>121</v>
      </c>
    </row>
    <row r="13" spans="1:12" s="50" customFormat="1" ht="14.25" customHeight="1">
      <c r="A13" s="262" t="s">
        <v>16</v>
      </c>
      <c r="B13" s="13" t="s">
        <v>12</v>
      </c>
      <c r="C13" s="14">
        <v>28</v>
      </c>
      <c r="D13" s="15">
        <v>4</v>
      </c>
      <c r="E13" s="15">
        <v>0</v>
      </c>
      <c r="F13" s="15">
        <v>13</v>
      </c>
      <c r="G13" s="15">
        <v>1</v>
      </c>
      <c r="H13" s="15">
        <v>0</v>
      </c>
      <c r="I13" s="15">
        <v>0</v>
      </c>
      <c r="J13" s="16">
        <v>0</v>
      </c>
      <c r="K13" s="92" t="s">
        <v>318</v>
      </c>
      <c r="L13" s="11">
        <f t="shared" si="0"/>
        <v>46</v>
      </c>
    </row>
    <row r="14" spans="1:12" s="50" customFormat="1" ht="14.25" customHeight="1">
      <c r="A14" s="262"/>
      <c r="B14" s="13" t="s">
        <v>13</v>
      </c>
      <c r="C14" s="14">
        <v>30</v>
      </c>
      <c r="D14" s="15">
        <v>2</v>
      </c>
      <c r="E14" s="15">
        <v>0</v>
      </c>
      <c r="F14" s="15">
        <v>12</v>
      </c>
      <c r="G14" s="15">
        <v>2</v>
      </c>
      <c r="H14" s="15">
        <v>0</v>
      </c>
      <c r="I14" s="15">
        <v>0</v>
      </c>
      <c r="J14" s="16">
        <v>1</v>
      </c>
      <c r="K14" s="92" t="s">
        <v>318</v>
      </c>
      <c r="L14" s="11">
        <f t="shared" si="0"/>
        <v>47</v>
      </c>
    </row>
    <row r="15" spans="1:12" s="50" customFormat="1" ht="14.25" customHeight="1">
      <c r="A15" s="262"/>
      <c r="B15" s="13" t="s">
        <v>14</v>
      </c>
      <c r="C15" s="14">
        <v>8</v>
      </c>
      <c r="D15" s="15">
        <v>2</v>
      </c>
      <c r="E15" s="15">
        <v>0</v>
      </c>
      <c r="F15" s="15">
        <v>1</v>
      </c>
      <c r="G15" s="15">
        <v>6</v>
      </c>
      <c r="H15" s="15">
        <v>0</v>
      </c>
      <c r="I15" s="15">
        <v>0</v>
      </c>
      <c r="J15" s="16">
        <v>4</v>
      </c>
      <c r="K15" s="92" t="s">
        <v>318</v>
      </c>
      <c r="L15" s="11">
        <f t="shared" si="0"/>
        <v>21</v>
      </c>
    </row>
    <row r="16" spans="1:12" s="50" customFormat="1" ht="14.25" customHeight="1">
      <c r="A16" s="262" t="s">
        <v>18</v>
      </c>
      <c r="B16" s="13" t="s">
        <v>12</v>
      </c>
      <c r="C16" s="14">
        <v>1758</v>
      </c>
      <c r="D16" s="15">
        <v>933</v>
      </c>
      <c r="E16" s="15">
        <v>1001</v>
      </c>
      <c r="F16" s="15">
        <v>1416</v>
      </c>
      <c r="G16" s="15">
        <v>1072</v>
      </c>
      <c r="H16" s="15">
        <v>1825</v>
      </c>
      <c r="I16" s="15">
        <v>1341</v>
      </c>
      <c r="J16" s="16">
        <v>1293</v>
      </c>
      <c r="K16" s="92" t="s">
        <v>318</v>
      </c>
      <c r="L16" s="11">
        <f t="shared" si="0"/>
        <v>10639</v>
      </c>
    </row>
    <row r="17" spans="1:12" s="50" customFormat="1" ht="14.25" customHeight="1">
      <c r="A17" s="262"/>
      <c r="B17" s="13" t="s">
        <v>13</v>
      </c>
      <c r="C17" s="14">
        <v>1512</v>
      </c>
      <c r="D17" s="15">
        <v>812</v>
      </c>
      <c r="E17" s="15">
        <v>1176</v>
      </c>
      <c r="F17" s="15">
        <v>1310</v>
      </c>
      <c r="G17" s="15">
        <v>1085</v>
      </c>
      <c r="H17" s="15">
        <v>1759</v>
      </c>
      <c r="I17" s="15">
        <v>1246</v>
      </c>
      <c r="J17" s="16">
        <v>1319</v>
      </c>
      <c r="K17" s="92" t="s">
        <v>318</v>
      </c>
      <c r="L17" s="11">
        <f t="shared" si="0"/>
        <v>10219</v>
      </c>
    </row>
    <row r="18" spans="1:12" s="50" customFormat="1" ht="14.25" customHeight="1">
      <c r="A18" s="262"/>
      <c r="B18" s="13" t="s">
        <v>14</v>
      </c>
      <c r="C18" s="14">
        <v>2795</v>
      </c>
      <c r="D18" s="15">
        <v>714</v>
      </c>
      <c r="E18" s="15">
        <v>764</v>
      </c>
      <c r="F18" s="15">
        <v>754</v>
      </c>
      <c r="G18" s="15">
        <v>818</v>
      </c>
      <c r="H18" s="15">
        <v>1032</v>
      </c>
      <c r="I18" s="15">
        <v>1081</v>
      </c>
      <c r="J18" s="16">
        <v>937</v>
      </c>
      <c r="K18" s="92" t="s">
        <v>318</v>
      </c>
      <c r="L18" s="11">
        <f t="shared" si="0"/>
        <v>8895</v>
      </c>
    </row>
    <row r="19" spans="1:12" s="50" customFormat="1" ht="14.25" customHeight="1">
      <c r="A19" s="262" t="s">
        <v>35</v>
      </c>
      <c r="B19" s="13" t="s">
        <v>12</v>
      </c>
      <c r="C19" s="14">
        <v>34</v>
      </c>
      <c r="D19" s="15">
        <v>2</v>
      </c>
      <c r="E19" s="15">
        <v>2</v>
      </c>
      <c r="F19" s="15">
        <v>0</v>
      </c>
      <c r="G19" s="15">
        <v>8</v>
      </c>
      <c r="H19" s="15">
        <v>4</v>
      </c>
      <c r="I19" s="15">
        <v>0</v>
      </c>
      <c r="J19" s="16">
        <v>26</v>
      </c>
      <c r="K19" s="92" t="s">
        <v>318</v>
      </c>
      <c r="L19" s="11">
        <f t="shared" si="0"/>
        <v>76</v>
      </c>
    </row>
    <row r="20" spans="1:12" s="50" customFormat="1" ht="14.25" customHeight="1">
      <c r="A20" s="262"/>
      <c r="B20" s="13" t="s">
        <v>13</v>
      </c>
      <c r="C20" s="14">
        <v>298</v>
      </c>
      <c r="D20" s="15">
        <v>17</v>
      </c>
      <c r="E20" s="15">
        <v>25</v>
      </c>
      <c r="F20" s="15">
        <v>42</v>
      </c>
      <c r="G20" s="15">
        <v>37</v>
      </c>
      <c r="H20" s="15">
        <v>120</v>
      </c>
      <c r="I20" s="15">
        <v>27</v>
      </c>
      <c r="J20" s="16">
        <v>384</v>
      </c>
      <c r="K20" s="92" t="s">
        <v>318</v>
      </c>
      <c r="L20" s="11">
        <f t="shared" si="0"/>
        <v>950</v>
      </c>
    </row>
    <row r="21" spans="1:12" s="50" customFormat="1" ht="14.25" customHeight="1">
      <c r="A21" s="262"/>
      <c r="B21" s="13" t="s">
        <v>14</v>
      </c>
      <c r="C21" s="14">
        <v>763</v>
      </c>
      <c r="D21" s="15">
        <v>57</v>
      </c>
      <c r="E21" s="15">
        <v>53</v>
      </c>
      <c r="F21" s="15">
        <v>48</v>
      </c>
      <c r="G21" s="15">
        <v>59</v>
      </c>
      <c r="H21" s="15">
        <v>193</v>
      </c>
      <c r="I21" s="15">
        <v>40</v>
      </c>
      <c r="J21" s="16">
        <v>684</v>
      </c>
      <c r="K21" s="92" t="s">
        <v>318</v>
      </c>
      <c r="L21" s="11">
        <f t="shared" si="0"/>
        <v>1897</v>
      </c>
    </row>
    <row r="22" spans="1:12" s="50" customFormat="1" ht="14.25" customHeight="1">
      <c r="A22" s="263" t="s">
        <v>36</v>
      </c>
      <c r="B22" s="13" t="s">
        <v>12</v>
      </c>
      <c r="C22" s="14">
        <v>61</v>
      </c>
      <c r="D22" s="15">
        <v>0</v>
      </c>
      <c r="E22" s="15">
        <v>0</v>
      </c>
      <c r="F22" s="15">
        <v>0</v>
      </c>
      <c r="G22" s="15">
        <v>0</v>
      </c>
      <c r="H22" s="15">
        <v>46</v>
      </c>
      <c r="I22" s="15">
        <v>0</v>
      </c>
      <c r="J22" s="16">
        <v>506</v>
      </c>
      <c r="K22" s="92" t="s">
        <v>318</v>
      </c>
      <c r="L22" s="11">
        <f t="shared" si="0"/>
        <v>613</v>
      </c>
    </row>
    <row r="23" spans="1:12" s="50" customFormat="1" ht="14.25" customHeight="1">
      <c r="A23" s="272"/>
      <c r="B23" s="13" t="s">
        <v>13</v>
      </c>
      <c r="C23" s="14">
        <v>522</v>
      </c>
      <c r="D23" s="15">
        <v>0</v>
      </c>
      <c r="E23" s="15">
        <v>0</v>
      </c>
      <c r="F23" s="15">
        <v>0</v>
      </c>
      <c r="G23" s="15">
        <v>0</v>
      </c>
      <c r="H23" s="15">
        <v>176</v>
      </c>
      <c r="I23" s="15">
        <v>0</v>
      </c>
      <c r="J23" s="16">
        <v>819</v>
      </c>
      <c r="K23" s="92" t="s">
        <v>318</v>
      </c>
      <c r="L23" s="11">
        <f t="shared" si="0"/>
        <v>1517</v>
      </c>
    </row>
    <row r="24" spans="1:12" s="50" customFormat="1" ht="14.25" customHeight="1">
      <c r="A24" s="266"/>
      <c r="B24" s="13" t="s">
        <v>14</v>
      </c>
      <c r="C24" s="14">
        <v>421</v>
      </c>
      <c r="D24" s="15">
        <v>0</v>
      </c>
      <c r="E24" s="15">
        <v>0</v>
      </c>
      <c r="F24" s="15">
        <v>0</v>
      </c>
      <c r="G24" s="15">
        <v>0</v>
      </c>
      <c r="H24" s="15">
        <v>211</v>
      </c>
      <c r="I24" s="15">
        <v>0</v>
      </c>
      <c r="J24" s="16">
        <v>1052</v>
      </c>
      <c r="K24" s="92" t="s">
        <v>318</v>
      </c>
      <c r="L24" s="11">
        <f t="shared" si="0"/>
        <v>1684</v>
      </c>
    </row>
    <row r="25" spans="1:12" s="50" customFormat="1" ht="14.25" customHeight="1">
      <c r="A25" s="262" t="s">
        <v>37</v>
      </c>
      <c r="B25" s="13" t="s">
        <v>12</v>
      </c>
      <c r="C25" s="14">
        <v>5671</v>
      </c>
      <c r="D25" s="15">
        <v>2150</v>
      </c>
      <c r="E25" s="15">
        <v>2615</v>
      </c>
      <c r="F25" s="15">
        <v>2398</v>
      </c>
      <c r="G25" s="15">
        <v>3624</v>
      </c>
      <c r="H25" s="15">
        <v>2826</v>
      </c>
      <c r="I25" s="15">
        <v>3169</v>
      </c>
      <c r="J25" s="16">
        <v>4251</v>
      </c>
      <c r="K25" s="92" t="s">
        <v>318</v>
      </c>
      <c r="L25" s="11">
        <f t="shared" si="0"/>
        <v>26704</v>
      </c>
    </row>
    <row r="26" spans="1:12" s="50" customFormat="1" ht="14.25" customHeight="1">
      <c r="A26" s="262"/>
      <c r="B26" s="13" t="s">
        <v>13</v>
      </c>
      <c r="C26" s="14">
        <v>6124</v>
      </c>
      <c r="D26" s="15">
        <v>2175</v>
      </c>
      <c r="E26" s="15">
        <v>2456</v>
      </c>
      <c r="F26" s="15">
        <v>2511</v>
      </c>
      <c r="G26" s="15">
        <v>3756</v>
      </c>
      <c r="H26" s="15">
        <v>2820</v>
      </c>
      <c r="I26" s="15">
        <v>3241</v>
      </c>
      <c r="J26" s="16">
        <v>4757</v>
      </c>
      <c r="K26" s="92" t="s">
        <v>318</v>
      </c>
      <c r="L26" s="11">
        <f t="shared" si="0"/>
        <v>27840</v>
      </c>
    </row>
    <row r="27" spans="1:12" s="50" customFormat="1" ht="14.25" customHeight="1">
      <c r="A27" s="262"/>
      <c r="B27" s="13" t="s">
        <v>14</v>
      </c>
      <c r="C27" s="14">
        <v>3287</v>
      </c>
      <c r="D27" s="15">
        <v>407</v>
      </c>
      <c r="E27" s="15">
        <v>494</v>
      </c>
      <c r="F27" s="15">
        <v>320</v>
      </c>
      <c r="G27" s="15">
        <v>828</v>
      </c>
      <c r="H27" s="15">
        <v>207</v>
      </c>
      <c r="I27" s="15">
        <v>835</v>
      </c>
      <c r="J27" s="16">
        <v>1659</v>
      </c>
      <c r="K27" s="92" t="s">
        <v>318</v>
      </c>
      <c r="L27" s="11">
        <f t="shared" si="0"/>
        <v>8037</v>
      </c>
    </row>
    <row r="28" spans="1:12" s="50" customFormat="1" ht="14.25" customHeight="1">
      <c r="A28" s="262" t="s">
        <v>38</v>
      </c>
      <c r="B28" s="13" t="s">
        <v>12</v>
      </c>
      <c r="C28" s="14">
        <v>1369</v>
      </c>
      <c r="D28" s="15">
        <v>466</v>
      </c>
      <c r="E28" s="15">
        <v>380</v>
      </c>
      <c r="F28" s="15">
        <v>394</v>
      </c>
      <c r="G28" s="15">
        <v>551</v>
      </c>
      <c r="H28" s="15">
        <v>637</v>
      </c>
      <c r="I28" s="15">
        <v>462</v>
      </c>
      <c r="J28" s="16">
        <v>534</v>
      </c>
      <c r="K28" s="92" t="s">
        <v>318</v>
      </c>
      <c r="L28" s="11">
        <f t="shared" si="0"/>
        <v>4793</v>
      </c>
    </row>
    <row r="29" spans="1:12" s="50" customFormat="1" ht="14.25" customHeight="1">
      <c r="A29" s="262"/>
      <c r="B29" s="13" t="s">
        <v>13</v>
      </c>
      <c r="C29" s="14">
        <v>1105</v>
      </c>
      <c r="D29" s="15">
        <v>441</v>
      </c>
      <c r="E29" s="15">
        <v>363</v>
      </c>
      <c r="F29" s="15">
        <v>400</v>
      </c>
      <c r="G29" s="15">
        <v>528</v>
      </c>
      <c r="H29" s="15">
        <v>720</v>
      </c>
      <c r="I29" s="15">
        <v>500</v>
      </c>
      <c r="J29" s="16">
        <v>554</v>
      </c>
      <c r="K29" s="92" t="s">
        <v>318</v>
      </c>
      <c r="L29" s="11">
        <f t="shared" si="0"/>
        <v>4611</v>
      </c>
    </row>
    <row r="30" spans="1:12" s="50" customFormat="1" ht="14.25" customHeight="1" thickBot="1">
      <c r="A30" s="263"/>
      <c r="B30" s="21" t="s">
        <v>14</v>
      </c>
      <c r="C30" s="22">
        <v>598</v>
      </c>
      <c r="D30" s="23">
        <v>120</v>
      </c>
      <c r="E30" s="23">
        <v>65</v>
      </c>
      <c r="F30" s="23">
        <v>43</v>
      </c>
      <c r="G30" s="23">
        <v>293</v>
      </c>
      <c r="H30" s="23">
        <v>72</v>
      </c>
      <c r="I30" s="23">
        <v>118</v>
      </c>
      <c r="J30" s="43">
        <v>159</v>
      </c>
      <c r="K30" s="104" t="s">
        <v>318</v>
      </c>
      <c r="L30" s="11">
        <f t="shared" si="0"/>
        <v>1468</v>
      </c>
    </row>
    <row r="31" spans="1:13" s="50" customFormat="1" ht="14.25" customHeight="1" thickTop="1">
      <c r="A31" s="264" t="s">
        <v>21</v>
      </c>
      <c r="B31" s="26" t="s">
        <v>12</v>
      </c>
      <c r="C31" s="27">
        <f aca="true" t="shared" si="1" ref="C31:J33">C4+C7+C10+C13+C16+C19+C22+C25+C28</f>
        <v>9893</v>
      </c>
      <c r="D31" s="28">
        <f t="shared" si="1"/>
        <v>4462</v>
      </c>
      <c r="E31" s="28">
        <f t="shared" si="1"/>
        <v>4511</v>
      </c>
      <c r="F31" s="28">
        <f t="shared" si="1"/>
        <v>5013</v>
      </c>
      <c r="G31" s="28">
        <f t="shared" si="1"/>
        <v>5961</v>
      </c>
      <c r="H31" s="28">
        <f t="shared" si="1"/>
        <v>6444</v>
      </c>
      <c r="I31" s="28">
        <f t="shared" si="1"/>
        <v>5770</v>
      </c>
      <c r="J31" s="54">
        <f t="shared" si="1"/>
        <v>7621</v>
      </c>
      <c r="K31" s="54">
        <f>K4</f>
        <v>138</v>
      </c>
      <c r="L31" s="30">
        <f>L4+L7+L10+L13+L16+L19+L22+L25+L28</f>
        <v>49813</v>
      </c>
      <c r="M31" s="99"/>
    </row>
    <row r="32" spans="1:13" s="50" customFormat="1" ht="14.25" customHeight="1">
      <c r="A32" s="262"/>
      <c r="B32" s="31" t="s">
        <v>13</v>
      </c>
      <c r="C32" s="55">
        <f t="shared" si="1"/>
        <v>10557</v>
      </c>
      <c r="D32" s="33">
        <f t="shared" si="1"/>
        <v>4383</v>
      </c>
      <c r="E32" s="33">
        <f t="shared" si="1"/>
        <v>4550</v>
      </c>
      <c r="F32" s="33">
        <f t="shared" si="1"/>
        <v>5086</v>
      </c>
      <c r="G32" s="33">
        <f t="shared" si="1"/>
        <v>6099</v>
      </c>
      <c r="H32" s="33">
        <f t="shared" si="1"/>
        <v>6700</v>
      </c>
      <c r="I32" s="33">
        <f t="shared" si="1"/>
        <v>5814</v>
      </c>
      <c r="J32" s="56">
        <f t="shared" si="1"/>
        <v>8866</v>
      </c>
      <c r="K32" s="56">
        <f>K5</f>
        <v>127</v>
      </c>
      <c r="L32" s="42">
        <f>L5+L8+L11+L14+L17+L20+L23+L26+L29</f>
        <v>52182</v>
      </c>
      <c r="M32" s="99"/>
    </row>
    <row r="33" spans="1:13" s="50" customFormat="1" ht="14.25" customHeight="1" thickBot="1">
      <c r="A33" s="265"/>
      <c r="B33" s="36" t="s">
        <v>14</v>
      </c>
      <c r="C33" s="57">
        <f t="shared" si="1"/>
        <v>8032</v>
      </c>
      <c r="D33" s="58">
        <f t="shared" si="1"/>
        <v>1502</v>
      </c>
      <c r="E33" s="58">
        <f t="shared" si="1"/>
        <v>1603</v>
      </c>
      <c r="F33" s="58">
        <f t="shared" si="1"/>
        <v>1278</v>
      </c>
      <c r="G33" s="58">
        <f t="shared" si="1"/>
        <v>2150</v>
      </c>
      <c r="H33" s="58">
        <f t="shared" si="1"/>
        <v>1838</v>
      </c>
      <c r="I33" s="58">
        <f t="shared" si="1"/>
        <v>2221</v>
      </c>
      <c r="J33" s="59">
        <f t="shared" si="1"/>
        <v>4649</v>
      </c>
      <c r="K33" s="59">
        <f>K6</f>
        <v>107</v>
      </c>
      <c r="L33" s="25">
        <f>L6+L9+L12+L15+L18+L21+L24+L27+L30</f>
        <v>23380</v>
      </c>
      <c r="M33" s="99"/>
    </row>
    <row r="34" spans="2:12" ht="13.5" thickTop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2:12" ht="12.75"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</row>
  </sheetData>
  <mergeCells count="12">
    <mergeCell ref="B35:L35"/>
    <mergeCell ref="A19:A21"/>
    <mergeCell ref="A25:A27"/>
    <mergeCell ref="A28:A30"/>
    <mergeCell ref="A31:A33"/>
    <mergeCell ref="A22:A24"/>
    <mergeCell ref="A13:A15"/>
    <mergeCell ref="A16:A18"/>
    <mergeCell ref="A1:L1"/>
    <mergeCell ref="A2:L2"/>
    <mergeCell ref="A4:A6"/>
    <mergeCell ref="A7:A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95" r:id="rId1"/>
  <ignoredErrors>
    <ignoredError sqref="K31:K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SheetLayoutView="100" workbookViewId="0" topLeftCell="A1">
      <selection activeCell="I38" sqref="I38"/>
    </sheetView>
  </sheetViews>
  <sheetFormatPr defaultColWidth="9.140625" defaultRowHeight="12.75"/>
  <cols>
    <col min="2" max="2" width="10.7109375" style="0" customWidth="1"/>
    <col min="3" max="9" width="11.57421875" style="0" customWidth="1"/>
    <col min="10" max="10" width="12.28125" style="0" customWidth="1"/>
    <col min="11" max="11" width="11.57421875" style="0" customWidth="1"/>
  </cols>
  <sheetData>
    <row r="1" spans="1:11" ht="15" customHeight="1">
      <c r="A1" s="267" t="s">
        <v>285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9.75" customHeight="1" thickBo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6.5" customHeight="1" thickBot="1" thickTop="1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61" t="s">
        <v>10</v>
      </c>
    </row>
    <row r="4" spans="1:11" ht="16.5" customHeight="1" thickTop="1">
      <c r="A4" s="12" t="s">
        <v>39</v>
      </c>
      <c r="B4" s="13" t="s">
        <v>13</v>
      </c>
      <c r="C4" s="62">
        <v>512</v>
      </c>
      <c r="D4" s="63">
        <v>193</v>
      </c>
      <c r="E4" s="63">
        <v>197</v>
      </c>
      <c r="F4" s="63">
        <v>316</v>
      </c>
      <c r="G4" s="64">
        <v>191</v>
      </c>
      <c r="H4" s="63">
        <v>459</v>
      </c>
      <c r="I4" s="63">
        <v>257</v>
      </c>
      <c r="J4" s="65">
        <v>374</v>
      </c>
      <c r="K4" s="66">
        <f>SUM(C4:J4)</f>
        <v>2499</v>
      </c>
    </row>
    <row r="5" spans="1:11" ht="16.5" customHeight="1">
      <c r="A5" s="12" t="s">
        <v>40</v>
      </c>
      <c r="B5" s="13" t="s">
        <v>13</v>
      </c>
      <c r="C5" s="67">
        <v>46</v>
      </c>
      <c r="D5" s="68">
        <v>0</v>
      </c>
      <c r="E5" s="68">
        <v>4</v>
      </c>
      <c r="F5" s="68">
        <v>1</v>
      </c>
      <c r="G5" s="69">
        <v>1</v>
      </c>
      <c r="H5" s="68">
        <v>16</v>
      </c>
      <c r="I5" s="68">
        <v>0</v>
      </c>
      <c r="J5" s="70">
        <v>18</v>
      </c>
      <c r="K5" s="71">
        <f>SUM(C5:J5)</f>
        <v>86</v>
      </c>
    </row>
    <row r="6" spans="1:11" ht="16.5" customHeight="1">
      <c r="A6" s="12" t="s">
        <v>41</v>
      </c>
      <c r="B6" s="13" t="s">
        <v>13</v>
      </c>
      <c r="C6" s="67">
        <v>144</v>
      </c>
      <c r="D6" s="68">
        <v>0</v>
      </c>
      <c r="E6" s="68">
        <v>0</v>
      </c>
      <c r="F6" s="68">
        <v>0</v>
      </c>
      <c r="G6" s="69">
        <v>0</v>
      </c>
      <c r="H6" s="68">
        <v>149</v>
      </c>
      <c r="I6" s="68">
        <v>0</v>
      </c>
      <c r="J6" s="70">
        <v>156</v>
      </c>
      <c r="K6" s="71">
        <f>SUM(C6:J6)</f>
        <v>449</v>
      </c>
    </row>
    <row r="7" spans="1:11" ht="16.5" customHeight="1">
      <c r="A7" s="12" t="s">
        <v>138</v>
      </c>
      <c r="B7" s="13" t="s">
        <v>13</v>
      </c>
      <c r="C7" s="67">
        <v>3</v>
      </c>
      <c r="D7" s="68">
        <v>0</v>
      </c>
      <c r="E7" s="68">
        <v>0</v>
      </c>
      <c r="F7" s="68">
        <v>0</v>
      </c>
      <c r="G7" s="69">
        <v>0</v>
      </c>
      <c r="H7" s="68">
        <v>2</v>
      </c>
      <c r="I7" s="68">
        <v>0</v>
      </c>
      <c r="J7" s="70">
        <v>0</v>
      </c>
      <c r="K7" s="71">
        <f>SUM(C7:J7)</f>
        <v>5</v>
      </c>
    </row>
    <row r="8" spans="1:11" ht="16.5" customHeight="1" thickBot="1">
      <c r="A8" s="35" t="s">
        <v>42</v>
      </c>
      <c r="B8" s="72" t="s">
        <v>13</v>
      </c>
      <c r="C8" s="73">
        <v>15</v>
      </c>
      <c r="D8" s="73">
        <v>8</v>
      </c>
      <c r="E8" s="73">
        <v>2</v>
      </c>
      <c r="F8" s="73">
        <v>11</v>
      </c>
      <c r="G8" s="74">
        <v>1</v>
      </c>
      <c r="H8" s="73">
        <v>14</v>
      </c>
      <c r="I8" s="73">
        <v>10</v>
      </c>
      <c r="J8" s="75">
        <v>30</v>
      </c>
      <c r="K8" s="71">
        <f>SUM(C8:J8)</f>
        <v>91</v>
      </c>
    </row>
    <row r="9" spans="1:12" s="81" customFormat="1" ht="16.5" customHeight="1" thickBot="1" thickTop="1">
      <c r="A9" s="1" t="s">
        <v>21</v>
      </c>
      <c r="B9" s="76" t="s">
        <v>13</v>
      </c>
      <c r="C9" s="77">
        <f aca="true" t="shared" si="0" ref="C9:K9">SUM(C4:C8)</f>
        <v>720</v>
      </c>
      <c r="D9" s="78">
        <f t="shared" si="0"/>
        <v>201</v>
      </c>
      <c r="E9" s="78">
        <f t="shared" si="0"/>
        <v>203</v>
      </c>
      <c r="F9" s="78">
        <f t="shared" si="0"/>
        <v>328</v>
      </c>
      <c r="G9" s="78">
        <f t="shared" si="0"/>
        <v>193</v>
      </c>
      <c r="H9" s="78">
        <f t="shared" si="0"/>
        <v>640</v>
      </c>
      <c r="I9" s="78">
        <f t="shared" si="0"/>
        <v>267</v>
      </c>
      <c r="J9" s="79">
        <f t="shared" si="0"/>
        <v>578</v>
      </c>
      <c r="K9" s="80">
        <f t="shared" si="0"/>
        <v>3130</v>
      </c>
      <c r="L9" s="100"/>
    </row>
    <row r="10" spans="1:11" s="81" customFormat="1" ht="16.5" customHeight="1" thickTop="1">
      <c r="A10" s="82"/>
      <c r="B10" s="83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6.5" customHeight="1">
      <c r="A11" s="268"/>
      <c r="B11" s="279"/>
      <c r="C11" s="268"/>
      <c r="D11" s="268"/>
      <c r="E11" s="268"/>
      <c r="F11" s="268"/>
      <c r="G11" s="268"/>
      <c r="H11" s="268"/>
      <c r="I11" s="268"/>
      <c r="J11" s="268"/>
      <c r="K11" s="268"/>
    </row>
    <row r="12" spans="1:11" ht="16.5" customHeight="1">
      <c r="A12" s="267" t="s">
        <v>292</v>
      </c>
      <c r="B12" s="282"/>
      <c r="C12" s="267"/>
      <c r="D12" s="267"/>
      <c r="E12" s="267"/>
      <c r="F12" s="267"/>
      <c r="G12" s="267"/>
      <c r="H12" s="267"/>
      <c r="I12" s="267"/>
      <c r="J12" s="267"/>
      <c r="K12" s="267"/>
    </row>
    <row r="13" spans="1:11" ht="8.25" customHeight="1" thickBot="1">
      <c r="A13" s="280"/>
      <c r="B13" s="281"/>
      <c r="C13" s="280"/>
      <c r="D13" s="280"/>
      <c r="E13" s="280"/>
      <c r="F13" s="280"/>
      <c r="G13" s="280"/>
      <c r="H13" s="280"/>
      <c r="I13" s="280"/>
      <c r="J13" s="280"/>
      <c r="K13" s="280"/>
    </row>
    <row r="14" spans="1:11" ht="26.25" customHeight="1" thickTop="1">
      <c r="A14" s="40"/>
      <c r="B14" s="283" t="s">
        <v>43</v>
      </c>
      <c r="C14" s="273" t="s">
        <v>44</v>
      </c>
      <c r="D14" s="274"/>
      <c r="E14" s="275"/>
      <c r="F14" s="276" t="s">
        <v>45</v>
      </c>
      <c r="G14" s="274"/>
      <c r="H14" s="274"/>
      <c r="I14" s="275"/>
      <c r="J14" s="277" t="s">
        <v>46</v>
      </c>
      <c r="K14" s="85"/>
    </row>
    <row r="15" spans="1:11" ht="109.5" customHeight="1" thickBot="1">
      <c r="A15" s="40"/>
      <c r="B15" s="284"/>
      <c r="C15" s="86" t="s">
        <v>47</v>
      </c>
      <c r="D15" s="87" t="s">
        <v>48</v>
      </c>
      <c r="E15" s="87" t="s">
        <v>49</v>
      </c>
      <c r="F15" s="87" t="s">
        <v>50</v>
      </c>
      <c r="G15" s="87" t="s">
        <v>137</v>
      </c>
      <c r="H15" s="87" t="s">
        <v>51</v>
      </c>
      <c r="I15" s="87" t="s">
        <v>52</v>
      </c>
      <c r="J15" s="278"/>
      <c r="K15" s="85"/>
    </row>
    <row r="16" spans="1:11" ht="16.5" customHeight="1" thickTop="1">
      <c r="A16" s="40"/>
      <c r="B16" s="88" t="s">
        <v>2</v>
      </c>
      <c r="C16" s="8">
        <v>66731</v>
      </c>
      <c r="D16" s="9">
        <v>68742</v>
      </c>
      <c r="E16" s="9">
        <v>65788</v>
      </c>
      <c r="F16" s="9">
        <v>39210</v>
      </c>
      <c r="G16" s="89">
        <v>629</v>
      </c>
      <c r="H16" s="9">
        <v>35772</v>
      </c>
      <c r="I16" s="9">
        <v>2809</v>
      </c>
      <c r="J16" s="90">
        <v>221426</v>
      </c>
      <c r="K16" s="85"/>
    </row>
    <row r="17" spans="1:11" ht="16.5" customHeight="1">
      <c r="A17" s="40"/>
      <c r="B17" s="91" t="s">
        <v>3</v>
      </c>
      <c r="C17" s="22">
        <v>55969</v>
      </c>
      <c r="D17" s="15">
        <v>53907</v>
      </c>
      <c r="E17" s="15">
        <v>51504</v>
      </c>
      <c r="F17" s="15">
        <v>21661</v>
      </c>
      <c r="G17" s="18">
        <v>770</v>
      </c>
      <c r="H17" s="15">
        <v>19925</v>
      </c>
      <c r="I17" s="15">
        <v>966</v>
      </c>
      <c r="J17" s="92">
        <v>159791</v>
      </c>
      <c r="K17" s="85"/>
    </row>
    <row r="18" spans="1:11" ht="16.5" customHeight="1">
      <c r="A18" s="40"/>
      <c r="B18" s="91" t="s">
        <v>4</v>
      </c>
      <c r="C18" s="93">
        <v>34317</v>
      </c>
      <c r="D18" s="14">
        <v>36203</v>
      </c>
      <c r="E18" s="15">
        <v>34268</v>
      </c>
      <c r="F18" s="15">
        <v>20725</v>
      </c>
      <c r="G18" s="18">
        <v>1282</v>
      </c>
      <c r="H18" s="15">
        <v>16365</v>
      </c>
      <c r="I18" s="15">
        <v>3078</v>
      </c>
      <c r="J18" s="92">
        <v>111914</v>
      </c>
      <c r="K18" s="85"/>
    </row>
    <row r="19" spans="1:11" ht="16.5" customHeight="1">
      <c r="A19" s="40"/>
      <c r="B19" s="91" t="s">
        <v>5</v>
      </c>
      <c r="C19" s="8">
        <v>44195</v>
      </c>
      <c r="D19" s="15">
        <v>43619</v>
      </c>
      <c r="E19" s="15">
        <v>42766</v>
      </c>
      <c r="F19" s="15">
        <v>21359</v>
      </c>
      <c r="G19" s="18">
        <v>920</v>
      </c>
      <c r="H19" s="15">
        <v>15037</v>
      </c>
      <c r="I19" s="15">
        <v>5402</v>
      </c>
      <c r="J19" s="92">
        <v>154376</v>
      </c>
      <c r="K19" s="85"/>
    </row>
    <row r="20" spans="1:11" ht="16.5" customHeight="1">
      <c r="A20" s="40"/>
      <c r="B20" s="91" t="s">
        <v>6</v>
      </c>
      <c r="C20" s="14">
        <v>32530</v>
      </c>
      <c r="D20" s="15">
        <v>30285</v>
      </c>
      <c r="E20" s="15">
        <v>28829</v>
      </c>
      <c r="F20" s="15">
        <v>19022</v>
      </c>
      <c r="G20" s="18">
        <v>1464</v>
      </c>
      <c r="H20" s="15">
        <v>15731</v>
      </c>
      <c r="I20" s="15">
        <v>1827</v>
      </c>
      <c r="J20" s="92">
        <v>136251</v>
      </c>
      <c r="K20" s="85"/>
    </row>
    <row r="21" spans="1:11" ht="16.5" customHeight="1">
      <c r="A21" s="40"/>
      <c r="B21" s="91" t="s">
        <v>7</v>
      </c>
      <c r="C21" s="14">
        <v>45748</v>
      </c>
      <c r="D21" s="15">
        <v>47448</v>
      </c>
      <c r="E21" s="15">
        <v>45853</v>
      </c>
      <c r="F21" s="15">
        <v>23100</v>
      </c>
      <c r="G21" s="15">
        <v>2981</v>
      </c>
      <c r="H21" s="15">
        <v>16797</v>
      </c>
      <c r="I21" s="15">
        <v>3322</v>
      </c>
      <c r="J21" s="92">
        <v>176558</v>
      </c>
      <c r="K21" s="85"/>
    </row>
    <row r="22" spans="1:11" ht="16.5" customHeight="1">
      <c r="A22" s="40"/>
      <c r="B22" s="91" t="s">
        <v>8</v>
      </c>
      <c r="C22" s="14">
        <v>42478</v>
      </c>
      <c r="D22" s="15">
        <v>42815</v>
      </c>
      <c r="E22" s="15">
        <v>41134</v>
      </c>
      <c r="F22" s="15">
        <v>20417</v>
      </c>
      <c r="G22" s="18">
        <v>1500</v>
      </c>
      <c r="H22" s="15">
        <v>15153</v>
      </c>
      <c r="I22" s="15">
        <v>3764</v>
      </c>
      <c r="J22" s="92">
        <v>186468</v>
      </c>
      <c r="K22" s="85"/>
    </row>
    <row r="23" spans="1:11" ht="16.5" customHeight="1" thickBot="1">
      <c r="A23" s="40"/>
      <c r="B23" s="94" t="s">
        <v>9</v>
      </c>
      <c r="C23" s="22">
        <v>74487</v>
      </c>
      <c r="D23" s="23">
        <v>73408</v>
      </c>
      <c r="E23" s="23">
        <v>70853</v>
      </c>
      <c r="F23" s="23">
        <v>30004</v>
      </c>
      <c r="G23" s="23">
        <v>2050</v>
      </c>
      <c r="H23" s="23">
        <v>19327</v>
      </c>
      <c r="I23" s="23">
        <v>8627</v>
      </c>
      <c r="J23" s="95">
        <v>262456</v>
      </c>
      <c r="K23" s="85"/>
    </row>
    <row r="24" spans="1:11" ht="16.5" customHeight="1" thickBot="1" thickTop="1">
      <c r="A24" s="40"/>
      <c r="B24" s="6" t="s">
        <v>10</v>
      </c>
      <c r="C24" s="45">
        <f aca="true" t="shared" si="1" ref="C24:J24">SUM(C16:C23)</f>
        <v>396455</v>
      </c>
      <c r="D24" s="45">
        <f t="shared" si="1"/>
        <v>396427</v>
      </c>
      <c r="E24" s="45">
        <f t="shared" si="1"/>
        <v>380995</v>
      </c>
      <c r="F24" s="45">
        <f t="shared" si="1"/>
        <v>195498</v>
      </c>
      <c r="G24" s="45">
        <f t="shared" si="1"/>
        <v>11596</v>
      </c>
      <c r="H24" s="45">
        <f t="shared" si="1"/>
        <v>154107</v>
      </c>
      <c r="I24" s="45">
        <f t="shared" si="1"/>
        <v>29795</v>
      </c>
      <c r="J24" s="96">
        <f t="shared" si="1"/>
        <v>1409240</v>
      </c>
      <c r="K24" s="101"/>
    </row>
    <row r="25" ht="13.5" thickTop="1">
      <c r="B25" s="48"/>
    </row>
    <row r="26" spans="2:6" ht="12.75">
      <c r="B26" s="48"/>
      <c r="F26" s="98"/>
    </row>
    <row r="27" ht="12.75">
      <c r="B27" s="48"/>
    </row>
    <row r="28" ht="12.75">
      <c r="B28" s="48"/>
    </row>
    <row r="33" spans="2:11" ht="12.75">
      <c r="B33" s="49"/>
      <c r="C33" s="49"/>
      <c r="D33" s="49"/>
      <c r="E33" s="49"/>
      <c r="F33" s="49"/>
      <c r="G33" s="49"/>
      <c r="H33" s="49"/>
      <c r="I33" s="49"/>
      <c r="J33" s="49"/>
      <c r="K33" s="49"/>
    </row>
  </sheetData>
  <mergeCells count="9">
    <mergeCell ref="C14:E14"/>
    <mergeCell ref="F14:I14"/>
    <mergeCell ref="J14:J15"/>
    <mergeCell ref="A1:K1"/>
    <mergeCell ref="A2:K2"/>
    <mergeCell ref="A11:K11"/>
    <mergeCell ref="A13:K13"/>
    <mergeCell ref="A12:K12"/>
    <mergeCell ref="B14:B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SheetLayoutView="100" workbookViewId="0" topLeftCell="A1">
      <selection activeCell="X30" sqref="X30"/>
    </sheetView>
  </sheetViews>
  <sheetFormatPr defaultColWidth="9.140625" defaultRowHeight="12.75"/>
  <cols>
    <col min="1" max="1" width="11.28125" style="108" customWidth="1"/>
    <col min="2" max="3" width="5.421875" style="108" bestFit="1" customWidth="1"/>
    <col min="4" max="5" width="7.7109375" style="0" customWidth="1"/>
    <col min="6" max="6" width="9.7109375" style="0" customWidth="1"/>
    <col min="7" max="7" width="5.00390625" style="0" bestFit="1" customWidth="1"/>
    <col min="8" max="8" width="4.7109375" style="0" bestFit="1" customWidth="1"/>
    <col min="9" max="9" width="6.140625" style="0" bestFit="1" customWidth="1"/>
    <col min="10" max="10" width="5.140625" style="0" bestFit="1" customWidth="1"/>
    <col min="11" max="11" width="7.00390625" style="0" bestFit="1" customWidth="1"/>
    <col min="12" max="12" width="4.57421875" style="0" bestFit="1" customWidth="1"/>
    <col min="13" max="13" width="7.00390625" style="0" bestFit="1" customWidth="1"/>
    <col min="14" max="14" width="4.8515625" style="0" bestFit="1" customWidth="1"/>
    <col min="15" max="15" width="5.421875" style="0" bestFit="1" customWidth="1"/>
    <col min="16" max="16" width="5.00390625" style="0" customWidth="1"/>
    <col min="17" max="17" width="3.421875" style="0" bestFit="1" customWidth="1"/>
    <col min="18" max="18" width="6.8515625" style="0" bestFit="1" customWidth="1"/>
    <col min="19" max="19" width="3.8515625" style="0" bestFit="1" customWidth="1"/>
    <col min="20" max="20" width="5.8515625" style="0" bestFit="1" customWidth="1"/>
    <col min="21" max="21" width="5.7109375" style="0" bestFit="1" customWidth="1"/>
    <col min="22" max="23" width="4.00390625" style="0" bestFit="1" customWidth="1"/>
    <col min="24" max="24" width="6.8515625" style="0" bestFit="1" customWidth="1"/>
  </cols>
  <sheetData>
    <row r="1" spans="1:24" s="107" customFormat="1" ht="21.75" customHeight="1" thickBot="1">
      <c r="A1" s="285" t="s">
        <v>286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2" spans="1:24" s="108" customFormat="1" ht="15.75" customHeight="1" thickTop="1">
      <c r="A2" s="286" t="s">
        <v>1</v>
      </c>
      <c r="B2" s="253" t="s">
        <v>142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86" t="s">
        <v>143</v>
      </c>
      <c r="S2" s="152"/>
      <c r="T2" s="153"/>
      <c r="U2" s="153"/>
      <c r="V2" s="153"/>
      <c r="W2" s="153"/>
      <c r="X2" s="153"/>
    </row>
    <row r="3" spans="1:24" s="108" customFormat="1" ht="25.5" customHeight="1" thickBot="1">
      <c r="A3" s="287"/>
      <c r="B3" s="154" t="s">
        <v>33</v>
      </c>
      <c r="C3" s="155" t="s">
        <v>113</v>
      </c>
      <c r="D3" s="155" t="s">
        <v>114</v>
      </c>
      <c r="E3" s="155" t="s">
        <v>167</v>
      </c>
      <c r="F3" s="155" t="s">
        <v>145</v>
      </c>
      <c r="G3" s="155" t="s">
        <v>144</v>
      </c>
      <c r="H3" s="155" t="s">
        <v>168</v>
      </c>
      <c r="I3" s="155" t="s">
        <v>169</v>
      </c>
      <c r="J3" s="155" t="s">
        <v>170</v>
      </c>
      <c r="K3" s="249" t="s">
        <v>297</v>
      </c>
      <c r="L3" s="155" t="s">
        <v>171</v>
      </c>
      <c r="M3" s="155" t="s">
        <v>172</v>
      </c>
      <c r="N3" s="155" t="s">
        <v>173</v>
      </c>
      <c r="O3" s="155" t="s">
        <v>23</v>
      </c>
      <c r="P3" s="155" t="s">
        <v>116</v>
      </c>
      <c r="Q3" s="156" t="s">
        <v>115</v>
      </c>
      <c r="R3" s="288"/>
      <c r="S3" s="152"/>
      <c r="T3" s="153"/>
      <c r="U3" s="153"/>
      <c r="V3" s="153"/>
      <c r="W3" s="153"/>
      <c r="X3" s="153"/>
    </row>
    <row r="4" spans="1:24" s="108" customFormat="1" ht="13.5" customHeight="1" thickTop="1">
      <c r="A4" s="157" t="s">
        <v>12</v>
      </c>
      <c r="B4" s="135">
        <v>73</v>
      </c>
      <c r="C4" s="137">
        <v>105</v>
      </c>
      <c r="D4" s="137">
        <v>3</v>
      </c>
      <c r="E4" s="137">
        <v>30</v>
      </c>
      <c r="F4" s="136">
        <v>1</v>
      </c>
      <c r="G4" s="137">
        <v>4</v>
      </c>
      <c r="H4" s="137">
        <v>279</v>
      </c>
      <c r="I4" s="137">
        <v>4</v>
      </c>
      <c r="J4" s="137">
        <v>15</v>
      </c>
      <c r="K4" s="137">
        <v>1</v>
      </c>
      <c r="L4" s="137">
        <v>105</v>
      </c>
      <c r="M4" s="137">
        <v>111</v>
      </c>
      <c r="N4" s="137">
        <v>8</v>
      </c>
      <c r="O4" s="137">
        <v>379</v>
      </c>
      <c r="P4" s="137">
        <v>42</v>
      </c>
      <c r="Q4" s="162">
        <v>30</v>
      </c>
      <c r="R4" s="174">
        <f>SUM(B4:Q4)</f>
        <v>1190</v>
      </c>
      <c r="S4" s="151"/>
      <c r="T4" s="153"/>
      <c r="U4" s="153"/>
      <c r="V4" s="153"/>
      <c r="W4" s="153"/>
      <c r="X4" s="153"/>
    </row>
    <row r="5" spans="1:24" s="108" customFormat="1" ht="13.5" customHeight="1">
      <c r="A5" s="158" t="s">
        <v>13</v>
      </c>
      <c r="B5" s="139">
        <v>99</v>
      </c>
      <c r="C5" s="137">
        <v>102</v>
      </c>
      <c r="D5" s="137">
        <v>3</v>
      </c>
      <c r="E5" s="137">
        <v>30</v>
      </c>
      <c r="F5" s="140">
        <v>1</v>
      </c>
      <c r="G5" s="137">
        <v>5</v>
      </c>
      <c r="H5" s="137">
        <v>341</v>
      </c>
      <c r="I5" s="137">
        <v>1</v>
      </c>
      <c r="J5" s="137">
        <v>13</v>
      </c>
      <c r="K5" s="137">
        <v>1</v>
      </c>
      <c r="L5" s="137">
        <v>111</v>
      </c>
      <c r="M5" s="137">
        <v>119</v>
      </c>
      <c r="N5" s="137">
        <v>6</v>
      </c>
      <c r="O5" s="137">
        <v>379</v>
      </c>
      <c r="P5" s="137">
        <v>42</v>
      </c>
      <c r="Q5" s="164">
        <v>30</v>
      </c>
      <c r="R5" s="175">
        <f>SUM(B5:Q5)</f>
        <v>1283</v>
      </c>
      <c r="S5" s="151"/>
      <c r="T5" s="153"/>
      <c r="U5" s="153"/>
      <c r="V5" s="153"/>
      <c r="W5" s="153"/>
      <c r="X5" s="153"/>
    </row>
    <row r="6" spans="1:24" s="108" customFormat="1" ht="13.5" customHeight="1" thickBot="1">
      <c r="A6" s="159" t="s">
        <v>14</v>
      </c>
      <c r="B6" s="142">
        <v>79</v>
      </c>
      <c r="C6" s="144">
        <v>5</v>
      </c>
      <c r="D6" s="145">
        <v>0</v>
      </c>
      <c r="E6" s="145">
        <v>27</v>
      </c>
      <c r="F6" s="143">
        <v>0</v>
      </c>
      <c r="G6" s="145">
        <v>0</v>
      </c>
      <c r="H6" s="145">
        <v>74</v>
      </c>
      <c r="I6" s="145">
        <v>6</v>
      </c>
      <c r="J6" s="145">
        <v>12</v>
      </c>
      <c r="K6" s="145">
        <v>0</v>
      </c>
      <c r="L6" s="145">
        <v>14</v>
      </c>
      <c r="M6" s="145">
        <v>8</v>
      </c>
      <c r="N6" s="145">
        <v>3</v>
      </c>
      <c r="O6" s="145">
        <v>0</v>
      </c>
      <c r="P6" s="145">
        <v>0</v>
      </c>
      <c r="Q6" s="167">
        <v>0</v>
      </c>
      <c r="R6" s="176">
        <f>SUM(B6:Q6)</f>
        <v>228</v>
      </c>
      <c r="S6" s="151"/>
      <c r="T6" s="153"/>
      <c r="U6" s="153"/>
      <c r="V6" s="153"/>
      <c r="W6" s="153"/>
      <c r="X6" s="153"/>
    </row>
    <row r="7" spans="1:24" s="108" customFormat="1" ht="13.5" thickBot="1" thickTop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24" s="108" customFormat="1" ht="15.75" customHeight="1" thickTop="1">
      <c r="A8" s="286" t="s">
        <v>1</v>
      </c>
      <c r="B8" s="258" t="s">
        <v>146</v>
      </c>
      <c r="C8" s="258"/>
      <c r="D8" s="258"/>
      <c r="E8" s="258"/>
      <c r="F8" s="258"/>
      <c r="G8" s="258"/>
      <c r="H8" s="258"/>
      <c r="I8" s="258"/>
      <c r="J8" s="258"/>
      <c r="K8" s="258"/>
      <c r="L8" s="259"/>
      <c r="M8" s="256" t="s">
        <v>147</v>
      </c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</row>
    <row r="9" spans="1:24" s="108" customFormat="1" ht="25.5" customHeight="1" thickBot="1">
      <c r="A9" s="287"/>
      <c r="B9" s="160" t="s">
        <v>37</v>
      </c>
      <c r="C9" s="155" t="s">
        <v>117</v>
      </c>
      <c r="D9" s="155" t="s">
        <v>148</v>
      </c>
      <c r="E9" s="155" t="s">
        <v>132</v>
      </c>
      <c r="F9" s="155" t="s">
        <v>119</v>
      </c>
      <c r="G9" s="155" t="s">
        <v>118</v>
      </c>
      <c r="H9" s="155" t="s">
        <v>149</v>
      </c>
      <c r="I9" s="155" t="s">
        <v>150</v>
      </c>
      <c r="J9" s="155" t="s">
        <v>122</v>
      </c>
      <c r="K9" s="155" t="s">
        <v>120</v>
      </c>
      <c r="L9" s="156" t="s">
        <v>121</v>
      </c>
      <c r="M9" s="257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108" customFormat="1" ht="13.5" customHeight="1" thickTop="1">
      <c r="A10" s="161" t="s">
        <v>12</v>
      </c>
      <c r="B10" s="135">
        <v>45</v>
      </c>
      <c r="C10" s="136">
        <v>1486</v>
      </c>
      <c r="D10" s="136">
        <v>4</v>
      </c>
      <c r="E10" s="136">
        <v>103</v>
      </c>
      <c r="F10" s="136">
        <v>164</v>
      </c>
      <c r="G10" s="136">
        <v>200</v>
      </c>
      <c r="H10" s="136">
        <v>2</v>
      </c>
      <c r="I10" s="136">
        <v>4</v>
      </c>
      <c r="J10" s="136">
        <v>43</v>
      </c>
      <c r="K10" s="136">
        <v>288</v>
      </c>
      <c r="L10" s="147">
        <v>24</v>
      </c>
      <c r="M10" s="138">
        <f>SUM(B10:L10)</f>
        <v>2363</v>
      </c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108" customFormat="1" ht="13.5" customHeight="1">
      <c r="A11" s="158" t="s">
        <v>13</v>
      </c>
      <c r="B11" s="139">
        <v>48</v>
      </c>
      <c r="C11" s="140">
        <v>1290</v>
      </c>
      <c r="D11" s="140">
        <v>2</v>
      </c>
      <c r="E11" s="140">
        <v>89</v>
      </c>
      <c r="F11" s="140">
        <v>164</v>
      </c>
      <c r="G11" s="140">
        <v>197</v>
      </c>
      <c r="H11" s="140">
        <v>2</v>
      </c>
      <c r="I11" s="140">
        <v>4</v>
      </c>
      <c r="J11" s="140">
        <v>43</v>
      </c>
      <c r="K11" s="140">
        <v>288</v>
      </c>
      <c r="L11" s="148">
        <v>24</v>
      </c>
      <c r="M11" s="141">
        <f>SUM(B11:L11)</f>
        <v>2151</v>
      </c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108" customFormat="1" ht="13.5" customHeight="1" thickBot="1">
      <c r="A12" s="159" t="s">
        <v>14</v>
      </c>
      <c r="B12" s="142">
        <v>7</v>
      </c>
      <c r="C12" s="143">
        <v>617</v>
      </c>
      <c r="D12" s="143">
        <v>2</v>
      </c>
      <c r="E12" s="143">
        <v>99</v>
      </c>
      <c r="F12" s="143">
        <v>5</v>
      </c>
      <c r="G12" s="143">
        <v>11</v>
      </c>
      <c r="H12" s="143">
        <v>0</v>
      </c>
      <c r="I12" s="143">
        <v>0</v>
      </c>
      <c r="J12" s="143">
        <v>0</v>
      </c>
      <c r="K12" s="143">
        <v>0</v>
      </c>
      <c r="L12" s="149">
        <v>0</v>
      </c>
      <c r="M12" s="146">
        <f>SUM(B12:L12)</f>
        <v>741</v>
      </c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108" customFormat="1" ht="13.5" thickBot="1" thickTop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s="108" customFormat="1" ht="15.75" customHeight="1" thickTop="1">
      <c r="A14" s="286" t="s">
        <v>1</v>
      </c>
      <c r="B14" s="258" t="s">
        <v>151</v>
      </c>
      <c r="C14" s="258"/>
      <c r="D14" s="258"/>
      <c r="E14" s="258"/>
      <c r="F14" s="258"/>
      <c r="G14" s="258"/>
      <c r="H14" s="258"/>
      <c r="I14" s="258"/>
      <c r="J14" s="259"/>
      <c r="K14" s="286" t="s">
        <v>152</v>
      </c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s="108" customFormat="1" ht="25.5" customHeight="1" thickBot="1">
      <c r="A15" s="287"/>
      <c r="B15" s="154" t="s">
        <v>124</v>
      </c>
      <c r="C15" s="155" t="s">
        <v>125</v>
      </c>
      <c r="D15" s="155" t="s">
        <v>133</v>
      </c>
      <c r="E15" s="155" t="s">
        <v>135</v>
      </c>
      <c r="F15" s="155" t="s">
        <v>174</v>
      </c>
      <c r="G15" s="155" t="s">
        <v>134</v>
      </c>
      <c r="H15" s="155" t="s">
        <v>126</v>
      </c>
      <c r="I15" s="155" t="s">
        <v>127</v>
      </c>
      <c r="J15" s="156" t="s">
        <v>153</v>
      </c>
      <c r="K15" s="287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4" s="108" customFormat="1" ht="13.5" customHeight="1" thickTop="1">
      <c r="A16" s="157" t="s">
        <v>12</v>
      </c>
      <c r="B16" s="137">
        <v>984</v>
      </c>
      <c r="C16" s="137">
        <v>265</v>
      </c>
      <c r="D16" s="137">
        <v>85</v>
      </c>
      <c r="E16" s="137">
        <v>29</v>
      </c>
      <c r="F16" s="137">
        <v>23</v>
      </c>
      <c r="G16" s="137">
        <v>123</v>
      </c>
      <c r="H16" s="137">
        <v>154</v>
      </c>
      <c r="I16" s="137">
        <v>56</v>
      </c>
      <c r="J16" s="162">
        <v>5</v>
      </c>
      <c r="K16" s="163">
        <f>SUM(B16:J16)</f>
        <v>1724</v>
      </c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108" customFormat="1" ht="13.5" customHeight="1">
      <c r="A17" s="158" t="s">
        <v>13</v>
      </c>
      <c r="B17" s="137">
        <v>1196</v>
      </c>
      <c r="C17" s="137">
        <v>287</v>
      </c>
      <c r="D17" s="137">
        <v>89</v>
      </c>
      <c r="E17" s="137">
        <v>35</v>
      </c>
      <c r="F17" s="137">
        <v>12</v>
      </c>
      <c r="G17" s="137">
        <v>131</v>
      </c>
      <c r="H17" s="137">
        <v>154</v>
      </c>
      <c r="I17" s="137">
        <v>55</v>
      </c>
      <c r="J17" s="164">
        <v>0</v>
      </c>
      <c r="K17" s="165">
        <f>SUM(B17:J17)</f>
        <v>1959</v>
      </c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108" customFormat="1" ht="13.5" customHeight="1" thickBot="1">
      <c r="A18" s="159" t="s">
        <v>14</v>
      </c>
      <c r="B18" s="166">
        <v>521</v>
      </c>
      <c r="C18" s="145">
        <v>151</v>
      </c>
      <c r="D18" s="145">
        <v>117</v>
      </c>
      <c r="E18" s="145">
        <v>22</v>
      </c>
      <c r="F18" s="145">
        <v>37</v>
      </c>
      <c r="G18" s="145">
        <v>5</v>
      </c>
      <c r="H18" s="145">
        <v>0</v>
      </c>
      <c r="I18" s="145">
        <v>1</v>
      </c>
      <c r="J18" s="167">
        <v>5</v>
      </c>
      <c r="K18" s="168">
        <f>SUM(B18:J18)</f>
        <v>859</v>
      </c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s="108" customFormat="1" ht="13.5" thickBot="1" thickTop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s="108" customFormat="1" ht="15.75" customHeight="1" thickTop="1">
      <c r="A20" s="286" t="s">
        <v>1</v>
      </c>
      <c r="B20" s="258" t="s">
        <v>154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9"/>
      <c r="X20" s="256" t="s">
        <v>155</v>
      </c>
    </row>
    <row r="21" spans="1:24" s="108" customFormat="1" ht="25.5" customHeight="1" thickBot="1">
      <c r="A21" s="287"/>
      <c r="B21" s="160" t="s">
        <v>128</v>
      </c>
      <c r="C21" s="155" t="s">
        <v>129</v>
      </c>
      <c r="D21" s="155" t="s">
        <v>130</v>
      </c>
      <c r="E21" s="155" t="s">
        <v>156</v>
      </c>
      <c r="F21" s="155" t="s">
        <v>157</v>
      </c>
      <c r="G21" s="155" t="s">
        <v>140</v>
      </c>
      <c r="H21" s="155" t="s">
        <v>141</v>
      </c>
      <c r="I21" s="155" t="s">
        <v>139</v>
      </c>
      <c r="J21" s="155" t="s">
        <v>123</v>
      </c>
      <c r="K21" s="155" t="s">
        <v>175</v>
      </c>
      <c r="L21" s="155" t="s">
        <v>176</v>
      </c>
      <c r="M21" s="155" t="s">
        <v>177</v>
      </c>
      <c r="N21" s="155" t="s">
        <v>178</v>
      </c>
      <c r="O21" s="155" t="s">
        <v>179</v>
      </c>
      <c r="P21" s="155" t="s">
        <v>180</v>
      </c>
      <c r="Q21" s="155" t="s">
        <v>293</v>
      </c>
      <c r="R21" s="155" t="s">
        <v>181</v>
      </c>
      <c r="S21" s="155" t="s">
        <v>294</v>
      </c>
      <c r="T21" s="155" t="s">
        <v>295</v>
      </c>
      <c r="U21" s="155" t="s">
        <v>296</v>
      </c>
      <c r="V21" s="155" t="s">
        <v>131</v>
      </c>
      <c r="W21" s="156" t="s">
        <v>182</v>
      </c>
      <c r="X21" s="257"/>
    </row>
    <row r="22" spans="1:24" s="108" customFormat="1" ht="13.5" customHeight="1" thickTop="1">
      <c r="A22" s="161" t="s">
        <v>12</v>
      </c>
      <c r="B22" s="135">
        <v>685</v>
      </c>
      <c r="C22" s="136">
        <v>175</v>
      </c>
      <c r="D22" s="137">
        <v>190</v>
      </c>
      <c r="E22" s="137">
        <v>0</v>
      </c>
      <c r="F22" s="137">
        <v>0</v>
      </c>
      <c r="G22" s="137">
        <v>5</v>
      </c>
      <c r="H22" s="137">
        <v>39</v>
      </c>
      <c r="I22" s="137">
        <v>14</v>
      </c>
      <c r="J22" s="137">
        <v>48</v>
      </c>
      <c r="K22" s="137">
        <v>89</v>
      </c>
      <c r="L22" s="137">
        <v>202</v>
      </c>
      <c r="M22" s="137">
        <v>0</v>
      </c>
      <c r="N22" s="137">
        <v>232</v>
      </c>
      <c r="O22" s="137">
        <v>1234</v>
      </c>
      <c r="P22" s="137">
        <v>39</v>
      </c>
      <c r="Q22" s="137">
        <v>1</v>
      </c>
      <c r="R22" s="137">
        <v>2</v>
      </c>
      <c r="S22" s="137">
        <v>16</v>
      </c>
      <c r="T22" s="137">
        <v>10</v>
      </c>
      <c r="U22" s="137">
        <v>13</v>
      </c>
      <c r="V22" s="137">
        <v>265</v>
      </c>
      <c r="W22" s="162">
        <v>120</v>
      </c>
      <c r="X22" s="138">
        <f>SUM(B22:W22)</f>
        <v>3379</v>
      </c>
    </row>
    <row r="23" spans="1:24" s="108" customFormat="1" ht="13.5" customHeight="1">
      <c r="A23" s="158" t="s">
        <v>13</v>
      </c>
      <c r="B23" s="139">
        <v>623</v>
      </c>
      <c r="C23" s="140">
        <v>169</v>
      </c>
      <c r="D23" s="137">
        <v>226</v>
      </c>
      <c r="E23" s="137">
        <v>26</v>
      </c>
      <c r="F23" s="137">
        <v>12</v>
      </c>
      <c r="G23" s="137">
        <v>1</v>
      </c>
      <c r="H23" s="137">
        <v>39</v>
      </c>
      <c r="I23" s="137">
        <v>13</v>
      </c>
      <c r="J23" s="137">
        <v>49</v>
      </c>
      <c r="K23" s="137">
        <v>81</v>
      </c>
      <c r="L23" s="137">
        <v>203</v>
      </c>
      <c r="M23" s="137">
        <v>12</v>
      </c>
      <c r="N23" s="137">
        <v>203</v>
      </c>
      <c r="O23" s="137">
        <v>948</v>
      </c>
      <c r="P23" s="137">
        <v>37</v>
      </c>
      <c r="Q23" s="137">
        <v>1</v>
      </c>
      <c r="R23" s="137">
        <v>2</v>
      </c>
      <c r="S23" s="137">
        <v>7</v>
      </c>
      <c r="T23" s="137">
        <v>4</v>
      </c>
      <c r="U23" s="137">
        <v>4</v>
      </c>
      <c r="V23" s="137">
        <v>259</v>
      </c>
      <c r="W23" s="164">
        <v>119</v>
      </c>
      <c r="X23" s="138">
        <f>SUM(B23:W23)</f>
        <v>3038</v>
      </c>
    </row>
    <row r="24" spans="1:24" s="108" customFormat="1" ht="13.5" customHeight="1" thickBot="1">
      <c r="A24" s="159" t="s">
        <v>14</v>
      </c>
      <c r="B24" s="142">
        <v>355</v>
      </c>
      <c r="C24" s="143">
        <v>50</v>
      </c>
      <c r="D24" s="169">
        <v>51</v>
      </c>
      <c r="E24" s="144">
        <v>1</v>
      </c>
      <c r="F24" s="170">
        <v>0</v>
      </c>
      <c r="G24" s="144">
        <v>4</v>
      </c>
      <c r="H24" s="145">
        <v>14</v>
      </c>
      <c r="I24" s="170">
        <v>7</v>
      </c>
      <c r="J24" s="144">
        <v>5</v>
      </c>
      <c r="K24" s="145">
        <v>15</v>
      </c>
      <c r="L24" s="145">
        <v>110</v>
      </c>
      <c r="M24" s="145">
        <v>1</v>
      </c>
      <c r="N24" s="145">
        <v>111</v>
      </c>
      <c r="O24" s="145">
        <v>587</v>
      </c>
      <c r="P24" s="145">
        <v>2</v>
      </c>
      <c r="Q24" s="145">
        <v>0</v>
      </c>
      <c r="R24" s="145">
        <v>0</v>
      </c>
      <c r="S24" s="145">
        <v>9</v>
      </c>
      <c r="T24" s="145">
        <v>6</v>
      </c>
      <c r="U24" s="145">
        <v>9</v>
      </c>
      <c r="V24" s="145">
        <v>6</v>
      </c>
      <c r="W24" s="167">
        <v>1</v>
      </c>
      <c r="X24" s="171">
        <f>SUM(B24:W24)</f>
        <v>1344</v>
      </c>
    </row>
    <row r="25" spans="1:24" s="109" customFormat="1" ht="12.75" thickTop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</row>
    <row r="26" spans="1:24" s="109" customFormat="1" ht="12.75" thickBo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</row>
    <row r="27" spans="1:24" s="108" customFormat="1" ht="15.75" customHeight="1" thickBot="1" thickTop="1">
      <c r="A27" s="172" t="s">
        <v>1</v>
      </c>
      <c r="B27" s="290" t="s">
        <v>136</v>
      </c>
      <c r="C27" s="291"/>
      <c r="D27" s="291"/>
      <c r="E27" s="292"/>
      <c r="F27" s="17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s="108" customFormat="1" ht="13.5" customHeight="1" thickTop="1">
      <c r="A28" s="157" t="s">
        <v>12</v>
      </c>
      <c r="B28" s="293">
        <f>SUM(R4+M10+K16+X22)</f>
        <v>8656</v>
      </c>
      <c r="C28" s="294"/>
      <c r="D28" s="294"/>
      <c r="E28" s="295"/>
      <c r="F28" s="17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s="108" customFormat="1" ht="13.5" customHeight="1">
      <c r="A29" s="158" t="s">
        <v>13</v>
      </c>
      <c r="B29" s="296">
        <f>SUM(R5+M11+K17+X23)</f>
        <v>8431</v>
      </c>
      <c r="C29" s="297"/>
      <c r="D29" s="297"/>
      <c r="E29" s="298"/>
      <c r="F29" s="17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24" s="108" customFormat="1" ht="13.5" customHeight="1" thickBot="1">
      <c r="A30" s="159" t="s">
        <v>14</v>
      </c>
      <c r="B30" s="254">
        <f>SUM(R6+M12+K18+X24)</f>
        <v>3172</v>
      </c>
      <c r="C30" s="255"/>
      <c r="D30" s="255"/>
      <c r="E30" s="289"/>
      <c r="F30" s="17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24" ht="13.5" thickTop="1">
      <c r="A31" s="134"/>
      <c r="B31" s="134"/>
      <c r="C31" s="134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</row>
    <row r="32" spans="1:24" ht="12.75">
      <c r="A32" s="134"/>
      <c r="B32" s="134"/>
      <c r="C32" s="134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</row>
  </sheetData>
  <mergeCells count="17">
    <mergeCell ref="A14:A15"/>
    <mergeCell ref="A20:A21"/>
    <mergeCell ref="B30:E30"/>
    <mergeCell ref="X20:X21"/>
    <mergeCell ref="B14:J14"/>
    <mergeCell ref="B20:W20"/>
    <mergeCell ref="K14:K15"/>
    <mergeCell ref="B27:E27"/>
    <mergeCell ref="B28:E28"/>
    <mergeCell ref="B29:E29"/>
    <mergeCell ref="A1:X1"/>
    <mergeCell ref="A2:A3"/>
    <mergeCell ref="R2:R3"/>
    <mergeCell ref="M8:M9"/>
    <mergeCell ref="A8:A9"/>
    <mergeCell ref="B8:L8"/>
    <mergeCell ref="B2:Q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M29" sqref="M29"/>
    </sheetView>
  </sheetViews>
  <sheetFormatPr defaultColWidth="9.140625" defaultRowHeight="12.75"/>
  <cols>
    <col min="1" max="1" width="20.7109375" style="177" customWidth="1"/>
    <col min="2" max="9" width="12.7109375" style="177" customWidth="1"/>
    <col min="10" max="16384" width="9.140625" style="177" customWidth="1"/>
  </cols>
  <sheetData>
    <row r="1" spans="1:9" ht="21.75" customHeight="1">
      <c r="A1" s="299" t="s">
        <v>287</v>
      </c>
      <c r="B1" s="299"/>
      <c r="C1" s="299"/>
      <c r="D1" s="299"/>
      <c r="E1" s="299"/>
      <c r="F1" s="299"/>
      <c r="G1" s="299"/>
      <c r="H1" s="299"/>
      <c r="I1" s="299"/>
    </row>
    <row r="2" ht="15" customHeight="1" thickBot="1"/>
    <row r="3" spans="1:10" s="179" customFormat="1" ht="19.5" customHeight="1" thickTop="1">
      <c r="A3" s="300" t="s">
        <v>54</v>
      </c>
      <c r="B3" s="303" t="s">
        <v>166</v>
      </c>
      <c r="C3" s="303"/>
      <c r="D3" s="303"/>
      <c r="E3" s="303"/>
      <c r="F3" s="303"/>
      <c r="G3" s="303"/>
      <c r="H3" s="303"/>
      <c r="I3" s="304"/>
      <c r="J3" s="178"/>
    </row>
    <row r="4" spans="1:10" s="179" customFormat="1" ht="27" customHeight="1">
      <c r="A4" s="301"/>
      <c r="B4" s="305" t="s">
        <v>288</v>
      </c>
      <c r="C4" s="306"/>
      <c r="D4" s="307" t="s">
        <v>298</v>
      </c>
      <c r="E4" s="306"/>
      <c r="F4" s="307" t="s">
        <v>13</v>
      </c>
      <c r="G4" s="306"/>
      <c r="H4" s="307" t="s">
        <v>289</v>
      </c>
      <c r="I4" s="308"/>
      <c r="J4" s="180"/>
    </row>
    <row r="5" spans="1:10" s="179" customFormat="1" ht="19.5" customHeight="1" thickBot="1">
      <c r="A5" s="302"/>
      <c r="B5" s="181" t="s">
        <v>55</v>
      </c>
      <c r="C5" s="182" t="s">
        <v>56</v>
      </c>
      <c r="D5" s="182" t="s">
        <v>55</v>
      </c>
      <c r="E5" s="182" t="s">
        <v>56</v>
      </c>
      <c r="F5" s="182" t="s">
        <v>55</v>
      </c>
      <c r="G5" s="182" t="s">
        <v>56</v>
      </c>
      <c r="H5" s="182" t="s">
        <v>55</v>
      </c>
      <c r="I5" s="183" t="s">
        <v>56</v>
      </c>
      <c r="J5" s="180"/>
    </row>
    <row r="6" spans="1:10" s="179" customFormat="1" ht="19.5" customHeight="1" thickTop="1">
      <c r="A6" s="185" t="s">
        <v>57</v>
      </c>
      <c r="B6" s="186">
        <v>146</v>
      </c>
      <c r="C6" s="187">
        <v>165</v>
      </c>
      <c r="D6" s="187">
        <v>84</v>
      </c>
      <c r="E6" s="187">
        <v>87</v>
      </c>
      <c r="F6" s="187">
        <v>104</v>
      </c>
      <c r="G6" s="187">
        <v>113</v>
      </c>
      <c r="H6" s="187">
        <v>126</v>
      </c>
      <c r="I6" s="188">
        <v>139</v>
      </c>
      <c r="J6" s="180"/>
    </row>
    <row r="7" spans="1:10" s="179" customFormat="1" ht="19.5" customHeight="1">
      <c r="A7" s="185" t="s">
        <v>58</v>
      </c>
      <c r="B7" s="186">
        <v>70</v>
      </c>
      <c r="C7" s="187">
        <v>80</v>
      </c>
      <c r="D7" s="187">
        <v>51</v>
      </c>
      <c r="E7" s="187">
        <v>53</v>
      </c>
      <c r="F7" s="187">
        <v>54</v>
      </c>
      <c r="G7" s="187">
        <v>58</v>
      </c>
      <c r="H7" s="187">
        <v>67</v>
      </c>
      <c r="I7" s="188">
        <v>75</v>
      </c>
      <c r="J7" s="180"/>
    </row>
    <row r="8" spans="1:12" s="179" customFormat="1" ht="19.5" customHeight="1" thickBot="1">
      <c r="A8" s="189" t="s">
        <v>59</v>
      </c>
      <c r="B8" s="190">
        <v>59</v>
      </c>
      <c r="C8" s="191">
        <v>64</v>
      </c>
      <c r="D8" s="191">
        <v>75</v>
      </c>
      <c r="E8" s="191">
        <v>75</v>
      </c>
      <c r="F8" s="191">
        <v>90</v>
      </c>
      <c r="G8" s="191">
        <v>92</v>
      </c>
      <c r="H8" s="191">
        <v>44</v>
      </c>
      <c r="I8" s="192">
        <v>47</v>
      </c>
      <c r="J8" s="180"/>
      <c r="L8" s="193"/>
    </row>
    <row r="9" spans="1:10" s="179" customFormat="1" ht="19.5" customHeight="1" thickBot="1" thickTop="1">
      <c r="A9" s="251" t="s">
        <v>21</v>
      </c>
      <c r="B9" s="194">
        <f aca="true" t="shared" si="0" ref="B9:I9">SUM(B6:B8)</f>
        <v>275</v>
      </c>
      <c r="C9" s="194">
        <f t="shared" si="0"/>
        <v>309</v>
      </c>
      <c r="D9" s="194">
        <f t="shared" si="0"/>
        <v>210</v>
      </c>
      <c r="E9" s="194">
        <f t="shared" si="0"/>
        <v>215</v>
      </c>
      <c r="F9" s="194">
        <f t="shared" si="0"/>
        <v>248</v>
      </c>
      <c r="G9" s="194">
        <f t="shared" si="0"/>
        <v>263</v>
      </c>
      <c r="H9" s="194">
        <f t="shared" si="0"/>
        <v>237</v>
      </c>
      <c r="I9" s="195">
        <f t="shared" si="0"/>
        <v>261</v>
      </c>
      <c r="J9" s="180"/>
    </row>
    <row r="10" ht="15" customHeight="1" thickTop="1"/>
    <row r="11" ht="15" customHeight="1"/>
    <row r="12" ht="15" customHeight="1" thickBot="1"/>
    <row r="13" spans="1:10" s="179" customFormat="1" ht="27" customHeight="1" thickTop="1">
      <c r="A13" s="300" t="s">
        <v>54</v>
      </c>
      <c r="B13" s="310" t="s">
        <v>288</v>
      </c>
      <c r="C13" s="311"/>
      <c r="D13" s="309" t="s">
        <v>298</v>
      </c>
      <c r="E13" s="311"/>
      <c r="F13" s="309" t="s">
        <v>13</v>
      </c>
      <c r="G13" s="311"/>
      <c r="H13" s="309" t="s">
        <v>290</v>
      </c>
      <c r="I13" s="304"/>
      <c r="J13" s="196"/>
    </row>
    <row r="14" spans="1:10" s="179" customFormat="1" ht="19.5" customHeight="1" thickBot="1">
      <c r="A14" s="302"/>
      <c r="B14" s="181" t="s">
        <v>55</v>
      </c>
      <c r="C14" s="182" t="s">
        <v>56</v>
      </c>
      <c r="D14" s="182" t="s">
        <v>55</v>
      </c>
      <c r="E14" s="182" t="s">
        <v>56</v>
      </c>
      <c r="F14" s="182" t="s">
        <v>55</v>
      </c>
      <c r="G14" s="182" t="s">
        <v>56</v>
      </c>
      <c r="H14" s="182" t="s">
        <v>55</v>
      </c>
      <c r="I14" s="183" t="s">
        <v>56</v>
      </c>
      <c r="J14" s="197"/>
    </row>
    <row r="15" spans="1:10" s="179" customFormat="1" ht="27" customHeight="1" thickTop="1">
      <c r="A15" s="184" t="s">
        <v>299</v>
      </c>
      <c r="B15" s="198">
        <v>11</v>
      </c>
      <c r="C15" s="199">
        <v>11</v>
      </c>
      <c r="D15" s="199">
        <v>88</v>
      </c>
      <c r="E15" s="199">
        <v>95</v>
      </c>
      <c r="F15" s="199">
        <v>78</v>
      </c>
      <c r="G15" s="199">
        <v>85</v>
      </c>
      <c r="H15" s="199">
        <v>21</v>
      </c>
      <c r="I15" s="200">
        <v>21</v>
      </c>
      <c r="J15" s="201"/>
    </row>
    <row r="16" spans="1:10" s="179" customFormat="1" ht="27" customHeight="1">
      <c r="A16" s="185" t="s">
        <v>300</v>
      </c>
      <c r="B16" s="202">
        <v>1</v>
      </c>
      <c r="C16" s="187">
        <v>1</v>
      </c>
      <c r="D16" s="187">
        <v>18</v>
      </c>
      <c r="E16" s="187">
        <v>18</v>
      </c>
      <c r="F16" s="187">
        <v>18</v>
      </c>
      <c r="G16" s="187">
        <v>18</v>
      </c>
      <c r="H16" s="187">
        <v>1</v>
      </c>
      <c r="I16" s="188">
        <v>1</v>
      </c>
      <c r="J16" s="201"/>
    </row>
    <row r="17" spans="1:10" s="179" customFormat="1" ht="27" customHeight="1">
      <c r="A17" s="185" t="s">
        <v>301</v>
      </c>
      <c r="B17" s="202">
        <v>1</v>
      </c>
      <c r="C17" s="187">
        <v>1</v>
      </c>
      <c r="D17" s="187">
        <v>8</v>
      </c>
      <c r="E17" s="187">
        <v>9</v>
      </c>
      <c r="F17" s="187">
        <v>9</v>
      </c>
      <c r="G17" s="187">
        <v>10</v>
      </c>
      <c r="H17" s="187">
        <v>0</v>
      </c>
      <c r="I17" s="188">
        <v>0</v>
      </c>
      <c r="J17" s="201"/>
    </row>
    <row r="18" spans="1:10" s="179" customFormat="1" ht="27" customHeight="1">
      <c r="A18" s="185" t="s">
        <v>302</v>
      </c>
      <c r="B18" s="202">
        <v>1</v>
      </c>
      <c r="C18" s="187">
        <v>1</v>
      </c>
      <c r="D18" s="187">
        <v>6</v>
      </c>
      <c r="E18" s="187">
        <v>6</v>
      </c>
      <c r="F18" s="187">
        <v>7</v>
      </c>
      <c r="G18" s="187">
        <v>7</v>
      </c>
      <c r="H18" s="187">
        <v>0</v>
      </c>
      <c r="I18" s="188">
        <v>0</v>
      </c>
      <c r="J18" s="201"/>
    </row>
    <row r="19" spans="1:10" s="179" customFormat="1" ht="27" customHeight="1" thickBot="1">
      <c r="A19" s="189" t="s">
        <v>303</v>
      </c>
      <c r="B19" s="203">
        <v>0</v>
      </c>
      <c r="C19" s="191">
        <v>0</v>
      </c>
      <c r="D19" s="191">
        <v>165</v>
      </c>
      <c r="E19" s="191">
        <v>165</v>
      </c>
      <c r="F19" s="191">
        <v>165</v>
      </c>
      <c r="G19" s="191">
        <v>165</v>
      </c>
      <c r="H19" s="191">
        <v>0</v>
      </c>
      <c r="I19" s="192">
        <v>0</v>
      </c>
      <c r="J19" s="201"/>
    </row>
    <row r="20" ht="13.5" thickTop="1"/>
  </sheetData>
  <mergeCells count="12">
    <mergeCell ref="H13:I13"/>
    <mergeCell ref="A13:A14"/>
    <mergeCell ref="B13:C13"/>
    <mergeCell ref="D13:E13"/>
    <mergeCell ref="F13:G13"/>
    <mergeCell ref="A1:I1"/>
    <mergeCell ref="A3:A5"/>
    <mergeCell ref="B3:I3"/>
    <mergeCell ref="B4:C4"/>
    <mergeCell ref="D4:E4"/>
    <mergeCell ref="F4:G4"/>
    <mergeCell ref="H4:I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workbookViewId="0" topLeftCell="A1">
      <selection activeCell="P35" sqref="P35"/>
    </sheetView>
  </sheetViews>
  <sheetFormatPr defaultColWidth="9.140625" defaultRowHeight="12.75"/>
  <cols>
    <col min="1" max="1" width="31.7109375" style="204" customWidth="1"/>
    <col min="2" max="2" width="8.7109375" style="204" customWidth="1"/>
    <col min="3" max="3" width="5.7109375" style="204" customWidth="1"/>
    <col min="4" max="4" width="9.7109375" style="204" customWidth="1"/>
    <col min="5" max="5" width="10.7109375" style="204" customWidth="1"/>
    <col min="6" max="11" width="10.28125" style="204" customWidth="1"/>
    <col min="12" max="16384" width="9.140625" style="204" customWidth="1"/>
  </cols>
  <sheetData>
    <row r="1" spans="1:11" ht="19.5" customHeight="1">
      <c r="A1" s="314" t="s">
        <v>291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ht="15" customHeight="1" thickBot="1"/>
    <row r="3" spans="1:11" ht="21.75" customHeight="1" thickBot="1" thickTop="1">
      <c r="A3" s="205" t="s">
        <v>60</v>
      </c>
      <c r="B3" s="206" t="s">
        <v>61</v>
      </c>
      <c r="D3" s="316" t="s">
        <v>310</v>
      </c>
      <c r="E3" s="317"/>
      <c r="F3" s="317"/>
      <c r="G3" s="317"/>
      <c r="H3" s="317"/>
      <c r="I3" s="317"/>
      <c r="J3" s="317"/>
      <c r="K3" s="318"/>
    </row>
    <row r="4" spans="1:11" ht="15" customHeight="1" thickTop="1">
      <c r="A4" s="207" t="s">
        <v>62</v>
      </c>
      <c r="B4" s="208">
        <v>127</v>
      </c>
      <c r="D4" s="209" t="s">
        <v>63</v>
      </c>
      <c r="E4" s="210">
        <v>45</v>
      </c>
      <c r="F4" s="211" t="s">
        <v>64</v>
      </c>
      <c r="G4" s="210">
        <v>4</v>
      </c>
      <c r="H4" s="209" t="s">
        <v>65</v>
      </c>
      <c r="I4" s="210">
        <v>4</v>
      </c>
      <c r="J4" s="211" t="s">
        <v>66</v>
      </c>
      <c r="K4" s="210">
        <v>8</v>
      </c>
    </row>
    <row r="5" spans="1:11" ht="15" customHeight="1">
      <c r="A5" s="212" t="s">
        <v>67</v>
      </c>
      <c r="B5" s="213">
        <v>1</v>
      </c>
      <c r="D5" s="214" t="s">
        <v>68</v>
      </c>
      <c r="E5" s="215">
        <v>48</v>
      </c>
      <c r="F5" s="216" t="s">
        <v>69</v>
      </c>
      <c r="G5" s="215">
        <v>3</v>
      </c>
      <c r="H5" s="214" t="s">
        <v>70</v>
      </c>
      <c r="I5" s="215">
        <v>3</v>
      </c>
      <c r="J5" s="216" t="s">
        <v>71</v>
      </c>
      <c r="K5" s="215">
        <v>2</v>
      </c>
    </row>
    <row r="6" spans="1:11" ht="15" customHeight="1">
      <c r="A6" s="212" t="s">
        <v>72</v>
      </c>
      <c r="B6" s="213">
        <v>14</v>
      </c>
      <c r="D6" s="214" t="s">
        <v>73</v>
      </c>
      <c r="E6" s="215">
        <v>26</v>
      </c>
      <c r="F6" s="216" t="s">
        <v>160</v>
      </c>
      <c r="G6" s="215">
        <v>0</v>
      </c>
      <c r="H6" s="214" t="s">
        <v>74</v>
      </c>
      <c r="I6" s="215">
        <v>6</v>
      </c>
      <c r="J6" s="216" t="s">
        <v>75</v>
      </c>
      <c r="K6" s="215">
        <v>2</v>
      </c>
    </row>
    <row r="7" spans="1:11" ht="15" customHeight="1">
      <c r="A7" s="212" t="s">
        <v>161</v>
      </c>
      <c r="B7" s="213">
        <v>73</v>
      </c>
      <c r="D7" s="214" t="s">
        <v>77</v>
      </c>
      <c r="E7" s="215">
        <v>14</v>
      </c>
      <c r="F7" s="216" t="s">
        <v>78</v>
      </c>
      <c r="G7" s="215">
        <v>8</v>
      </c>
      <c r="H7" s="214" t="s">
        <v>79</v>
      </c>
      <c r="I7" s="215">
        <v>7</v>
      </c>
      <c r="J7" s="216" t="s">
        <v>80</v>
      </c>
      <c r="K7" s="215">
        <v>1</v>
      </c>
    </row>
    <row r="8" spans="1:11" ht="15" customHeight="1" thickBot="1">
      <c r="A8" s="212" t="s">
        <v>76</v>
      </c>
      <c r="B8" s="213">
        <v>32</v>
      </c>
      <c r="D8" s="217" t="s">
        <v>82</v>
      </c>
      <c r="E8" s="218">
        <v>13</v>
      </c>
      <c r="F8" s="219" t="s">
        <v>83</v>
      </c>
      <c r="G8" s="218">
        <v>12</v>
      </c>
      <c r="H8" s="217" t="s">
        <v>84</v>
      </c>
      <c r="I8" s="218">
        <v>8</v>
      </c>
      <c r="J8" s="220" t="s">
        <v>85</v>
      </c>
      <c r="K8" s="221">
        <v>0</v>
      </c>
    </row>
    <row r="9" spans="1:11" ht="15" customHeight="1" thickBot="1" thickTop="1">
      <c r="A9" s="212" t="s">
        <v>86</v>
      </c>
      <c r="B9" s="213">
        <v>12</v>
      </c>
      <c r="J9" s="219" t="s">
        <v>162</v>
      </c>
      <c r="K9" s="218">
        <v>1</v>
      </c>
    </row>
    <row r="10" spans="1:2" ht="15" customHeight="1" thickBot="1" thickTop="1">
      <c r="A10" s="222" t="s">
        <v>81</v>
      </c>
      <c r="B10" s="223">
        <v>4</v>
      </c>
    </row>
    <row r="11" spans="1:2" ht="15" customHeight="1" thickBot="1" thickTop="1">
      <c r="A11" s="224" t="s">
        <v>304</v>
      </c>
      <c r="B11" s="225">
        <f>SUM(B4:B10)</f>
        <v>263</v>
      </c>
    </row>
    <row r="12" ht="18" customHeight="1" thickBot="1" thickTop="1"/>
    <row r="13" spans="1:11" ht="21.75" customHeight="1" thickBot="1" thickTop="1">
      <c r="A13" s="205" t="s">
        <v>164</v>
      </c>
      <c r="B13" s="206" t="s">
        <v>61</v>
      </c>
      <c r="D13" s="329" t="s">
        <v>165</v>
      </c>
      <c r="E13" s="330"/>
      <c r="F13" s="319" t="s">
        <v>61</v>
      </c>
      <c r="H13" s="325" t="s">
        <v>311</v>
      </c>
      <c r="I13" s="326"/>
      <c r="J13" s="326"/>
      <c r="K13" s="326"/>
    </row>
    <row r="14" spans="1:11" ht="15" customHeight="1" thickBot="1" thickTop="1">
      <c r="A14" s="226" t="s">
        <v>87</v>
      </c>
      <c r="B14" s="227">
        <v>0</v>
      </c>
      <c r="D14" s="331"/>
      <c r="E14" s="331"/>
      <c r="F14" s="320"/>
      <c r="H14" s="312" t="s">
        <v>88</v>
      </c>
      <c r="I14" s="313"/>
      <c r="J14" s="312" t="s">
        <v>89</v>
      </c>
      <c r="K14" s="313"/>
    </row>
    <row r="15" spans="1:11" ht="15" customHeight="1" thickTop="1">
      <c r="A15" s="228" t="s">
        <v>90</v>
      </c>
      <c r="B15" s="229">
        <v>1</v>
      </c>
      <c r="D15" s="321" t="s">
        <v>91</v>
      </c>
      <c r="E15" s="322"/>
      <c r="F15" s="227">
        <v>206</v>
      </c>
      <c r="H15" s="230" t="s">
        <v>92</v>
      </c>
      <c r="I15" s="231">
        <v>6</v>
      </c>
      <c r="J15" s="230" t="s">
        <v>92</v>
      </c>
      <c r="K15" s="210">
        <v>13</v>
      </c>
    </row>
    <row r="16" spans="1:11" ht="15" customHeight="1">
      <c r="A16" s="228" t="s">
        <v>93</v>
      </c>
      <c r="B16" s="229">
        <v>12</v>
      </c>
      <c r="D16" s="323" t="s">
        <v>94</v>
      </c>
      <c r="E16" s="324"/>
      <c r="F16" s="229">
        <v>8</v>
      </c>
      <c r="H16" s="232" t="s">
        <v>95</v>
      </c>
      <c r="I16" s="233">
        <v>0</v>
      </c>
      <c r="J16" s="232" t="s">
        <v>95</v>
      </c>
      <c r="K16" s="215">
        <v>1</v>
      </c>
    </row>
    <row r="17" spans="1:11" ht="15" customHeight="1">
      <c r="A17" s="228" t="s">
        <v>96</v>
      </c>
      <c r="B17" s="229">
        <v>34</v>
      </c>
      <c r="D17" s="323" t="s">
        <v>97</v>
      </c>
      <c r="E17" s="324"/>
      <c r="F17" s="229">
        <v>1</v>
      </c>
      <c r="H17" s="232" t="s">
        <v>98</v>
      </c>
      <c r="I17" s="233">
        <v>0</v>
      </c>
      <c r="J17" s="232" t="s">
        <v>98</v>
      </c>
      <c r="K17" s="215">
        <v>0</v>
      </c>
    </row>
    <row r="18" spans="1:11" ht="15" customHeight="1" thickBot="1">
      <c r="A18" s="228" t="s">
        <v>99</v>
      </c>
      <c r="B18" s="229">
        <v>121</v>
      </c>
      <c r="D18" s="323" t="s">
        <v>100</v>
      </c>
      <c r="E18" s="324"/>
      <c r="F18" s="229">
        <v>0</v>
      </c>
      <c r="H18" s="234" t="s">
        <v>101</v>
      </c>
      <c r="I18" s="235">
        <v>0</v>
      </c>
      <c r="J18" s="234" t="s">
        <v>101</v>
      </c>
      <c r="K18" s="218">
        <v>0</v>
      </c>
    </row>
    <row r="19" spans="1:6" ht="15" customHeight="1" thickBot="1" thickTop="1">
      <c r="A19" s="228" t="s">
        <v>102</v>
      </c>
      <c r="B19" s="229">
        <v>20</v>
      </c>
      <c r="D19" s="327" t="s">
        <v>103</v>
      </c>
      <c r="E19" s="328"/>
      <c r="F19" s="237">
        <v>0</v>
      </c>
    </row>
    <row r="20" spans="1:5" ht="15" customHeight="1" thickTop="1">
      <c r="A20" s="228" t="s">
        <v>104</v>
      </c>
      <c r="B20" s="229">
        <v>5</v>
      </c>
      <c r="E20" s="238"/>
    </row>
    <row r="21" spans="1:2" ht="15" customHeight="1" thickBot="1">
      <c r="A21" s="236" t="s">
        <v>105</v>
      </c>
      <c r="B21" s="237">
        <v>22</v>
      </c>
    </row>
    <row r="22" ht="18" customHeight="1" thickBot="1" thickTop="1"/>
    <row r="23" spans="1:11" ht="24.75" customHeight="1" thickBot="1" thickTop="1">
      <c r="A23" s="205" t="s">
        <v>106</v>
      </c>
      <c r="B23" s="206" t="s">
        <v>61</v>
      </c>
      <c r="D23" s="316" t="s">
        <v>107</v>
      </c>
      <c r="E23" s="318"/>
      <c r="G23" s="316" t="s">
        <v>163</v>
      </c>
      <c r="H23" s="318"/>
      <c r="J23" s="316" t="s">
        <v>108</v>
      </c>
      <c r="K23" s="318"/>
    </row>
    <row r="24" spans="1:11" ht="15" customHeight="1" thickBot="1" thickTop="1">
      <c r="A24" s="239" t="s">
        <v>109</v>
      </c>
      <c r="B24" s="240">
        <v>66</v>
      </c>
      <c r="D24" s="211" t="s">
        <v>110</v>
      </c>
      <c r="E24" s="210">
        <v>128</v>
      </c>
      <c r="G24" s="241" t="s">
        <v>110</v>
      </c>
      <c r="H24" s="242">
        <v>14</v>
      </c>
      <c r="J24" s="241" t="s">
        <v>110</v>
      </c>
      <c r="K24" s="242">
        <v>0</v>
      </c>
    </row>
    <row r="25" spans="1:5" ht="15" customHeight="1" thickTop="1">
      <c r="A25" s="243" t="s">
        <v>111</v>
      </c>
      <c r="B25" s="244">
        <v>10</v>
      </c>
      <c r="D25" s="216" t="s">
        <v>50</v>
      </c>
      <c r="E25" s="245" t="s">
        <v>305</v>
      </c>
    </row>
    <row r="26" spans="1:5" ht="15" customHeight="1" thickBot="1">
      <c r="A26" s="228" t="s">
        <v>306</v>
      </c>
      <c r="B26" s="229">
        <v>9</v>
      </c>
      <c r="D26" s="219" t="s">
        <v>112</v>
      </c>
      <c r="E26" s="246" t="s">
        <v>307</v>
      </c>
    </row>
    <row r="27" spans="1:2" ht="15" customHeight="1" thickTop="1">
      <c r="A27" s="228" t="s">
        <v>308</v>
      </c>
      <c r="B27" s="229">
        <v>1</v>
      </c>
    </row>
    <row r="28" spans="1:2" ht="15" customHeight="1" thickBot="1">
      <c r="A28" s="236" t="s">
        <v>309</v>
      </c>
      <c r="B28" s="237">
        <v>0</v>
      </c>
    </row>
    <row r="29" ht="13.5" thickTop="1"/>
  </sheetData>
  <mergeCells count="15">
    <mergeCell ref="D15:E15"/>
    <mergeCell ref="D16:E16"/>
    <mergeCell ref="J23:K23"/>
    <mergeCell ref="H13:K13"/>
    <mergeCell ref="D23:E23"/>
    <mergeCell ref="G23:H23"/>
    <mergeCell ref="D17:E17"/>
    <mergeCell ref="D18:E18"/>
    <mergeCell ref="D19:E19"/>
    <mergeCell ref="D13:E14"/>
    <mergeCell ref="H14:I14"/>
    <mergeCell ref="J14:K14"/>
    <mergeCell ref="A1:K1"/>
    <mergeCell ref="D3:K3"/>
    <mergeCell ref="F13:F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2009-04-22T05:31:38Z</cp:lastPrinted>
  <dcterms:created xsi:type="dcterms:W3CDTF">2007-02-09T13:19:08Z</dcterms:created>
  <dcterms:modified xsi:type="dcterms:W3CDTF">2009-04-22T05:38:50Z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