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47.Súdna väzba" sheetId="1" r:id="rId1"/>
  </sheets>
  <definedNames>
    <definedName name="_xlnm.Print_Area" localSheetId="0">'47.Súdna väzba'!$A$1:$M$28</definedName>
  </definedNames>
  <calcPr fullCalcOnLoad="1"/>
</workbook>
</file>

<file path=xl/sharedStrings.xml><?xml version="1.0" encoding="utf-8"?>
<sst xmlns="http://schemas.openxmlformats.org/spreadsheetml/2006/main" count="76" uniqueCount="23">
  <si>
    <t xml:space="preserve">PREHĽAD O DĹŽKE SÚDNEJ VÄZBY NA OKRESNÝCH SÚDOCH V ROKU  2007 </t>
  </si>
  <si>
    <t>Kraj</t>
  </si>
  <si>
    <t>Počet osôb</t>
  </si>
  <si>
    <t>do 3 mesiacov</t>
  </si>
  <si>
    <t>od 3 do 6 mesiacov</t>
  </si>
  <si>
    <t>od 6 mesiacov         do 1 roka</t>
  </si>
  <si>
    <t>od 1 do 2 rokov</t>
  </si>
  <si>
    <t>viac ako 2 roky</t>
  </si>
  <si>
    <t>Priemer    v dňoch</t>
  </si>
  <si>
    <t>počet</t>
  </si>
  <si>
    <t>%</t>
  </si>
  <si>
    <t>BA</t>
  </si>
  <si>
    <t>-</t>
  </si>
  <si>
    <t>TT</t>
  </si>
  <si>
    <t>TN</t>
  </si>
  <si>
    <t>NR</t>
  </si>
  <si>
    <t>ZA</t>
  </si>
  <si>
    <t>BB</t>
  </si>
  <si>
    <t>PO</t>
  </si>
  <si>
    <t>KE</t>
  </si>
  <si>
    <t>SR</t>
  </si>
  <si>
    <t>PREHĽAD O DĹŽKE SÚDNEJ VÄZBY NA KRAJSKÝCH SÚDOCH V ROKU 2007</t>
  </si>
  <si>
    <t>ŠP.SÚD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</si>
</sst>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#,##0.0"/>
    <numFmt numFmtId="169" formatCode="0.0"/>
    <numFmt numFmtId="170" formatCode="0.0%"/>
    <numFmt numFmtId="171" formatCode="#,##0.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center" vertical="top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right" vertical="center" wrapText="1" indent="1"/>
    </xf>
    <xf numFmtId="0" fontId="0" fillId="0" borderId="10" xfId="0" applyFont="1" applyBorder="1" applyAlignment="1">
      <alignment horizontal="right" vertical="center" wrapText="1" indent="1"/>
    </xf>
    <xf numFmtId="168" fontId="0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 indent="2"/>
    </xf>
    <xf numFmtId="3" fontId="0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right" vertical="center" wrapText="1" indent="1"/>
    </xf>
    <xf numFmtId="0" fontId="0" fillId="0" borderId="16" xfId="0" applyFont="1" applyBorder="1" applyAlignment="1">
      <alignment horizontal="right" vertical="center" wrapText="1" indent="1"/>
    </xf>
    <xf numFmtId="168" fontId="0" fillId="0" borderId="16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right" vertical="center" wrapText="1" indent="2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right" vertical="center" wrapText="1" indent="1"/>
    </xf>
    <xf numFmtId="0" fontId="0" fillId="0" borderId="19" xfId="0" applyFont="1" applyBorder="1" applyAlignment="1">
      <alignment horizontal="right" vertical="center" wrapText="1" indent="1"/>
    </xf>
    <xf numFmtId="168" fontId="0" fillId="0" borderId="20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right" vertical="center" wrapText="1" indent="1"/>
    </xf>
    <xf numFmtId="168" fontId="2" fillId="0" borderId="23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right" vertical="center" wrapText="1" indent="2"/>
    </xf>
    <xf numFmtId="3" fontId="2" fillId="0" borderId="24" xfId="0" applyNumberFormat="1" applyFont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right" vertical="center" wrapText="1" indent="2"/>
    </xf>
    <xf numFmtId="0" fontId="0" fillId="0" borderId="10" xfId="0" applyFont="1" applyBorder="1" applyAlignment="1">
      <alignment horizontal="right" vertical="center" wrapText="1" indent="2"/>
    </xf>
    <xf numFmtId="168" fontId="0" fillId="0" borderId="3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right" vertical="center" wrapText="1" indent="2"/>
    </xf>
    <xf numFmtId="168" fontId="0" fillId="0" borderId="25" xfId="0" applyNumberFormat="1" applyFont="1" applyBorder="1" applyAlignment="1">
      <alignment horizontal="center" vertical="center" wrapText="1"/>
    </xf>
    <xf numFmtId="3" fontId="0" fillId="0" borderId="26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right" vertical="center" wrapText="1" indent="2"/>
    </xf>
    <xf numFmtId="3" fontId="0" fillId="0" borderId="28" xfId="0" applyNumberFormat="1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ázvy zar.hore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2"/>
  <dimension ref="A1:M28"/>
  <sheetViews>
    <sheetView tabSelected="1" zoomScaleSheetLayoutView="100" workbookViewId="0" topLeftCell="A1">
      <selection activeCell="S22" sqref="S22"/>
    </sheetView>
  </sheetViews>
  <sheetFormatPr defaultColWidth="9.140625" defaultRowHeight="12.75"/>
  <cols>
    <col min="1" max="1" width="8.7109375" style="0" customWidth="1"/>
    <col min="2" max="2" width="9.8515625" style="0" customWidth="1"/>
    <col min="3" max="12" width="9.28125" style="0" customWidth="1"/>
    <col min="13" max="13" width="8.28125" style="0" customWidth="1"/>
  </cols>
  <sheetData>
    <row r="1" spans="1:13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3" customFormat="1" ht="7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29.25" customHeight="1" thickTop="1">
      <c r="A3" s="4" t="s">
        <v>1</v>
      </c>
      <c r="B3" s="5" t="s">
        <v>2</v>
      </c>
      <c r="C3" s="6" t="s">
        <v>3</v>
      </c>
      <c r="D3" s="6"/>
      <c r="E3" s="6" t="s">
        <v>4</v>
      </c>
      <c r="F3" s="6"/>
      <c r="G3" s="6" t="s">
        <v>5</v>
      </c>
      <c r="H3" s="6"/>
      <c r="I3" s="6" t="s">
        <v>6</v>
      </c>
      <c r="J3" s="6"/>
      <c r="K3" s="6" t="s">
        <v>7</v>
      </c>
      <c r="L3" s="6"/>
      <c r="M3" s="7" t="s">
        <v>8</v>
      </c>
    </row>
    <row r="4" spans="1:13" s="3" customFormat="1" ht="16.5" customHeight="1" thickBot="1">
      <c r="A4" s="8"/>
      <c r="B4" s="9"/>
      <c r="C4" s="10" t="s">
        <v>9</v>
      </c>
      <c r="D4" s="10" t="s">
        <v>10</v>
      </c>
      <c r="E4" s="10" t="s">
        <v>9</v>
      </c>
      <c r="F4" s="10" t="s">
        <v>10</v>
      </c>
      <c r="G4" s="10" t="s">
        <v>9</v>
      </c>
      <c r="H4" s="10" t="s">
        <v>10</v>
      </c>
      <c r="I4" s="10" t="s">
        <v>9</v>
      </c>
      <c r="J4" s="10" t="s">
        <v>10</v>
      </c>
      <c r="K4" s="10" t="s">
        <v>9</v>
      </c>
      <c r="L4" s="10" t="s">
        <v>10</v>
      </c>
      <c r="M4" s="11"/>
    </row>
    <row r="5" spans="1:13" s="3" customFormat="1" ht="16.5" customHeight="1" thickTop="1">
      <c r="A5" s="12" t="s">
        <v>11</v>
      </c>
      <c r="B5" s="13">
        <v>389</v>
      </c>
      <c r="C5" s="14">
        <v>262</v>
      </c>
      <c r="D5" s="15">
        <f aca="true" t="shared" si="0" ref="D5:D13">C5/B5*100</f>
        <v>67.3521850899743</v>
      </c>
      <c r="E5" s="16">
        <v>70</v>
      </c>
      <c r="F5" s="15">
        <f aca="true" t="shared" si="1" ref="F5:F13">E5/B5*100</f>
        <v>17.994858611825194</v>
      </c>
      <c r="G5" s="16">
        <v>50</v>
      </c>
      <c r="H5" s="15">
        <f aca="true" t="shared" si="2" ref="H5:H13">G5/B5*100</f>
        <v>12.853470437017995</v>
      </c>
      <c r="I5" s="16">
        <v>7</v>
      </c>
      <c r="J5" s="15">
        <f aca="true" t="shared" si="3" ref="J5:J13">I5/B5*100</f>
        <v>1.7994858611825193</v>
      </c>
      <c r="K5" s="16">
        <v>0</v>
      </c>
      <c r="L5" s="15" t="s">
        <v>12</v>
      </c>
      <c r="M5" s="17">
        <f aca="true" t="shared" si="4" ref="M5:M13">(C5*60+E5*135+G5*270+I5*540+K5*1080)/B5</f>
        <v>109.12596401028277</v>
      </c>
    </row>
    <row r="6" spans="1:13" s="3" customFormat="1" ht="16.5" customHeight="1">
      <c r="A6" s="18" t="s">
        <v>13</v>
      </c>
      <c r="B6" s="19">
        <v>238</v>
      </c>
      <c r="C6" s="20">
        <v>165</v>
      </c>
      <c r="D6" s="21">
        <f t="shared" si="0"/>
        <v>69.32773109243698</v>
      </c>
      <c r="E6" s="22">
        <v>27</v>
      </c>
      <c r="F6" s="21">
        <f t="shared" si="1"/>
        <v>11.344537815126051</v>
      </c>
      <c r="G6" s="22">
        <v>31</v>
      </c>
      <c r="H6" s="21">
        <f t="shared" si="2"/>
        <v>13.025210084033615</v>
      </c>
      <c r="I6" s="22">
        <v>15</v>
      </c>
      <c r="J6" s="21">
        <f t="shared" si="3"/>
        <v>6.302521008403361</v>
      </c>
      <c r="K6" s="22">
        <v>0</v>
      </c>
      <c r="L6" s="21" t="s">
        <v>12</v>
      </c>
      <c r="M6" s="17">
        <f t="shared" si="4"/>
        <v>126.11344537815125</v>
      </c>
    </row>
    <row r="7" spans="1:13" s="3" customFormat="1" ht="16.5" customHeight="1">
      <c r="A7" s="18" t="s">
        <v>14</v>
      </c>
      <c r="B7" s="19">
        <v>178</v>
      </c>
      <c r="C7" s="20">
        <v>135</v>
      </c>
      <c r="D7" s="21">
        <f t="shared" si="0"/>
        <v>75.84269662921348</v>
      </c>
      <c r="E7" s="22">
        <v>22</v>
      </c>
      <c r="F7" s="21">
        <f t="shared" si="1"/>
        <v>12.359550561797752</v>
      </c>
      <c r="G7" s="22">
        <v>17</v>
      </c>
      <c r="H7" s="21">
        <f t="shared" si="2"/>
        <v>9.550561797752808</v>
      </c>
      <c r="I7" s="22">
        <v>4</v>
      </c>
      <c r="J7" s="21">
        <f t="shared" si="3"/>
        <v>2.247191011235955</v>
      </c>
      <c r="K7" s="22">
        <v>0</v>
      </c>
      <c r="L7" s="21" t="s">
        <v>12</v>
      </c>
      <c r="M7" s="17">
        <f t="shared" si="4"/>
        <v>100.11235955056179</v>
      </c>
    </row>
    <row r="8" spans="1:13" s="3" customFormat="1" ht="16.5" customHeight="1">
      <c r="A8" s="18" t="s">
        <v>15</v>
      </c>
      <c r="B8" s="19">
        <v>321</v>
      </c>
      <c r="C8" s="20">
        <v>192</v>
      </c>
      <c r="D8" s="21">
        <f t="shared" si="0"/>
        <v>59.813084112149525</v>
      </c>
      <c r="E8" s="22">
        <v>55</v>
      </c>
      <c r="F8" s="21">
        <f t="shared" si="1"/>
        <v>17.133956386292834</v>
      </c>
      <c r="G8" s="22">
        <v>48</v>
      </c>
      <c r="H8" s="21">
        <f t="shared" si="2"/>
        <v>14.953271028037381</v>
      </c>
      <c r="I8" s="22">
        <v>26</v>
      </c>
      <c r="J8" s="21">
        <f t="shared" si="3"/>
        <v>8.09968847352025</v>
      </c>
      <c r="K8" s="22">
        <v>0</v>
      </c>
      <c r="L8" s="21" t="s">
        <v>12</v>
      </c>
      <c r="M8" s="17">
        <f t="shared" si="4"/>
        <v>143.13084112149534</v>
      </c>
    </row>
    <row r="9" spans="1:13" s="3" customFormat="1" ht="16.5" customHeight="1">
      <c r="A9" s="18" t="s">
        <v>16</v>
      </c>
      <c r="B9" s="19">
        <v>206</v>
      </c>
      <c r="C9" s="20">
        <v>160</v>
      </c>
      <c r="D9" s="21">
        <f t="shared" si="0"/>
        <v>77.66990291262135</v>
      </c>
      <c r="E9" s="22">
        <v>27</v>
      </c>
      <c r="F9" s="21">
        <f t="shared" si="1"/>
        <v>13.106796116504855</v>
      </c>
      <c r="G9" s="22">
        <v>14</v>
      </c>
      <c r="H9" s="21">
        <f t="shared" si="2"/>
        <v>6.796116504854369</v>
      </c>
      <c r="I9" s="22">
        <v>4</v>
      </c>
      <c r="J9" s="21">
        <f t="shared" si="3"/>
        <v>1.9417475728155338</v>
      </c>
      <c r="K9" s="22">
        <v>1</v>
      </c>
      <c r="L9" s="21">
        <f>K9/B9*100</f>
        <v>0.48543689320388345</v>
      </c>
      <c r="M9" s="17">
        <f t="shared" si="4"/>
        <v>98.37378640776699</v>
      </c>
    </row>
    <row r="10" spans="1:13" s="3" customFormat="1" ht="16.5" customHeight="1">
      <c r="A10" s="18" t="s">
        <v>17</v>
      </c>
      <c r="B10" s="19">
        <v>298</v>
      </c>
      <c r="C10" s="20">
        <v>178</v>
      </c>
      <c r="D10" s="21">
        <f t="shared" si="0"/>
        <v>59.73154362416108</v>
      </c>
      <c r="E10" s="22">
        <v>57</v>
      </c>
      <c r="F10" s="21">
        <f t="shared" si="1"/>
        <v>19.12751677852349</v>
      </c>
      <c r="G10" s="22">
        <v>47</v>
      </c>
      <c r="H10" s="21">
        <f t="shared" si="2"/>
        <v>15.771812080536913</v>
      </c>
      <c r="I10" s="22">
        <v>16</v>
      </c>
      <c r="J10" s="21">
        <f t="shared" si="3"/>
        <v>5.369127516778524</v>
      </c>
      <c r="K10" s="22">
        <v>0</v>
      </c>
      <c r="L10" s="21" t="s">
        <v>12</v>
      </c>
      <c r="M10" s="17">
        <f t="shared" si="4"/>
        <v>133.23825503355704</v>
      </c>
    </row>
    <row r="11" spans="1:13" s="3" customFormat="1" ht="16.5" customHeight="1">
      <c r="A11" s="18" t="s">
        <v>18</v>
      </c>
      <c r="B11" s="19">
        <v>273</v>
      </c>
      <c r="C11" s="20">
        <v>167</v>
      </c>
      <c r="D11" s="21">
        <f t="shared" si="0"/>
        <v>61.172161172161175</v>
      </c>
      <c r="E11" s="22">
        <v>50</v>
      </c>
      <c r="F11" s="21">
        <f t="shared" si="1"/>
        <v>18.315018315018314</v>
      </c>
      <c r="G11" s="22">
        <v>32</v>
      </c>
      <c r="H11" s="21">
        <f t="shared" si="2"/>
        <v>11.72161172161172</v>
      </c>
      <c r="I11" s="22">
        <v>19</v>
      </c>
      <c r="J11" s="21">
        <f t="shared" si="3"/>
        <v>6.95970695970696</v>
      </c>
      <c r="K11" s="22">
        <v>5</v>
      </c>
      <c r="L11" s="21">
        <f>K11/B11*100</f>
        <v>1.8315018315018317</v>
      </c>
      <c r="M11" s="17">
        <f t="shared" si="4"/>
        <v>150.43956043956044</v>
      </c>
    </row>
    <row r="12" spans="1:13" s="3" customFormat="1" ht="16.5" customHeight="1" thickBot="1">
      <c r="A12" s="23" t="s">
        <v>19</v>
      </c>
      <c r="B12" s="24">
        <v>340</v>
      </c>
      <c r="C12" s="25">
        <v>205</v>
      </c>
      <c r="D12" s="26">
        <f t="shared" si="0"/>
        <v>60.29411764705882</v>
      </c>
      <c r="E12" s="16">
        <v>67</v>
      </c>
      <c r="F12" s="26">
        <f t="shared" si="1"/>
        <v>19.705882352941178</v>
      </c>
      <c r="G12" s="16">
        <v>63</v>
      </c>
      <c r="H12" s="26">
        <f t="shared" si="2"/>
        <v>18.529411764705884</v>
      </c>
      <c r="I12" s="16">
        <v>4</v>
      </c>
      <c r="J12" s="26">
        <f t="shared" si="3"/>
        <v>1.1764705882352942</v>
      </c>
      <c r="K12" s="16">
        <v>1</v>
      </c>
      <c r="L12" s="21">
        <f>K12/B12*100</f>
        <v>0.29411764705882354</v>
      </c>
      <c r="M12" s="27">
        <f t="shared" si="4"/>
        <v>122.33823529411765</v>
      </c>
    </row>
    <row r="13" spans="1:13" s="3" customFormat="1" ht="24" customHeight="1" thickBot="1" thickTop="1">
      <c r="A13" s="28" t="s">
        <v>20</v>
      </c>
      <c r="B13" s="29">
        <f>SUM(B5:B12)</f>
        <v>2243</v>
      </c>
      <c r="C13" s="29">
        <f>SUM(C5:C12)</f>
        <v>1464</v>
      </c>
      <c r="D13" s="30">
        <f t="shared" si="0"/>
        <v>65.26972804279983</v>
      </c>
      <c r="E13" s="31">
        <f>SUM(E5:E12)</f>
        <v>375</v>
      </c>
      <c r="F13" s="30">
        <f t="shared" si="1"/>
        <v>16.71868033883192</v>
      </c>
      <c r="G13" s="31">
        <f>SUM(G5:G12)</f>
        <v>302</v>
      </c>
      <c r="H13" s="30">
        <f t="shared" si="2"/>
        <v>13.464110566205974</v>
      </c>
      <c r="I13" s="31">
        <f>SUM(I5:I12)</f>
        <v>95</v>
      </c>
      <c r="J13" s="30">
        <f t="shared" si="3"/>
        <v>4.235399019170753</v>
      </c>
      <c r="K13" s="31">
        <f>SUM(K5:K12)</f>
        <v>7</v>
      </c>
      <c r="L13" s="30">
        <f>K13/B13*100</f>
        <v>0.3120820329915292</v>
      </c>
      <c r="M13" s="32">
        <f t="shared" si="4"/>
        <v>124.3267944716897</v>
      </c>
    </row>
    <row r="14" spans="1:13" s="3" customFormat="1" ht="19.5" customHeight="1" thickTop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s="3" customFormat="1" ht="16.5" customHeight="1">
      <c r="A15" s="1" t="s">
        <v>21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s="3" customFormat="1" ht="7.5" customHeight="1" thickBo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s="3" customFormat="1" ht="29.25" customHeight="1" thickTop="1">
      <c r="A17" s="4" t="s">
        <v>1</v>
      </c>
      <c r="B17" s="5" t="s">
        <v>2</v>
      </c>
      <c r="C17" s="6" t="s">
        <v>3</v>
      </c>
      <c r="D17" s="6"/>
      <c r="E17" s="6" t="s">
        <v>4</v>
      </c>
      <c r="F17" s="6"/>
      <c r="G17" s="6" t="s">
        <v>5</v>
      </c>
      <c r="H17" s="6"/>
      <c r="I17" s="6" t="s">
        <v>6</v>
      </c>
      <c r="J17" s="6"/>
      <c r="K17" s="6" t="s">
        <v>7</v>
      </c>
      <c r="L17" s="6"/>
      <c r="M17" s="7" t="s">
        <v>8</v>
      </c>
    </row>
    <row r="18" spans="1:13" s="3" customFormat="1" ht="16.5" customHeight="1" thickBot="1">
      <c r="A18" s="8"/>
      <c r="B18" s="9"/>
      <c r="C18" s="10" t="s">
        <v>9</v>
      </c>
      <c r="D18" s="10" t="s">
        <v>10</v>
      </c>
      <c r="E18" s="10" t="s">
        <v>9</v>
      </c>
      <c r="F18" s="10" t="s">
        <v>10</v>
      </c>
      <c r="G18" s="10" t="s">
        <v>9</v>
      </c>
      <c r="H18" s="10" t="s">
        <v>10</v>
      </c>
      <c r="I18" s="10" t="s">
        <v>9</v>
      </c>
      <c r="J18" s="10" t="s">
        <v>10</v>
      </c>
      <c r="K18" s="10" t="s">
        <v>9</v>
      </c>
      <c r="L18" s="10" t="s">
        <v>10</v>
      </c>
      <c r="M18" s="11"/>
    </row>
    <row r="19" spans="1:13" s="3" customFormat="1" ht="16.5" customHeight="1" thickTop="1">
      <c r="A19" s="12" t="s">
        <v>11</v>
      </c>
      <c r="B19" s="33">
        <v>17</v>
      </c>
      <c r="C19" s="34">
        <v>3</v>
      </c>
      <c r="D19" s="15">
        <f>C19/B19*100</f>
        <v>17.647058823529413</v>
      </c>
      <c r="E19" s="16">
        <v>1</v>
      </c>
      <c r="F19" s="15">
        <f>E19/B19*100</f>
        <v>5.88235294117647</v>
      </c>
      <c r="G19" s="16">
        <v>2</v>
      </c>
      <c r="H19" s="15">
        <f>G19/B19*100</f>
        <v>11.76470588235294</v>
      </c>
      <c r="I19" s="16">
        <v>4</v>
      </c>
      <c r="J19" s="15">
        <f aca="true" t="shared" si="5" ref="J19:J24">I19/B19*100</f>
        <v>23.52941176470588</v>
      </c>
      <c r="K19" s="16">
        <v>7</v>
      </c>
      <c r="L19" s="35">
        <f aca="true" t="shared" si="6" ref="L19:L24">K19/B19*100</f>
        <v>41.17647058823529</v>
      </c>
      <c r="M19" s="17">
        <f aca="true" t="shared" si="7" ref="M19:M28">(C19*60+E19*135+G19*270+I19*540+K19*1080)/B19</f>
        <v>622.0588235294117</v>
      </c>
    </row>
    <row r="20" spans="1:13" s="3" customFormat="1" ht="16.5" customHeight="1">
      <c r="A20" s="18" t="s">
        <v>13</v>
      </c>
      <c r="B20" s="36">
        <v>5</v>
      </c>
      <c r="C20" s="22">
        <v>0</v>
      </c>
      <c r="D20" s="21" t="s">
        <v>12</v>
      </c>
      <c r="E20" s="22">
        <v>0</v>
      </c>
      <c r="F20" s="21" t="s">
        <v>12</v>
      </c>
      <c r="G20" s="22">
        <v>2</v>
      </c>
      <c r="H20" s="21">
        <f>G20/B20*100</f>
        <v>40</v>
      </c>
      <c r="I20" s="22">
        <v>1</v>
      </c>
      <c r="J20" s="21">
        <f t="shared" si="5"/>
        <v>20</v>
      </c>
      <c r="K20" s="22">
        <v>2</v>
      </c>
      <c r="L20" s="37">
        <f t="shared" si="6"/>
        <v>40</v>
      </c>
      <c r="M20" s="17">
        <f t="shared" si="7"/>
        <v>648</v>
      </c>
    </row>
    <row r="21" spans="1:13" s="3" customFormat="1" ht="16.5" customHeight="1">
      <c r="A21" s="18" t="s">
        <v>14</v>
      </c>
      <c r="B21" s="36">
        <v>6</v>
      </c>
      <c r="C21" s="22">
        <v>0</v>
      </c>
      <c r="D21" s="21" t="s">
        <v>12</v>
      </c>
      <c r="E21" s="22">
        <v>1</v>
      </c>
      <c r="F21" s="21">
        <f>E21/B21*100</f>
        <v>16.666666666666664</v>
      </c>
      <c r="G21" s="22">
        <v>1</v>
      </c>
      <c r="H21" s="21">
        <f>G21/B21*100</f>
        <v>16.666666666666664</v>
      </c>
      <c r="I21" s="22">
        <v>3</v>
      </c>
      <c r="J21" s="21">
        <f t="shared" si="5"/>
        <v>50</v>
      </c>
      <c r="K21" s="22">
        <v>1</v>
      </c>
      <c r="L21" s="21">
        <f t="shared" si="6"/>
        <v>16.666666666666664</v>
      </c>
      <c r="M21" s="17">
        <f t="shared" si="7"/>
        <v>517.5</v>
      </c>
    </row>
    <row r="22" spans="1:13" s="3" customFormat="1" ht="16.5" customHeight="1">
      <c r="A22" s="18" t="s">
        <v>15</v>
      </c>
      <c r="B22" s="36">
        <v>14</v>
      </c>
      <c r="C22" s="22">
        <v>0</v>
      </c>
      <c r="D22" s="21" t="s">
        <v>12</v>
      </c>
      <c r="E22" s="22">
        <v>6</v>
      </c>
      <c r="F22" s="21">
        <f>E22/B22*100</f>
        <v>42.857142857142854</v>
      </c>
      <c r="G22" s="22">
        <v>1</v>
      </c>
      <c r="H22" s="21">
        <f>G22/B22*100</f>
        <v>7.142857142857142</v>
      </c>
      <c r="I22" s="22">
        <v>6</v>
      </c>
      <c r="J22" s="21">
        <f t="shared" si="5"/>
        <v>42.857142857142854</v>
      </c>
      <c r="K22" s="22">
        <v>1</v>
      </c>
      <c r="L22" s="21">
        <f t="shared" si="6"/>
        <v>7.142857142857142</v>
      </c>
      <c r="M22" s="17">
        <f t="shared" si="7"/>
        <v>385.7142857142857</v>
      </c>
    </row>
    <row r="23" spans="1:13" s="3" customFormat="1" ht="16.5" customHeight="1">
      <c r="A23" s="18" t="s">
        <v>16</v>
      </c>
      <c r="B23" s="36">
        <v>13</v>
      </c>
      <c r="C23" s="22">
        <v>0</v>
      </c>
      <c r="D23" s="21" t="s">
        <v>12</v>
      </c>
      <c r="E23" s="22">
        <v>1</v>
      </c>
      <c r="F23" s="21">
        <f>E23/B23*100</f>
        <v>7.6923076923076925</v>
      </c>
      <c r="G23" s="22">
        <v>0</v>
      </c>
      <c r="H23" s="21" t="s">
        <v>12</v>
      </c>
      <c r="I23" s="22">
        <v>4</v>
      </c>
      <c r="J23" s="21">
        <f t="shared" si="5"/>
        <v>30.76923076923077</v>
      </c>
      <c r="K23" s="22">
        <v>8</v>
      </c>
      <c r="L23" s="21">
        <f t="shared" si="6"/>
        <v>61.53846153846154</v>
      </c>
      <c r="M23" s="17">
        <f t="shared" si="7"/>
        <v>841.1538461538462</v>
      </c>
    </row>
    <row r="24" spans="1:13" s="3" customFormat="1" ht="16.5" customHeight="1">
      <c r="A24" s="18" t="s">
        <v>17</v>
      </c>
      <c r="B24" s="36">
        <v>9</v>
      </c>
      <c r="C24" s="22">
        <v>0</v>
      </c>
      <c r="D24" s="21" t="s">
        <v>12</v>
      </c>
      <c r="E24" s="22">
        <v>0</v>
      </c>
      <c r="F24" s="21" t="s">
        <v>12</v>
      </c>
      <c r="G24" s="22">
        <v>3</v>
      </c>
      <c r="H24" s="21">
        <f>G24/B24*100</f>
        <v>33.33333333333333</v>
      </c>
      <c r="I24" s="22">
        <v>4</v>
      </c>
      <c r="J24" s="21">
        <f t="shared" si="5"/>
        <v>44.44444444444444</v>
      </c>
      <c r="K24" s="22">
        <v>2</v>
      </c>
      <c r="L24" s="21">
        <f t="shared" si="6"/>
        <v>22.22222222222222</v>
      </c>
      <c r="M24" s="17">
        <f t="shared" si="7"/>
        <v>570</v>
      </c>
    </row>
    <row r="25" spans="1:13" s="3" customFormat="1" ht="16.5" customHeight="1">
      <c r="A25" s="18" t="s">
        <v>18</v>
      </c>
      <c r="B25" s="36">
        <v>1</v>
      </c>
      <c r="C25" s="22">
        <v>1</v>
      </c>
      <c r="D25" s="37">
        <f>C25/B25*100</f>
        <v>100</v>
      </c>
      <c r="E25" s="22">
        <v>0</v>
      </c>
      <c r="F25" s="21" t="s">
        <v>12</v>
      </c>
      <c r="G25" s="22">
        <v>0</v>
      </c>
      <c r="H25" s="21" t="s">
        <v>12</v>
      </c>
      <c r="I25" s="22">
        <v>0</v>
      </c>
      <c r="J25" s="21" t="s">
        <v>12</v>
      </c>
      <c r="K25" s="22">
        <v>0</v>
      </c>
      <c r="L25" s="21" t="s">
        <v>12</v>
      </c>
      <c r="M25" s="17">
        <f t="shared" si="7"/>
        <v>60</v>
      </c>
    </row>
    <row r="26" spans="1:13" s="3" customFormat="1" ht="16.5" customHeight="1">
      <c r="A26" s="18" t="s">
        <v>19</v>
      </c>
      <c r="B26" s="36">
        <v>8</v>
      </c>
      <c r="C26" s="22">
        <v>0</v>
      </c>
      <c r="D26" s="21" t="s">
        <v>12</v>
      </c>
      <c r="E26" s="22">
        <v>0</v>
      </c>
      <c r="F26" s="21" t="s">
        <v>12</v>
      </c>
      <c r="G26" s="22">
        <v>1</v>
      </c>
      <c r="H26" s="21">
        <f>G26/B26*100</f>
        <v>12.5</v>
      </c>
      <c r="I26" s="22">
        <v>5</v>
      </c>
      <c r="J26" s="21">
        <f>I26/B26*100</f>
        <v>62.5</v>
      </c>
      <c r="K26" s="22">
        <v>2</v>
      </c>
      <c r="L26" s="21">
        <f>K26/B26*100</f>
        <v>25</v>
      </c>
      <c r="M26" s="38">
        <f t="shared" si="7"/>
        <v>641.25</v>
      </c>
    </row>
    <row r="27" spans="1:13" s="3" customFormat="1" ht="16.5" customHeight="1" thickBot="1">
      <c r="A27" s="39" t="s">
        <v>22</v>
      </c>
      <c r="B27" s="40">
        <v>22</v>
      </c>
      <c r="C27" s="16">
        <v>5</v>
      </c>
      <c r="D27" s="37">
        <f>C27/B27*100</f>
        <v>22.727272727272727</v>
      </c>
      <c r="E27" s="16">
        <v>2</v>
      </c>
      <c r="F27" s="37">
        <f>E27/B27*100</f>
        <v>9.090909090909092</v>
      </c>
      <c r="G27" s="16">
        <v>2</v>
      </c>
      <c r="H27" s="37">
        <f>G27/B27*100</f>
        <v>9.090909090909092</v>
      </c>
      <c r="I27" s="16">
        <v>5</v>
      </c>
      <c r="J27" s="37">
        <f>I27/B27*100</f>
        <v>22.727272727272727</v>
      </c>
      <c r="K27" s="16">
        <v>8</v>
      </c>
      <c r="L27" s="21">
        <f>K27/B27*100</f>
        <v>36.36363636363637</v>
      </c>
      <c r="M27" s="41">
        <f t="shared" si="7"/>
        <v>565.9090909090909</v>
      </c>
    </row>
    <row r="28" spans="1:13" s="3" customFormat="1" ht="24" customHeight="1" thickBot="1" thickTop="1">
      <c r="A28" s="28" t="s">
        <v>20</v>
      </c>
      <c r="B28" s="31">
        <f>SUM(B19:B27)</f>
        <v>95</v>
      </c>
      <c r="C28" s="31">
        <f>SUM(C19:C27)</f>
        <v>9</v>
      </c>
      <c r="D28" s="30">
        <f>C28/B28*100</f>
        <v>9.473684210526317</v>
      </c>
      <c r="E28" s="31">
        <f>SUM(E19:E27)</f>
        <v>11</v>
      </c>
      <c r="F28" s="30">
        <f>E28/B28*100</f>
        <v>11.578947368421053</v>
      </c>
      <c r="G28" s="31">
        <f>SUM(G19:G27)</f>
        <v>12</v>
      </c>
      <c r="H28" s="30">
        <f>G28/B28*100</f>
        <v>12.631578947368421</v>
      </c>
      <c r="I28" s="31">
        <f>SUM(I19:I27)</f>
        <v>32</v>
      </c>
      <c r="J28" s="30">
        <f>I28/B28*100</f>
        <v>33.68421052631579</v>
      </c>
      <c r="K28" s="31">
        <f>SUM(K19:K27)</f>
        <v>31</v>
      </c>
      <c r="L28" s="30">
        <f>K28/B28*100</f>
        <v>32.631578947368425</v>
      </c>
      <c r="M28" s="32">
        <f t="shared" si="7"/>
        <v>589.7368421052631</v>
      </c>
    </row>
    <row r="29" ht="13.5" thickTop="1"/>
  </sheetData>
  <mergeCells count="21">
    <mergeCell ref="A1:M1"/>
    <mergeCell ref="C3:D3"/>
    <mergeCell ref="E3:F3"/>
    <mergeCell ref="A3:A4"/>
    <mergeCell ref="G3:H3"/>
    <mergeCell ref="A2:M2"/>
    <mergeCell ref="A14:M14"/>
    <mergeCell ref="B3:B4"/>
    <mergeCell ref="I3:J3"/>
    <mergeCell ref="K3:L3"/>
    <mergeCell ref="M3:M4"/>
    <mergeCell ref="A15:M15"/>
    <mergeCell ref="I17:J17"/>
    <mergeCell ref="M17:M18"/>
    <mergeCell ref="K17:L17"/>
    <mergeCell ref="A16:M16"/>
    <mergeCell ref="G17:H17"/>
    <mergeCell ref="A17:A18"/>
    <mergeCell ref="E17:F17"/>
    <mergeCell ref="B17:B18"/>
    <mergeCell ref="C17:D1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2008-05-06T13:20:08Z</dcterms:created>
  <dcterms:modified xsi:type="dcterms:W3CDTF">2008-05-06T13:21:08Z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