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olors2.xml" ContentType="application/vnd.ms-office.chartcolorstyle+xml"/>
  <Override PartName="/xl/charts/style2.xml" ContentType="application/vnd.ms-office.chartstyle+xml"/>
  <Override PartName="/xl/charts/chart3.xml" ContentType="application/vnd.openxmlformats-officedocument.drawingml.chart+xml"/>
  <Override PartName="/xl/worksheets/sheet1.xml" ContentType="application/vnd.openxmlformats-officedocument.spreadsheetml.worksheet+xml"/>
  <Override PartName="/xl/charts/chart1.xml" ContentType="application/vnd.openxmlformats-officedocument.drawingml.chart+xml"/>
  <Override PartName="/xl/sharedStrings.xml" ContentType="application/vnd.openxmlformats-officedocument.spreadsheetml.sharedStrings+xml"/>
  <Override PartName="/xl/charts/style1.xml" ContentType="application/vnd.ms-office.chartstyle+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charts/colors1.xml" ContentType="application/vnd.ms-office.chartcolorstyle+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10_AC_MS_PROJEKTY\AC_štatstická_ročenka\Štatistická ročenka 2017\final_novýformát\"/>
    </mc:Choice>
  </mc:AlternateContent>
  <bookViews>
    <workbookView xWindow="3525" yWindow="225" windowWidth="15135" windowHeight="12345"/>
  </bookViews>
  <sheets>
    <sheet name="Koment." sheetId="9" r:id="rId1"/>
    <sheet name="Konk1" sheetId="1" r:id="rId2"/>
    <sheet name="Konk2" sheetId="2" r:id="rId3"/>
    <sheet name="Konk3" sheetId="3" r:id="rId4"/>
    <sheet name="Konk4" sheetId="4" r:id="rId5"/>
    <sheet name="Reštruk1" sheetId="5" r:id="rId6"/>
    <sheet name="Reštruk2" sheetId="6" r:id="rId7"/>
    <sheet name="Oddlženie" sheetId="7" r:id="rId8"/>
    <sheet name="Incid" sheetId="8" r:id="rId9"/>
  </sheets>
  <definedNames>
    <definedName name="_xlnm.Print_Area" localSheetId="8">Incid!$A$1:$M$21</definedName>
    <definedName name="_xlnm.Print_Area" localSheetId="0">Koment.!$A$1:$A$10</definedName>
    <definedName name="_xlnm.Print_Area" localSheetId="1">Konk1!$A$1:$L$40</definedName>
    <definedName name="_xlnm.Print_Area" localSheetId="2">Konk2!$A$1:$L$37</definedName>
    <definedName name="_xlnm.Print_Area" localSheetId="3">Konk3!$A$1:$M$37</definedName>
    <definedName name="_xlnm.Print_Area" localSheetId="4">Konk4!$A$1:$M$16</definedName>
    <definedName name="_xlnm.Print_Area" localSheetId="7">Oddlženie!$A$1:$J$17</definedName>
    <definedName name="_xlnm.Print_Area" localSheetId="5">Reštruk1!$A$1:$M$26</definedName>
    <definedName name="_xlnm.Print_Area" localSheetId="6">Reštruk2!$A$1:$J$30</definedName>
  </definedNames>
  <calcPr calcId="162913"/>
</workbook>
</file>

<file path=xl/calcChain.xml><?xml version="1.0" encoding="utf-8"?>
<calcChain xmlns="http://schemas.openxmlformats.org/spreadsheetml/2006/main">
  <c r="M25" i="5" l="1"/>
  <c r="B28" i="1"/>
  <c r="B27" i="1"/>
  <c r="B26" i="1"/>
  <c r="B25" i="1"/>
  <c r="B24" i="1"/>
  <c r="B23" i="1"/>
  <c r="B22" i="1"/>
  <c r="D5" i="1"/>
  <c r="M11" i="8"/>
  <c r="M10" i="8"/>
  <c r="M12" i="8"/>
  <c r="M13" i="8"/>
  <c r="M10" i="5"/>
  <c r="M9" i="8"/>
  <c r="M8" i="8"/>
  <c r="M7" i="8"/>
  <c r="J7" i="7"/>
  <c r="J9" i="7"/>
  <c r="J6" i="7"/>
  <c r="E5" i="2"/>
  <c r="B16" i="2"/>
  <c r="F5" i="2"/>
  <c r="C14" i="2"/>
  <c r="G5" i="2"/>
  <c r="D16" i="2"/>
  <c r="H5" i="2"/>
  <c r="E15" i="2"/>
  <c r="I5" i="2"/>
  <c r="F16" i="2"/>
  <c r="J5" i="2"/>
  <c r="G14" i="2"/>
  <c r="K5" i="2"/>
  <c r="H16" i="2"/>
  <c r="D5" i="2"/>
  <c r="A16" i="2"/>
  <c r="L14" i="1"/>
  <c r="L15" i="1"/>
  <c r="L16" i="1"/>
  <c r="L17" i="1"/>
  <c r="L18" i="1"/>
  <c r="L19" i="1"/>
  <c r="L13" i="1"/>
  <c r="L6" i="1"/>
  <c r="H28" i="1"/>
  <c r="I28" i="1"/>
  <c r="H27" i="1"/>
  <c r="I27" i="1"/>
  <c r="H26" i="1"/>
  <c r="I26" i="1"/>
  <c r="H25" i="1"/>
  <c r="I25" i="1"/>
  <c r="H24" i="1"/>
  <c r="I24" i="1"/>
  <c r="H23" i="1"/>
  <c r="I23" i="1"/>
  <c r="H22" i="1"/>
  <c r="I22" i="1"/>
  <c r="G28" i="1"/>
  <c r="G27" i="1"/>
  <c r="G26" i="1"/>
  <c r="G25" i="1"/>
  <c r="G24" i="1"/>
  <c r="G23" i="1"/>
  <c r="G22" i="1"/>
  <c r="M8" i="5"/>
  <c r="F13" i="3"/>
  <c r="B16" i="3"/>
  <c r="G13" i="3"/>
  <c r="C16" i="3"/>
  <c r="H13" i="3"/>
  <c r="D16" i="3"/>
  <c r="I13" i="3"/>
  <c r="E20" i="3"/>
  <c r="J13" i="3"/>
  <c r="F19" i="3"/>
  <c r="K13" i="3"/>
  <c r="G16" i="3"/>
  <c r="L13" i="3"/>
  <c r="H18" i="3"/>
  <c r="M7" i="3"/>
  <c r="M8" i="3"/>
  <c r="M9" i="3"/>
  <c r="M10" i="3"/>
  <c r="M11" i="3"/>
  <c r="M12" i="3"/>
  <c r="E13" i="3"/>
  <c r="A20" i="3"/>
  <c r="E14" i="2"/>
  <c r="L6" i="2"/>
  <c r="L7" i="2"/>
  <c r="L8" i="2"/>
  <c r="F15" i="2"/>
  <c r="C16" i="2"/>
  <c r="C22" i="1"/>
  <c r="D22" i="1"/>
  <c r="E22" i="1"/>
  <c r="F22" i="1"/>
  <c r="L5" i="1"/>
  <c r="J28" i="1"/>
  <c r="C23" i="1"/>
  <c r="D23" i="1"/>
  <c r="E23" i="1"/>
  <c r="F23" i="1"/>
  <c r="C24" i="1"/>
  <c r="D24" i="1"/>
  <c r="E24" i="1"/>
  <c r="F24" i="1"/>
  <c r="C25" i="1"/>
  <c r="D25" i="1"/>
  <c r="E25" i="1"/>
  <c r="F25" i="1"/>
  <c r="C26" i="1"/>
  <c r="D26" i="1"/>
  <c r="E26" i="1"/>
  <c r="F26" i="1"/>
  <c r="C27" i="1"/>
  <c r="D27" i="1"/>
  <c r="E27" i="1"/>
  <c r="F27" i="1"/>
  <c r="C28" i="1"/>
  <c r="D28" i="1"/>
  <c r="E28" i="1"/>
  <c r="F28" i="1"/>
  <c r="J10" i="6"/>
  <c r="J11" i="6"/>
  <c r="J12" i="6"/>
  <c r="J13" i="6"/>
  <c r="J14" i="6"/>
  <c r="J15" i="6"/>
  <c r="B16" i="6"/>
  <c r="C16" i="6"/>
  <c r="D16" i="6"/>
  <c r="E16" i="6"/>
  <c r="F16" i="6"/>
  <c r="G16" i="6"/>
  <c r="H16" i="6"/>
  <c r="I16" i="6"/>
  <c r="M21" i="8"/>
  <c r="M20" i="8"/>
  <c r="M19" i="8"/>
  <c r="J17" i="7"/>
  <c r="J16" i="7"/>
  <c r="J30" i="6"/>
  <c r="J29" i="6"/>
  <c r="J28" i="6"/>
  <c r="J23" i="6"/>
  <c r="J22" i="6"/>
  <c r="J21" i="6"/>
  <c r="J5" i="6"/>
  <c r="J4" i="6"/>
  <c r="J3" i="6"/>
  <c r="M26" i="5"/>
  <c r="M9" i="5"/>
  <c r="M7" i="5"/>
  <c r="M6" i="5"/>
  <c r="M19" i="5"/>
  <c r="M18" i="5"/>
  <c r="M17" i="5"/>
  <c r="M15" i="4"/>
  <c r="M14" i="4"/>
  <c r="M13" i="4"/>
  <c r="M6" i="4"/>
  <c r="F16" i="4"/>
  <c r="G16" i="4"/>
  <c r="H16" i="4"/>
  <c r="I16" i="4"/>
  <c r="J16" i="4"/>
  <c r="K16" i="4"/>
  <c r="L16" i="4"/>
  <c r="E16" i="4"/>
  <c r="M5" i="4"/>
  <c r="M4" i="4"/>
  <c r="L8" i="1"/>
  <c r="L7" i="1"/>
  <c r="L4" i="1"/>
  <c r="C19" i="3"/>
  <c r="J24" i="1"/>
  <c r="G20" i="3"/>
  <c r="G19" i="3"/>
  <c r="C20" i="3"/>
  <c r="A16" i="3"/>
  <c r="J8" i="7"/>
  <c r="J10" i="7"/>
  <c r="G17" i="3"/>
  <c r="E17" i="3"/>
  <c r="E16" i="3"/>
  <c r="D21" i="3"/>
  <c r="A17" i="3"/>
  <c r="A18" i="3"/>
  <c r="J16" i="6"/>
  <c r="M16" i="4"/>
  <c r="B17" i="3"/>
  <c r="F20" i="3"/>
  <c r="H20" i="3"/>
  <c r="F16" i="3"/>
  <c r="D17" i="3"/>
  <c r="B20" i="3"/>
  <c r="D18" i="3"/>
  <c r="F18" i="3"/>
  <c r="H19" i="3"/>
  <c r="B21" i="3"/>
  <c r="M13" i="3"/>
  <c r="I18" i="3"/>
  <c r="I19" i="3"/>
  <c r="A19" i="3"/>
  <c r="B18" i="3"/>
  <c r="C18" i="3"/>
  <c r="D20" i="3"/>
  <c r="D19" i="3"/>
  <c r="E19" i="3"/>
  <c r="E18" i="3"/>
  <c r="F17" i="3"/>
  <c r="G21" i="3"/>
  <c r="H17" i="3"/>
  <c r="H16" i="3"/>
  <c r="A21" i="3"/>
  <c r="B19" i="3"/>
  <c r="C21" i="3"/>
  <c r="G18" i="3"/>
  <c r="H21" i="3"/>
  <c r="E21" i="3"/>
  <c r="F21" i="3"/>
  <c r="C17" i="3"/>
  <c r="I17" i="3"/>
  <c r="F14" i="2"/>
  <c r="B15" i="2"/>
  <c r="L5" i="2"/>
  <c r="I14" i="2"/>
  <c r="H14" i="2"/>
  <c r="I15" i="2"/>
  <c r="A15" i="2"/>
  <c r="G16" i="2"/>
  <c r="G15" i="2"/>
  <c r="D15" i="2"/>
  <c r="B14" i="2"/>
  <c r="E16" i="2"/>
  <c r="H15" i="2"/>
  <c r="C15" i="2"/>
  <c r="J22" i="1"/>
  <c r="J27" i="1"/>
  <c r="J23" i="1"/>
  <c r="J26" i="1"/>
  <c r="J25" i="1"/>
  <c r="I16" i="2"/>
  <c r="A14" i="2"/>
  <c r="D14" i="2"/>
  <c r="I21" i="3"/>
  <c r="I20" i="3"/>
  <c r="I16" i="3"/>
</calcChain>
</file>

<file path=xl/sharedStrings.xml><?xml version="1.0" encoding="utf-8"?>
<sst xmlns="http://schemas.openxmlformats.org/spreadsheetml/2006/main" count="299" uniqueCount="99">
  <si>
    <t xml:space="preserve"> </t>
  </si>
  <si>
    <t>OS BA I</t>
  </si>
  <si>
    <t>OS TT</t>
  </si>
  <si>
    <t>OS TN</t>
  </si>
  <si>
    <t>OS NR</t>
  </si>
  <si>
    <t>OS ZA</t>
  </si>
  <si>
    <t>OS BB</t>
  </si>
  <si>
    <t>OS PO</t>
  </si>
  <si>
    <t>OS KE I</t>
  </si>
  <si>
    <t>SR</t>
  </si>
  <si>
    <t xml:space="preserve">Spolu </t>
  </si>
  <si>
    <t>Druh navrhovateľa</t>
  </si>
  <si>
    <t>dlžník fyzická osoba</t>
  </si>
  <si>
    <t>dlžník právnická osoba</t>
  </si>
  <si>
    <t>likvidátor v mene dlžníka</t>
  </si>
  <si>
    <t>veriteľ fyzická osoba</t>
  </si>
  <si>
    <t>veriteľ právnická osoba</t>
  </si>
  <si>
    <t>viacerí veritelia</t>
  </si>
  <si>
    <t xml:space="preserve">iný subjekt </t>
  </si>
  <si>
    <t>A. KONKURZY</t>
  </si>
  <si>
    <t>Prehľad o vývoji a pohybe agendy</t>
  </si>
  <si>
    <t>Štruktúra navrhovateľov</t>
  </si>
  <si>
    <t>Odmietnuté</t>
  </si>
  <si>
    <t xml:space="preserve">Začatie konkurzného konania </t>
  </si>
  <si>
    <t xml:space="preserve">Inak </t>
  </si>
  <si>
    <t>Spôsob vybavenia návrhu</t>
  </si>
  <si>
    <t>Späťvzatie návrhu</t>
  </si>
  <si>
    <t>Zaplatenie splatných pohľadávok</t>
  </si>
  <si>
    <t>Osvedčenie platobnej schopnosti</t>
  </si>
  <si>
    <t>Nedostatok majetku</t>
  </si>
  <si>
    <t>Povolenie reštrukturalizácie</t>
  </si>
  <si>
    <t>Iný dôvod</t>
  </si>
  <si>
    <t>Zastavené konania spolu</t>
  </si>
  <si>
    <t>Zastavenie konkurzného konania</t>
  </si>
  <si>
    <r>
      <t>Prebie</t>
    </r>
    <r>
      <rPr>
        <b/>
        <sz val="10"/>
        <color indexed="8"/>
        <rFont val="Arial"/>
        <family val="2"/>
        <charset val="238"/>
      </rPr>
      <t>hajúce a vyhlásené konkurzy</t>
    </r>
  </si>
  <si>
    <t>Prebiehajúce konkurzy spolu</t>
  </si>
  <si>
    <t>Zrušené konkurzy</t>
  </si>
  <si>
    <t>Pre nedostatok majetku</t>
  </si>
  <si>
    <t>Z iného dôvodu</t>
  </si>
  <si>
    <t>Zrušené konkurzy spolu</t>
  </si>
  <si>
    <t>B. REŠTRUKTURALIZÁCIE</t>
  </si>
  <si>
    <t>Dlžník</t>
  </si>
  <si>
    <t xml:space="preserve">Veriteľ </t>
  </si>
  <si>
    <t xml:space="preserve">Iný subjekt </t>
  </si>
  <si>
    <t>Charakteristika dlžníka</t>
  </si>
  <si>
    <t>Fyzická osoba</t>
  </si>
  <si>
    <t>Právnická osoba</t>
  </si>
  <si>
    <t xml:space="preserve">Odmietnuté </t>
  </si>
  <si>
    <t xml:space="preserve">Začatie reštrukturalizačného konania  </t>
  </si>
  <si>
    <t>Zastavenie reštrukturalizačného konania</t>
  </si>
  <si>
    <t xml:space="preserve">Späťvzatie návrhu </t>
  </si>
  <si>
    <t>Nesplnenie podmienok podľa § 116 ods.2</t>
  </si>
  <si>
    <t xml:space="preserve">Iný dôvod </t>
  </si>
  <si>
    <t>Prebiehajúce, povolené a skončené reštrukturalizácie</t>
  </si>
  <si>
    <t>Reštrukturalizačný plán</t>
  </si>
  <si>
    <t>Schválený</t>
  </si>
  <si>
    <t>Zamietnutý</t>
  </si>
  <si>
    <t>Potvrdený</t>
  </si>
  <si>
    <t>C. KONANIE O ODDLŽENÍ</t>
  </si>
  <si>
    <t xml:space="preserve">Spolu  </t>
  </si>
  <si>
    <t>Podnikateľ</t>
  </si>
  <si>
    <t>Nepodnikateľ</t>
  </si>
  <si>
    <t>D. INCIDENČNÉ SPORY</t>
  </si>
  <si>
    <t>Charakteristika navrhovateľov</t>
  </si>
  <si>
    <t>Veriteľ</t>
  </si>
  <si>
    <t>Správca</t>
  </si>
  <si>
    <t>Iný subjekt</t>
  </si>
  <si>
    <t xml:space="preserve">Povolené reštrukturalizácie </t>
  </si>
  <si>
    <t xml:space="preserve">Skončené reštrukturalizácie </t>
  </si>
  <si>
    <t>OS BA I.</t>
  </si>
  <si>
    <t xml:space="preserve">Začatím konkurzného konania súd skúma, či sú splnené podmienky pre vyhlásenie konkurzu. Ak tieto podmienky nie sú splnené, resp. vyskytnú sa skutočnosti právnej alebo faktickej povahy, ktoré nedovoľujú vyhlásiť konkurz, súd konkurzné konanie zastaví.  </t>
  </si>
  <si>
    <t>Konkurznú agendu vybavujú v Slovenskej republike konkurzné súdy, ktorými sú podľa platnej právnej úpravy okresné súdy v sídle krajských súdov.</t>
  </si>
  <si>
    <t>A. Konkurzy (zdroj: súdny register K)</t>
  </si>
  <si>
    <t>B. Reštrukturalizácia (zdroj: súdny register R)</t>
  </si>
  <si>
    <t>C. Konanie o oddlžení (zdroj: súdny register K)</t>
  </si>
  <si>
    <t xml:space="preserve">D. Incidenčné spory (zdroj: súdny register Cbi) </t>
  </si>
  <si>
    <t xml:space="preserve">Začatím reštrukturalizačného konania súd skúma, či sú splnené podmienky pre povolenie reštrukturalizácie. Ak tieto podmienky nie sú splnené, resp. vyskytnú sa skutočnosti právnej alebo faktickej povahy, ktoré nedovoľujú povoliť reštrukturalizáciu, súd reštrukturalizačné konanie zastaví.  </t>
  </si>
  <si>
    <t xml:space="preserve">Dlžník fyzická osoba sa môže za zákonom stanovených podmienok domáhať po zrušení konkurzu zbavenia sa svojich dlhov. Uvedenému účelu slúži konanie o oddlžení. Ak súd oddlženie povolí, určí dlžníkovi skúšobnú dobu, počas ktorej dlžník odvádza časť svojich príjmov správcovi na účely pomerného uspokojenia existujúcich pohľadávok. V rámci skúšobnej doby vykonáva správu a konkurzný súd dohľad nad dlžníkom. Po uplynutí skúšobnej doby (ak nedôjde k jej zrušeniu), súd rozhodne o oddlžení dlžníka a týmto momentom sa neuspokojené pohľadávky stávajú voči dlžníkovi nevymáhateľné. </t>
  </si>
  <si>
    <t xml:space="preserve">Štatistické zisťovanie v agende konkurzného konania vychádza zo zákona č. 7/2005 Z. z. o konkurze a reštrukturalizácii a o zmene a doplnení niektorých zákonov, v znení neskorších predpisov. Štatistické zisťovanie je zamerané na štyri základné oblasti: </t>
  </si>
  <si>
    <t xml:space="preserve">Vyhlásenie konkurzu (§ 117) </t>
  </si>
  <si>
    <t>Podľa § 131</t>
  </si>
  <si>
    <t>Prebiehajúce reštrukturalizácie (spolu)</t>
  </si>
  <si>
    <t xml:space="preserve">Konkurzný súd rozhoduje o návrhu na vyhlásenie konkurzu tak, že tento návrh buď z nedostatku formálnych náležitostí návrhu odmietne, alebo začne konkurzné konanie. Iným spôsobom vybavenie návrhu môže byť napríklad postúpenie veci inému konkurznému súdu z dôvodu nedostatku miestnej príslušnosti. </t>
  </si>
  <si>
    <t xml:space="preserve">Incidenčné spory sú spory vyvolané konkurzným konaním. Sú to typicky sporové konania, v ktorých vystupuje len žalobca a žalovaný; nie ostatní účastníci konkurzného konania. Na druhej strane právoplatné rozhodnutia vydané v incidenčnom konaní sú záväzné aj pre tých účastníkov konkurzného konania, ktorí neboli jeho účastníkmi. Typickým incidenčným konaním je napríklad konanie o určení popretej pohľadávky, konanie o vylúčení majetku zo súpisu, alebo konanie o určení neúčinnosti právneho úkonu z dôvodu uplatnenia odporovacieho práva. </t>
  </si>
  <si>
    <t>Po splnení konečného rozvrhu</t>
  </si>
  <si>
    <t>Nevybavené k 31.12.2017</t>
  </si>
  <si>
    <t>Nevybavené návrhy k 1.1.2017</t>
  </si>
  <si>
    <t>Došlé návrhy v roku 2017</t>
  </si>
  <si>
    <t>Vybavené v roku 2017</t>
  </si>
  <si>
    <t>Vyhlásené konkurzy v roku 2017</t>
  </si>
  <si>
    <t>Otvorené malé konkurzy v roku 2017</t>
  </si>
  <si>
    <t>Nevybavené návrhy k 1.1. 2017</t>
  </si>
  <si>
    <t>Vybavené návrhy v roku 2017</t>
  </si>
  <si>
    <t>Nevybavené návrhy k 31.12. 2017</t>
  </si>
  <si>
    <t>Nevybavené návrhy  k 1.1.2017</t>
  </si>
  <si>
    <t>Nevybavené návrhy  k 31.12.2017</t>
  </si>
  <si>
    <t>Rozhodnuté v roku 2017</t>
  </si>
  <si>
    <t>Nerozhodnuté v roku 2017</t>
  </si>
  <si>
    <t xml:space="preserve">Toto rozdelenie vychádza zo smernice 35/2006 Ministerstva spravodlivosti Slovenskej republiky o súdnej štatistike v konkurzných veciach a reštrukturalizačných veciach, v znení neskorších predpisov.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</si>
</sst>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charset val="238"/>
    </font>
    <font>
      <b/>
      <sz val="10"/>
      <name val="Arial"/>
      <family val="2"/>
      <charset val="238"/>
    </font>
    <font>
      <sz val="10"/>
      <name val="Arial"/>
      <family val="2"/>
      <charset val="238"/>
    </font>
    <font>
      <b/>
      <sz val="10"/>
      <color indexed="8"/>
      <name val="Arial"/>
      <family val="2"/>
      <charset val="238"/>
    </font>
    <font>
      <sz val="8"/>
      <name val="Arial"/>
      <family val="2"/>
      <charset val="238"/>
    </font>
    <font>
      <sz val="9"/>
      <name val="Arial"/>
      <family val="2"/>
      <charset val="238"/>
    </font>
    <font>
      <sz val="8"/>
      <name val="Arial"/>
      <family val="2"/>
      <charset val="238"/>
    </font>
    <font>
      <sz val="18"/>
      <name val="Arial"/>
      <family val="2"/>
      <charset val="238"/>
    </font>
    <font>
      <sz val="10"/>
      <color theme="1"/>
      <name val="Arial"/>
      <family val="2"/>
      <charset val="238"/>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59">
    <border>
      <left/>
      <right/>
      <top/>
      <bottom/>
      <diagonal/>
    </border>
    <border>
      <left/>
      <right/>
      <top style="double">
        <color indexed="64"/>
      </top>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top/>
      <bottom style="double">
        <color indexed="64"/>
      </bottom>
      <diagonal/>
    </border>
    <border>
      <left style="double">
        <color indexed="64"/>
      </left>
      <right style="double">
        <color indexed="64"/>
      </right>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double">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double">
        <color indexed="64"/>
      </left>
      <right style="double">
        <color indexed="64"/>
      </right>
      <top/>
      <bottom style="thin">
        <color indexed="64"/>
      </bottom>
      <diagonal/>
    </border>
    <border>
      <left style="thin">
        <color indexed="64"/>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style="thin">
        <color indexed="64"/>
      </right>
      <top/>
      <bottom style="thin">
        <color indexed="64"/>
      </bottom>
      <diagonal/>
    </border>
    <border>
      <left/>
      <right/>
      <top/>
      <bottom style="double">
        <color indexed="64"/>
      </bottom>
      <diagonal/>
    </border>
    <border>
      <left/>
      <right/>
      <top/>
      <bottom style="thin">
        <color indexed="64"/>
      </bottom>
      <diagonal/>
    </border>
    <border>
      <left style="double">
        <color indexed="64"/>
      </left>
      <right style="thin">
        <color indexed="64"/>
      </right>
      <top style="thin">
        <color indexed="64"/>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1">
    <xf numFmtId="0" fontId="0" fillId="0" borderId="0"/>
  </cellStyleXfs>
  <cellXfs count="260">
    <xf numFmtId="0" fontId="0" fillId="0" borderId="0" xfId="0"/>
    <xf numFmtId="0" fontId="0" fillId="0" borderId="0" xfId="0" applyAlignment="1">
      <alignment horizontal="left"/>
    </xf>
    <xf numFmtId="0" fontId="0" fillId="0" borderId="0" xfId="0" applyAlignment="1">
      <alignment vertical="center" wrapText="1"/>
    </xf>
    <xf numFmtId="0" fontId="0" fillId="0" borderId="1" xfId="0" applyBorder="1"/>
    <xf numFmtId="0" fontId="1" fillId="0" borderId="0" xfId="0" applyFont="1"/>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vertical="center" wrapText="1"/>
    </xf>
    <xf numFmtId="0" fontId="1" fillId="0" borderId="6" xfId="0" applyFont="1" applyBorder="1" applyAlignment="1">
      <alignment horizontal="center" vertical="center" wrapText="1"/>
    </xf>
    <xf numFmtId="0" fontId="1" fillId="0" borderId="6" xfId="0" applyFont="1" applyBorder="1" applyAlignment="1">
      <alignment horizontal="center"/>
    </xf>
    <xf numFmtId="0" fontId="0" fillId="0" borderId="0" xfId="0" applyBorder="1"/>
    <xf numFmtId="0" fontId="1" fillId="0" borderId="7" xfId="0" applyFont="1" applyBorder="1" applyAlignment="1">
      <alignment horizontal="center"/>
    </xf>
    <xf numFmtId="0" fontId="1" fillId="0" borderId="8" xfId="0" applyFont="1" applyBorder="1" applyAlignment="1">
      <alignment horizontal="center"/>
    </xf>
    <xf numFmtId="0" fontId="2" fillId="0" borderId="9" xfId="0" applyFont="1" applyFill="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1"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1" fillId="0" borderId="21" xfId="0" applyFont="1" applyBorder="1" applyAlignment="1">
      <alignment horizontal="center" vertical="center"/>
    </xf>
    <xf numFmtId="0" fontId="2" fillId="0" borderId="14"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xf>
    <xf numFmtId="0" fontId="1" fillId="0" borderId="24" xfId="0" applyFont="1" applyBorder="1" applyAlignment="1">
      <alignment horizontal="center"/>
    </xf>
    <xf numFmtId="0" fontId="2" fillId="0" borderId="19" xfId="0" applyFont="1" applyFill="1" applyBorder="1" applyAlignment="1">
      <alignment horizontal="center" vertical="center"/>
    </xf>
    <xf numFmtId="0" fontId="1" fillId="0" borderId="22"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6" xfId="0" applyFont="1" applyFill="1" applyBorder="1" applyAlignment="1">
      <alignment horizontal="center" vertical="center"/>
    </xf>
    <xf numFmtId="0" fontId="1" fillId="0" borderId="17" xfId="0" applyFont="1" applyFill="1" applyBorder="1" applyAlignment="1">
      <alignment horizontal="center" vertical="center" wrapText="1"/>
    </xf>
    <xf numFmtId="0" fontId="1" fillId="0" borderId="24" xfId="0" applyFont="1" applyBorder="1" applyAlignment="1">
      <alignment horizontal="center" vertical="center"/>
    </xf>
    <xf numFmtId="0" fontId="2" fillId="0" borderId="2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6" xfId="0" applyFont="1" applyBorder="1" applyAlignment="1">
      <alignment horizontal="center" vertical="center"/>
    </xf>
    <xf numFmtId="0" fontId="1" fillId="0" borderId="22" xfId="0" applyFont="1" applyBorder="1" applyAlignment="1">
      <alignment horizontal="center"/>
    </xf>
    <xf numFmtId="0" fontId="1" fillId="0" borderId="17" xfId="0" applyFont="1" applyBorder="1" applyAlignment="1">
      <alignment horizontal="center"/>
    </xf>
    <xf numFmtId="3" fontId="0" fillId="0" borderId="0" xfId="0" applyNumberFormat="1" applyAlignment="1">
      <alignment horizontal="center" vertical="center"/>
    </xf>
    <xf numFmtId="0" fontId="2" fillId="0" borderId="0" xfId="0" applyFont="1" applyBorder="1" applyAlignment="1">
      <alignment horizontal="center" vertical="center"/>
    </xf>
    <xf numFmtId="0" fontId="1" fillId="0" borderId="0" xfId="0" applyFont="1" applyFill="1" applyBorder="1" applyAlignment="1">
      <alignment horizontal="center" vertical="center" wrapText="1"/>
    </xf>
    <xf numFmtId="3" fontId="0" fillId="0" borderId="0" xfId="0" applyNumberFormat="1" applyBorder="1"/>
    <xf numFmtId="0" fontId="2" fillId="0" borderId="0" xfId="0" applyFont="1" applyFill="1" applyBorder="1"/>
    <xf numFmtId="0" fontId="2" fillId="0" borderId="0" xfId="0" applyFont="1" applyFill="1" applyBorder="1" applyAlignment="1">
      <alignment horizontal="center" vertical="center" wrapText="1"/>
    </xf>
    <xf numFmtId="3" fontId="2" fillId="0" borderId="0" xfId="0" applyNumberFormat="1" applyFont="1"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left"/>
    </xf>
    <xf numFmtId="0" fontId="1" fillId="0" borderId="0"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1" fillId="0" borderId="35" xfId="0" applyFont="1" applyBorder="1" applyAlignment="1">
      <alignment horizontal="center" vertical="center"/>
    </xf>
    <xf numFmtId="0" fontId="2" fillId="0" borderId="0" xfId="0" applyFont="1" applyAlignment="1">
      <alignment horizontal="left" vertical="center" wrapText="1" indent="1"/>
    </xf>
    <xf numFmtId="3" fontId="0" fillId="0" borderId="0" xfId="0" applyNumberFormat="1" applyAlignment="1">
      <alignment horizontal="center" vertical="center" wrapText="1"/>
    </xf>
    <xf numFmtId="0" fontId="2" fillId="0" borderId="36" xfId="0" applyFont="1" applyBorder="1" applyAlignment="1">
      <alignment horizontal="center" vertical="center"/>
    </xf>
    <xf numFmtId="0" fontId="1" fillId="0" borderId="37" xfId="0" applyFont="1" applyBorder="1" applyAlignment="1">
      <alignment horizontal="center"/>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36" xfId="0" applyNumberFormat="1" applyFont="1" applyFill="1" applyBorder="1" applyAlignment="1">
      <alignment horizontal="center" vertical="center" wrapText="1"/>
    </xf>
    <xf numFmtId="3" fontId="1" fillId="0" borderId="37" xfId="0" applyNumberFormat="1" applyFont="1" applyFill="1" applyBorder="1" applyAlignment="1">
      <alignment horizontal="center" vertical="center" wrapText="1"/>
    </xf>
    <xf numFmtId="3" fontId="2" fillId="0" borderId="9" xfId="0"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3" fontId="1" fillId="0" borderId="22" xfId="0"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3" fontId="2" fillId="0" borderId="13" xfId="0" applyNumberFormat="1" applyFont="1" applyBorder="1" applyAlignment="1">
      <alignment horizontal="center" vertical="center" wrapText="1"/>
    </xf>
    <xf numFmtId="3" fontId="1" fillId="0" borderId="17"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3" fontId="1" fillId="0" borderId="37" xfId="0" applyNumberFormat="1" applyFont="1" applyBorder="1" applyAlignment="1">
      <alignment horizontal="center" vertical="center" wrapText="1"/>
    </xf>
    <xf numFmtId="3" fontId="2" fillId="0" borderId="9" xfId="0" applyNumberFormat="1" applyFont="1" applyBorder="1" applyAlignment="1">
      <alignment horizontal="center" vertical="center" wrapText="1"/>
    </xf>
    <xf numFmtId="3" fontId="1" fillId="0" borderId="21" xfId="0" applyNumberFormat="1" applyFont="1" applyFill="1" applyBorder="1" applyAlignment="1">
      <alignment horizontal="center" vertical="center" wrapText="1"/>
    </xf>
    <xf numFmtId="3" fontId="1" fillId="0" borderId="17" xfId="0" applyNumberFormat="1" applyFont="1" applyBorder="1" applyAlignment="1">
      <alignment horizontal="center" vertical="center"/>
    </xf>
    <xf numFmtId="49" fontId="2" fillId="0" borderId="0" xfId="0" applyNumberFormat="1" applyFont="1" applyAlignment="1">
      <alignment horizontal="justify" vertical="center" wrapText="1"/>
    </xf>
    <xf numFmtId="0" fontId="0" fillId="0" borderId="37" xfId="0" applyBorder="1" applyAlignment="1">
      <alignment horizontal="left" vertical="center" wrapText="1" indent="1"/>
    </xf>
    <xf numFmtId="0" fontId="0" fillId="0" borderId="22" xfId="0" applyBorder="1" applyAlignment="1">
      <alignment horizontal="left" vertical="center" wrapText="1" indent="1"/>
    </xf>
    <xf numFmtId="0" fontId="0" fillId="0" borderId="17" xfId="0" applyBorder="1" applyAlignment="1">
      <alignment horizontal="left" vertical="center" wrapText="1" indent="1"/>
    </xf>
    <xf numFmtId="0" fontId="0" fillId="0" borderId="21" xfId="0" applyBorder="1" applyAlignment="1">
      <alignment horizontal="left" vertical="center" wrapText="1" indent="1"/>
    </xf>
    <xf numFmtId="0" fontId="1" fillId="0" borderId="24" xfId="0" applyFont="1" applyBorder="1" applyAlignment="1">
      <alignment horizontal="left" vertical="center" wrapText="1" indent="1"/>
    </xf>
    <xf numFmtId="0" fontId="2" fillId="0" borderId="22" xfId="0" applyFont="1" applyBorder="1" applyAlignment="1">
      <alignment horizontal="left" vertical="center" wrapText="1" indent="1"/>
    </xf>
    <xf numFmtId="0" fontId="0" fillId="2" borderId="39" xfId="0" applyFill="1" applyBorder="1" applyAlignment="1">
      <alignment vertical="center" wrapText="1"/>
    </xf>
    <xf numFmtId="0" fontId="0" fillId="2" borderId="40" xfId="0" applyFill="1" applyBorder="1"/>
    <xf numFmtId="0" fontId="2" fillId="0" borderId="41" xfId="0" applyFont="1" applyBorder="1" applyAlignment="1">
      <alignment horizontal="center" vertical="center"/>
    </xf>
    <xf numFmtId="3" fontId="1" fillId="0" borderId="42" xfId="0" applyNumberFormat="1" applyFont="1" applyBorder="1" applyAlignment="1">
      <alignment horizontal="center" vertical="center" wrapText="1"/>
    </xf>
    <xf numFmtId="3" fontId="2" fillId="0" borderId="30" xfId="0" applyNumberFormat="1" applyFont="1" applyBorder="1" applyAlignment="1">
      <alignment horizontal="center" vertical="center" wrapText="1"/>
    </xf>
    <xf numFmtId="3" fontId="2" fillId="0" borderId="31" xfId="0" applyNumberFormat="1" applyFont="1" applyBorder="1" applyAlignment="1">
      <alignment horizontal="center" vertical="center" wrapText="1"/>
    </xf>
    <xf numFmtId="3" fontId="2" fillId="0" borderId="41" xfId="0" applyNumberFormat="1" applyFont="1" applyBorder="1" applyAlignment="1">
      <alignment horizontal="center" vertical="center" wrapText="1"/>
    </xf>
    <xf numFmtId="3" fontId="2" fillId="0" borderId="18" xfId="0" applyNumberFormat="1" applyFont="1" applyBorder="1" applyAlignment="1">
      <alignment horizontal="center" vertical="center"/>
    </xf>
    <xf numFmtId="1" fontId="0" fillId="0" borderId="0" xfId="0" applyNumberFormat="1"/>
    <xf numFmtId="3" fontId="0" fillId="0" borderId="0" xfId="0" applyNumberFormat="1"/>
    <xf numFmtId="3" fontId="1" fillId="0" borderId="24" xfId="0" applyNumberFormat="1" applyFont="1" applyBorder="1" applyAlignment="1">
      <alignment horizontal="center" vertical="center" wrapText="1"/>
    </xf>
    <xf numFmtId="3" fontId="1" fillId="0" borderId="43" xfId="0" applyNumberFormat="1" applyFont="1" applyBorder="1" applyAlignment="1">
      <alignment horizontal="center" vertical="center" wrapText="1"/>
    </xf>
    <xf numFmtId="3" fontId="2" fillId="0" borderId="36" xfId="0" applyNumberFormat="1" applyFont="1" applyBorder="1" applyAlignment="1">
      <alignment horizontal="center" vertical="center" wrapText="1"/>
    </xf>
    <xf numFmtId="3" fontId="2" fillId="0" borderId="11" xfId="0" applyNumberFormat="1" applyFont="1" applyBorder="1" applyAlignment="1">
      <alignment horizontal="center" vertical="center" wrapText="1"/>
    </xf>
    <xf numFmtId="3" fontId="2" fillId="0" borderId="16" xfId="0" applyNumberFormat="1" applyFont="1" applyBorder="1" applyAlignment="1">
      <alignment horizontal="center" vertical="center" wrapText="1"/>
    </xf>
    <xf numFmtId="3" fontId="1" fillId="0" borderId="18" xfId="0" applyNumberFormat="1" applyFont="1" applyBorder="1" applyAlignment="1">
      <alignment horizontal="center" vertical="center" wrapText="1"/>
    </xf>
    <xf numFmtId="0" fontId="2" fillId="0" borderId="10" xfId="0" applyFont="1" applyFill="1" applyBorder="1" applyAlignment="1">
      <alignment horizontal="center" vertical="center"/>
    </xf>
    <xf numFmtId="3" fontId="2" fillId="0" borderId="9" xfId="0" applyNumberFormat="1" applyFont="1" applyFill="1" applyBorder="1" applyAlignment="1">
      <alignment horizontal="center" vertical="center"/>
    </xf>
    <xf numFmtId="0" fontId="1" fillId="0" borderId="39" xfId="0" applyFont="1" applyBorder="1" applyAlignment="1">
      <alignment horizontal="center"/>
    </xf>
    <xf numFmtId="0" fontId="0" fillId="0" borderId="0" xfId="0" applyFill="1"/>
    <xf numFmtId="0" fontId="2" fillId="0" borderId="10" xfId="0" applyFont="1" applyBorder="1" applyAlignment="1">
      <alignment horizontal="center" vertical="center" wrapText="1"/>
    </xf>
    <xf numFmtId="0" fontId="1" fillId="0" borderId="29"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44" xfId="0" applyFont="1" applyBorder="1" applyAlignment="1">
      <alignment horizontal="center" vertical="center" wrapText="1"/>
    </xf>
    <xf numFmtId="0" fontId="0" fillId="0" borderId="39" xfId="0" applyFill="1" applyBorder="1" applyAlignment="1">
      <alignment vertical="center" wrapText="1"/>
    </xf>
    <xf numFmtId="0" fontId="1" fillId="0" borderId="5"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37" xfId="0" applyFill="1" applyBorder="1" applyAlignment="1">
      <alignment horizontal="left" vertical="center" wrapText="1" indent="1"/>
    </xf>
    <xf numFmtId="0" fontId="2" fillId="0" borderId="18" xfId="0" applyFont="1" applyFill="1" applyBorder="1" applyAlignment="1">
      <alignment horizontal="center" vertical="center"/>
    </xf>
    <xf numFmtId="0" fontId="2"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0" fillId="0" borderId="22" xfId="0" applyFill="1" applyBorder="1" applyAlignment="1">
      <alignment horizontal="left" vertical="center" wrapText="1" indent="1"/>
    </xf>
    <xf numFmtId="0" fontId="1" fillId="0" borderId="22" xfId="0" applyFont="1" applyFill="1" applyBorder="1" applyAlignment="1">
      <alignment horizontal="center" vertical="center"/>
    </xf>
    <xf numFmtId="0" fontId="0" fillId="0" borderId="17" xfId="0" applyFill="1" applyBorder="1" applyAlignment="1">
      <alignment horizontal="left" vertical="center" wrapText="1" indent="1"/>
    </xf>
    <xf numFmtId="0" fontId="2"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0" fillId="0" borderId="0" xfId="0" applyFill="1" applyBorder="1" applyAlignment="1">
      <alignment vertical="center" wrapText="1"/>
    </xf>
    <xf numFmtId="0" fontId="0" fillId="0" borderId="0" xfId="0" applyFill="1" applyBorder="1"/>
    <xf numFmtId="0" fontId="1" fillId="0" borderId="6" xfId="0" applyFont="1" applyFill="1" applyBorder="1" applyAlignment="1">
      <alignment horizontal="center" vertical="center" wrapText="1"/>
    </xf>
    <xf numFmtId="0" fontId="1" fillId="0" borderId="0" xfId="0" applyFont="1" applyFill="1"/>
    <xf numFmtId="0" fontId="1" fillId="0" borderId="0" xfId="0" applyFont="1" applyFill="1" applyAlignment="1">
      <alignment horizontal="center" vertical="center" wrapText="1"/>
    </xf>
    <xf numFmtId="0" fontId="0" fillId="0" borderId="0" xfId="0" applyFill="1" applyAlignment="1">
      <alignment vertical="center" wrapText="1"/>
    </xf>
    <xf numFmtId="3" fontId="2" fillId="0" borderId="0" xfId="0" applyNumberFormat="1" applyFont="1"/>
    <xf numFmtId="0" fontId="2" fillId="0" borderId="0" xfId="0" applyFont="1"/>
    <xf numFmtId="0" fontId="8" fillId="0" borderId="0" xfId="0" applyFont="1"/>
    <xf numFmtId="0" fontId="0" fillId="3" borderId="0" xfId="0" applyFill="1"/>
    <xf numFmtId="0" fontId="2" fillId="0" borderId="30" xfId="0" applyFont="1" applyBorder="1" applyAlignment="1">
      <alignment horizontal="center" vertical="center" wrapText="1"/>
    </xf>
    <xf numFmtId="0" fontId="2" fillId="0" borderId="31" xfId="0" applyFont="1" applyFill="1" applyBorder="1" applyAlignment="1">
      <alignment horizontal="center" vertical="center" wrapText="1"/>
    </xf>
    <xf numFmtId="0" fontId="2" fillId="0" borderId="41" xfId="0" applyFont="1" applyBorder="1" applyAlignment="1">
      <alignment horizontal="center" vertical="center" wrapText="1"/>
    </xf>
    <xf numFmtId="0" fontId="2" fillId="0" borderId="45" xfId="0" applyFont="1" applyBorder="1" applyAlignment="1">
      <alignment horizontal="left" vertical="center" wrapText="1" indent="1"/>
    </xf>
    <xf numFmtId="0" fontId="0" fillId="0" borderId="46" xfId="0" applyBorder="1" applyAlignment="1">
      <alignment horizontal="left" vertical="center" wrapText="1" indent="1"/>
    </xf>
    <xf numFmtId="0" fontId="2" fillId="0" borderId="47" xfId="0" applyFont="1" applyBorder="1" applyAlignment="1">
      <alignment horizontal="left" vertical="center" wrapText="1" indent="1"/>
    </xf>
    <xf numFmtId="0" fontId="2" fillId="0" borderId="15" xfId="0" applyFont="1" applyFill="1" applyBorder="1" applyAlignment="1">
      <alignment horizontal="center" vertical="center" wrapText="1"/>
    </xf>
    <xf numFmtId="0" fontId="2" fillId="0" borderId="46" xfId="0" applyFont="1" applyBorder="1" applyAlignment="1">
      <alignment horizontal="left" vertical="center" wrapText="1" inden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3" fontId="2" fillId="0" borderId="12" xfId="0" applyNumberFormat="1" applyFont="1" applyFill="1" applyBorder="1" applyAlignment="1">
      <alignment horizontal="center" vertical="center" wrapText="1"/>
    </xf>
    <xf numFmtId="3" fontId="2" fillId="0" borderId="13" xfId="0" applyNumberFormat="1" applyFont="1" applyBorder="1" applyAlignment="1">
      <alignment horizontal="center" vertical="center"/>
    </xf>
    <xf numFmtId="3" fontId="2" fillId="0" borderId="14"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wrapText="1"/>
    </xf>
    <xf numFmtId="3" fontId="2" fillId="0" borderId="18" xfId="0" applyNumberFormat="1" applyFont="1" applyFill="1" applyBorder="1" applyAlignment="1">
      <alignment horizontal="center" vertical="center" wrapText="1"/>
    </xf>
    <xf numFmtId="3" fontId="2" fillId="0" borderId="19"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xf>
    <xf numFmtId="3" fontId="2" fillId="0" borderId="25" xfId="0" applyNumberFormat="1" applyFont="1" applyFill="1" applyBorder="1" applyAlignment="1">
      <alignment horizontal="center" vertical="center" wrapText="1"/>
    </xf>
    <xf numFmtId="3" fontId="2" fillId="0" borderId="15" xfId="0" applyNumberFormat="1" applyFont="1" applyFill="1" applyBorder="1" applyAlignment="1">
      <alignment horizontal="center" vertical="center"/>
    </xf>
    <xf numFmtId="3" fontId="2" fillId="0" borderId="44" xfId="0" applyNumberFormat="1" applyFont="1" applyBorder="1" applyAlignment="1">
      <alignment horizontal="center" vertical="center"/>
    </xf>
    <xf numFmtId="3" fontId="1" fillId="0" borderId="17" xfId="0" applyNumberFormat="1" applyFont="1" applyFill="1" applyBorder="1" applyAlignment="1">
      <alignment horizontal="center" vertical="center" wrapText="1"/>
    </xf>
    <xf numFmtId="0" fontId="2" fillId="0" borderId="36" xfId="0" applyFont="1" applyFill="1" applyBorder="1" applyAlignment="1">
      <alignment horizontal="center" vertical="center"/>
    </xf>
    <xf numFmtId="0" fontId="2" fillId="0" borderId="16" xfId="0" applyFont="1" applyFill="1" applyBorder="1" applyAlignment="1">
      <alignment horizontal="center" vertical="center" wrapText="1"/>
    </xf>
    <xf numFmtId="0" fontId="0" fillId="0" borderId="12" xfId="0" applyBorder="1" applyAlignment="1">
      <alignment horizontal="left" vertical="center" wrapText="1" indent="1"/>
    </xf>
    <xf numFmtId="0" fontId="0" fillId="0" borderId="13" xfId="0" applyBorder="1" applyAlignment="1">
      <alignment horizontal="left" vertical="center" wrapText="1" indent="1"/>
    </xf>
    <xf numFmtId="0" fontId="0" fillId="0" borderId="44" xfId="0" applyBorder="1" applyAlignment="1">
      <alignment horizontal="left" vertical="center" wrapText="1" indent="1"/>
    </xf>
    <xf numFmtId="0" fontId="0" fillId="0" borderId="14" xfId="0" applyBorder="1" applyAlignment="1">
      <alignment horizontal="left" vertical="center" wrapText="1" indent="1"/>
    </xf>
    <xf numFmtId="0" fontId="0" fillId="0" borderId="9" xfId="0" applyBorder="1" applyAlignment="1">
      <alignment horizontal="left" vertical="center" wrapText="1" indent="1"/>
    </xf>
    <xf numFmtId="0" fontId="0" fillId="0" borderId="15" xfId="0" applyBorder="1" applyAlignment="1">
      <alignment horizontal="left" vertical="center" wrapText="1" indent="1"/>
    </xf>
    <xf numFmtId="0" fontId="1" fillId="0" borderId="0" xfId="0" applyFont="1" applyAlignment="1">
      <alignment horizontal="center" vertical="center" wrapText="1"/>
    </xf>
    <xf numFmtId="0" fontId="0" fillId="0" borderId="0" xfId="0"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4" xfId="0" applyFont="1" applyBorder="1" applyAlignment="1">
      <alignment horizontal="center" vertical="center" wrapText="1"/>
    </xf>
    <xf numFmtId="0" fontId="0" fillId="0" borderId="50" xfId="0" applyBorder="1" applyAlignment="1">
      <alignment horizontal="left" vertical="center" wrapText="1" indent="1"/>
    </xf>
    <xf numFmtId="0" fontId="0" fillId="0" borderId="10" xfId="0" applyBorder="1" applyAlignment="1">
      <alignment horizontal="left" vertical="center" wrapText="1" indent="1"/>
    </xf>
    <xf numFmtId="0" fontId="0" fillId="0" borderId="29" xfId="0" applyBorder="1" applyAlignment="1">
      <alignment horizontal="left" vertical="center" wrapText="1" indent="1"/>
    </xf>
    <xf numFmtId="0" fontId="5" fillId="0" borderId="0" xfId="0" applyFont="1" applyBorder="1" applyAlignment="1">
      <alignment horizontal="center" vertical="center" wrapText="1"/>
    </xf>
    <xf numFmtId="0" fontId="5" fillId="0" borderId="51" xfId="0" applyFont="1" applyBorder="1" applyAlignment="1">
      <alignment horizontal="center" vertical="center" wrapText="1"/>
    </xf>
    <xf numFmtId="0" fontId="2" fillId="0" borderId="14" xfId="0" applyFont="1" applyBorder="1" applyAlignment="1">
      <alignment horizontal="left" vertical="center" wrapText="1" indent="1"/>
    </xf>
    <xf numFmtId="0" fontId="1" fillId="0" borderId="0" xfId="0" applyFont="1" applyBorder="1" applyAlignment="1">
      <alignment horizontal="center" vertical="center" wrapText="1"/>
    </xf>
    <xf numFmtId="0" fontId="0" fillId="0" borderId="5"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2" fillId="0" borderId="45" xfId="0" applyFont="1" applyBorder="1" applyAlignment="1">
      <alignment horizontal="left" vertical="center" wrapText="1" indent="1"/>
    </xf>
    <xf numFmtId="0" fontId="0" fillId="0" borderId="52" xfId="0" applyBorder="1" applyAlignment="1">
      <alignment horizontal="left" vertical="center" wrapText="1" indent="1"/>
    </xf>
    <xf numFmtId="0" fontId="0" fillId="0" borderId="27" xfId="0" applyBorder="1" applyAlignment="1">
      <alignment horizontal="left" vertical="center" wrapText="1" indent="1"/>
    </xf>
    <xf numFmtId="0" fontId="2" fillId="0" borderId="12" xfId="0" applyFont="1" applyBorder="1" applyAlignment="1">
      <alignment horizontal="left" vertical="center" wrapText="1" indent="1"/>
    </xf>
    <xf numFmtId="0" fontId="0" fillId="0" borderId="0" xfId="0" applyAlignment="1">
      <alignment horizontal="left" vertical="center" wrapText="1" indent="1"/>
    </xf>
    <xf numFmtId="0" fontId="2" fillId="0" borderId="0" xfId="0" applyFont="1" applyBorder="1" applyAlignment="1">
      <alignment horizontal="left" vertical="center" wrapText="1"/>
    </xf>
    <xf numFmtId="0" fontId="1" fillId="0" borderId="5"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2" fillId="0" borderId="18" xfId="0" applyFont="1" applyBorder="1" applyAlignment="1">
      <alignment horizontal="left" vertical="center" wrapText="1" indent="1"/>
    </xf>
    <xf numFmtId="0" fontId="0" fillId="0" borderId="19" xfId="0" applyBorder="1" applyAlignment="1">
      <alignment horizontal="left" vertical="center" wrapText="1" indent="1"/>
    </xf>
    <xf numFmtId="0" fontId="0" fillId="0" borderId="25" xfId="0" applyBorder="1" applyAlignment="1">
      <alignment horizontal="left" vertical="center" wrapText="1" indent="1"/>
    </xf>
    <xf numFmtId="0" fontId="1" fillId="0" borderId="5" xfId="0" applyFont="1" applyBorder="1" applyAlignment="1">
      <alignment horizontal="left" vertical="center" wrapText="1" indent="1"/>
    </xf>
    <xf numFmtId="0" fontId="1" fillId="0" borderId="2" xfId="0" applyFont="1" applyBorder="1" applyAlignment="1">
      <alignment horizontal="left" vertical="center" wrapText="1" indent="1"/>
    </xf>
    <xf numFmtId="0" fontId="1" fillId="0" borderId="3" xfId="0" applyFont="1" applyBorder="1" applyAlignment="1">
      <alignment horizontal="left" vertical="center" wrapText="1" indent="1"/>
    </xf>
    <xf numFmtId="0" fontId="2" fillId="0" borderId="0" xfId="0" applyFont="1" applyAlignment="1">
      <alignment horizontal="left" vertical="center" wrapText="1" indent="1"/>
    </xf>
    <xf numFmtId="0" fontId="0" fillId="0" borderId="53" xfId="0" applyBorder="1" applyAlignment="1">
      <alignment horizontal="left" vertical="center" wrapText="1" indent="1"/>
    </xf>
    <xf numFmtId="0" fontId="0" fillId="0" borderId="33" xfId="0" applyBorder="1" applyAlignment="1">
      <alignment horizontal="left" vertical="center" wrapText="1" indent="1"/>
    </xf>
    <xf numFmtId="0" fontId="0" fillId="0" borderId="34" xfId="0" applyBorder="1" applyAlignment="1">
      <alignment horizontal="left" vertical="center" wrapText="1" indent="1"/>
    </xf>
    <xf numFmtId="0" fontId="0" fillId="0" borderId="0" xfId="0" applyAlignment="1">
      <alignment horizontal="left" vertical="center" wrapText="1"/>
    </xf>
    <xf numFmtId="0" fontId="1" fillId="0" borderId="7" xfId="0" applyFont="1" applyBorder="1" applyAlignment="1">
      <alignment horizontal="left" vertical="center" wrapText="1" indent="1"/>
    </xf>
    <xf numFmtId="0" fontId="1" fillId="0" borderId="8" xfId="0" applyFont="1" applyBorder="1" applyAlignment="1">
      <alignment horizontal="left" vertical="center" wrapText="1" indent="1"/>
    </xf>
    <xf numFmtId="0" fontId="1" fillId="0" borderId="26" xfId="0" applyFont="1" applyBorder="1" applyAlignment="1">
      <alignment horizontal="left" vertical="center" wrapText="1" indent="1"/>
    </xf>
    <xf numFmtId="0" fontId="3" fillId="0" borderId="0" xfId="0" applyFont="1" applyAlignment="1">
      <alignment horizontal="center" vertical="center" wrapText="1"/>
    </xf>
    <xf numFmtId="0" fontId="2" fillId="0" borderId="13" xfId="0" applyFont="1" applyBorder="1" applyAlignment="1">
      <alignment horizontal="left" vertical="center" wrapText="1" indent="1"/>
    </xf>
    <xf numFmtId="0" fontId="2" fillId="0" borderId="44" xfId="0" applyFont="1" applyBorder="1" applyAlignment="1">
      <alignment horizontal="left" vertical="center" wrapText="1" indent="1"/>
    </xf>
    <xf numFmtId="0" fontId="1" fillId="0" borderId="0" xfId="0" applyFont="1" applyAlignment="1">
      <alignment horizontal="center"/>
    </xf>
    <xf numFmtId="0" fontId="0" fillId="0" borderId="54" xfId="0" applyFill="1" applyBorder="1" applyAlignment="1">
      <alignment horizontal="left" vertical="center" indent="1"/>
    </xf>
    <xf numFmtId="0" fontId="0" fillId="0" borderId="43" xfId="0" applyFill="1" applyBorder="1" applyAlignment="1">
      <alignment horizontal="left" vertical="center" indent="1"/>
    </xf>
    <xf numFmtId="0" fontId="0" fillId="0" borderId="55" xfId="0" applyFill="1" applyBorder="1" applyAlignment="1">
      <alignment horizontal="left" vertical="center" indent="1"/>
    </xf>
    <xf numFmtId="0" fontId="0" fillId="0" borderId="14" xfId="0" applyFill="1" applyBorder="1" applyAlignment="1">
      <alignment horizontal="left" vertical="center" indent="1"/>
    </xf>
    <xf numFmtId="0" fontId="0" fillId="0" borderId="9" xfId="0" applyFill="1" applyBorder="1" applyAlignment="1">
      <alignment horizontal="left" vertical="center" indent="1"/>
    </xf>
    <xf numFmtId="0" fontId="0" fillId="0" borderId="15" xfId="0" applyFill="1" applyBorder="1" applyAlignment="1">
      <alignment horizontal="left" vertical="center" indent="1"/>
    </xf>
    <xf numFmtId="0" fontId="0" fillId="0" borderId="12" xfId="0" applyFill="1" applyBorder="1" applyAlignment="1">
      <alignment horizontal="left" vertical="center" indent="1"/>
    </xf>
    <xf numFmtId="0" fontId="0" fillId="0" borderId="13" xfId="0" applyFill="1" applyBorder="1" applyAlignment="1">
      <alignment horizontal="left" vertical="center" indent="1"/>
    </xf>
    <xf numFmtId="0" fontId="0" fillId="0" borderId="44" xfId="0" applyFill="1" applyBorder="1" applyAlignment="1">
      <alignment horizontal="left" vertical="center" indent="1"/>
    </xf>
    <xf numFmtId="0" fontId="2" fillId="0" borderId="14" xfId="0" applyFont="1" applyFill="1" applyBorder="1" applyAlignment="1">
      <alignment horizontal="left" vertical="center" wrapText="1" indent="1"/>
    </xf>
    <xf numFmtId="0" fontId="0" fillId="0" borderId="9" xfId="0" applyFill="1" applyBorder="1" applyAlignment="1">
      <alignment horizontal="left" vertical="center" wrapText="1" indent="1"/>
    </xf>
    <xf numFmtId="0" fontId="0" fillId="0" borderId="15" xfId="0" applyFill="1" applyBorder="1" applyAlignment="1">
      <alignment horizontal="left" vertical="center" wrapText="1" indent="1"/>
    </xf>
    <xf numFmtId="0" fontId="2" fillId="0" borderId="50" xfId="0" applyFont="1" applyFill="1" applyBorder="1" applyAlignment="1">
      <alignment horizontal="left" vertical="center" wrapText="1" indent="1"/>
    </xf>
    <xf numFmtId="0" fontId="0" fillId="0" borderId="10" xfId="0" applyFill="1" applyBorder="1" applyAlignment="1">
      <alignment horizontal="left" vertical="center" wrapText="1" indent="1"/>
    </xf>
    <xf numFmtId="0" fontId="0" fillId="0" borderId="29" xfId="0" applyFill="1" applyBorder="1" applyAlignment="1">
      <alignment horizontal="left" vertical="center" wrapText="1" indent="1"/>
    </xf>
    <xf numFmtId="0" fontId="2" fillId="0" borderId="12" xfId="0" applyFont="1" applyFill="1" applyBorder="1" applyAlignment="1">
      <alignment horizontal="left" vertical="center" wrapText="1" indent="1"/>
    </xf>
    <xf numFmtId="0" fontId="0" fillId="0" borderId="13" xfId="0" applyFill="1" applyBorder="1" applyAlignment="1">
      <alignment horizontal="left" vertical="center" wrapText="1" indent="1"/>
    </xf>
    <xf numFmtId="0" fontId="0" fillId="0" borderId="44" xfId="0" applyFill="1" applyBorder="1" applyAlignment="1">
      <alignment horizontal="left" vertical="center" wrapText="1" indent="1"/>
    </xf>
    <xf numFmtId="0" fontId="7" fillId="0" borderId="0" xfId="0" applyFont="1" applyFill="1" applyAlignment="1">
      <alignment horizontal="center"/>
    </xf>
    <xf numFmtId="0" fontId="1" fillId="0" borderId="0" xfId="0" applyFont="1" applyFill="1" applyAlignment="1">
      <alignment horizontal="center" vertical="center" wrapText="1"/>
    </xf>
    <xf numFmtId="0" fontId="1" fillId="0" borderId="0" xfId="0" applyFont="1" applyFill="1" applyAlignment="1">
      <alignment horizontal="center"/>
    </xf>
    <xf numFmtId="0" fontId="0" fillId="0" borderId="0" xfId="0" applyFill="1" applyAlignment="1">
      <alignment horizontal="left" vertical="center" wrapText="1"/>
    </xf>
    <xf numFmtId="0" fontId="2" fillId="0" borderId="9" xfId="0" applyFont="1" applyFill="1" applyBorder="1" applyAlignment="1">
      <alignment horizontal="left" vertical="center" wrapText="1" indent="1"/>
    </xf>
    <xf numFmtId="0" fontId="2" fillId="0" borderId="15" xfId="0" applyFont="1" applyFill="1" applyBorder="1" applyAlignment="1">
      <alignment horizontal="left" vertical="center" wrapText="1" indent="1"/>
    </xf>
    <xf numFmtId="0" fontId="1" fillId="0" borderId="51" xfId="0" applyFont="1" applyBorder="1" applyAlignment="1">
      <alignment horizontal="center" vertical="top" wrapText="1"/>
    </xf>
    <xf numFmtId="0" fontId="1" fillId="0" borderId="51" xfId="0" applyFont="1" applyFill="1" applyBorder="1" applyAlignment="1">
      <alignment horizontal="center" vertical="top"/>
    </xf>
    <xf numFmtId="0" fontId="1" fillId="0" borderId="0" xfId="0" applyNumberFormat="1" applyFont="1" applyAlignment="1">
      <alignment horizontal="center" vertical="center" wrapText="1"/>
    </xf>
    <xf numFmtId="0" fontId="2" fillId="0" borderId="0" xfId="0" applyFont="1" applyFill="1" applyBorder="1" applyAlignment="1">
      <alignment horizontal="left" vertical="center" wrapText="1" indent="1"/>
    </xf>
    <xf numFmtId="0" fontId="1" fillId="0" borderId="0" xfId="0" applyFont="1" applyAlignment="1">
      <alignment horizontal="center" vertical="center"/>
    </xf>
    <xf numFmtId="0" fontId="0" fillId="0" borderId="0" xfId="0" applyAlignment="1">
      <alignment horizontal="center" vertical="center"/>
    </xf>
    <xf numFmtId="0" fontId="0" fillId="0" borderId="45" xfId="0" applyBorder="1" applyAlignment="1">
      <alignment horizontal="left" vertical="center" wrapText="1" indent="1"/>
    </xf>
    <xf numFmtId="0" fontId="0" fillId="0" borderId="46" xfId="0" applyBorder="1" applyAlignment="1">
      <alignment horizontal="left" vertical="center" wrapText="1" indent="1"/>
    </xf>
    <xf numFmtId="0" fontId="0" fillId="0" borderId="56" xfId="0" applyBorder="1" applyAlignment="1">
      <alignment horizontal="left" vertical="center" wrapText="1" indent="1"/>
    </xf>
    <xf numFmtId="0" fontId="0" fillId="0" borderId="28" xfId="0" applyBorder="1" applyAlignment="1">
      <alignment horizontal="left" vertical="center" wrapText="1" indent="1"/>
    </xf>
    <xf numFmtId="0" fontId="0" fillId="0" borderId="11" xfId="0" applyBorder="1" applyAlignment="1">
      <alignment horizontal="left" vertical="center" wrapText="1" indent="1"/>
    </xf>
    <xf numFmtId="0" fontId="0" fillId="0" borderId="47" xfId="0" applyBorder="1" applyAlignment="1">
      <alignment horizontal="left" vertical="center" wrapText="1" indent="1"/>
    </xf>
    <xf numFmtId="0" fontId="0" fillId="0" borderId="57" xfId="0" applyBorder="1" applyAlignment="1">
      <alignment horizontal="left" vertical="center" wrapText="1" indent="1"/>
    </xf>
    <xf numFmtId="0" fontId="0" fillId="0" borderId="58" xfId="0" applyBorder="1" applyAlignment="1">
      <alignment horizontal="left" vertical="center" wrapText="1" indent="1"/>
    </xf>
    <xf numFmtId="0" fontId="2" fillId="0" borderId="47" xfId="0" applyFont="1" applyBorder="1" applyAlignment="1">
      <alignment horizontal="left" vertical="center" wrapText="1" indent="1"/>
    </xf>
    <xf numFmtId="0" fontId="0" fillId="0" borderId="5" xfId="0" applyFill="1" applyBorder="1" applyAlignment="1">
      <alignment horizontal="center"/>
    </xf>
    <xf numFmtId="0" fontId="0" fillId="0" borderId="2" xfId="0" applyFill="1" applyBorder="1" applyAlignment="1">
      <alignment horizontal="center"/>
    </xf>
    <xf numFmtId="0" fontId="0" fillId="0" borderId="3" xfId="0" applyFill="1" applyBorder="1" applyAlignment="1">
      <alignment horizontal="center"/>
    </xf>
    <xf numFmtId="0" fontId="0" fillId="0" borderId="48" xfId="0" applyFill="1" applyBorder="1" applyAlignment="1">
      <alignment horizontal="center"/>
    </xf>
    <xf numFmtId="0" fontId="0" fillId="0" borderId="49" xfId="0" applyFill="1" applyBorder="1" applyAlignment="1">
      <alignment horizontal="center"/>
    </xf>
    <xf numFmtId="0" fontId="0" fillId="0" borderId="4" xfId="0" applyFill="1" applyBorder="1" applyAlignment="1">
      <alignment horizontal="center"/>
    </xf>
  </cellXfs>
  <cellStyles count="1">
    <cellStyle name="Normálna"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k-SK" sz="1200"/>
              <a:t>Podiel druhov navrhovateľov z celkového počtu došlých vecí (%)</a:t>
            </a:r>
          </a:p>
        </c:rich>
      </c:tx>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3.7804900560273295E-2"/>
          <c:y val="0.23546511627906977"/>
          <c:w val="0.94024446232163583"/>
          <c:h val="0.63662790697674421"/>
        </c:manualLayout>
      </c:layout>
      <c:bar3DChart>
        <c:barDir val="col"/>
        <c:grouping val="clustered"/>
        <c:varyColors val="0"/>
        <c:ser>
          <c:idx val="0"/>
          <c:order val="0"/>
          <c:tx>
            <c:strRef>
              <c:f>Konk1!$A$13</c:f>
              <c:strCache>
                <c:ptCount val="1"/>
                <c:pt idx="0">
                  <c:v>dlžník fyzická osoba</c:v>
                </c:pt>
              </c:strCache>
            </c:strRef>
          </c:tx>
          <c:invertIfNegative val="0"/>
          <c:dLbls>
            <c:dLbl>
              <c:idx val="0"/>
              <c:layout>
                <c:manualLayout>
                  <c:x val="-2.2166488448203308E-3"/>
                  <c:y val="-3.326135479602513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AD8-4DC4-BC4C-5A245BDF4C06}"/>
                </c:ext>
              </c:extLst>
            </c:dLbl>
            <c:dLbl>
              <c:idx val="1"/>
              <c:layout>
                <c:manualLayout>
                  <c:x val="1.0476895516265594E-3"/>
                  <c:y val="1.45483149917832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AD8-4DC4-BC4C-5A245BDF4C06}"/>
                </c:ext>
              </c:extLst>
            </c:dLbl>
            <c:dLbl>
              <c:idx val="2"/>
              <c:layout>
                <c:manualLayout>
                  <c:x val="2.3418867513355702E-3"/>
                  <c:y val="1.41043793858111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AD8-4DC4-BC4C-5A245BDF4C06}"/>
                </c:ext>
              </c:extLst>
            </c:dLbl>
            <c:dLbl>
              <c:idx val="3"/>
              <c:layout>
                <c:manualLayout>
                  <c:x val="-4.3087213583742345E-4"/>
                  <c:y val="7.663431605933024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AD8-4DC4-BC4C-5A245BDF4C06}"/>
                </c:ext>
              </c:extLst>
            </c:dLbl>
            <c:dLbl>
              <c:idx val="4"/>
              <c:layout>
                <c:manualLayout>
                  <c:x val="3.7168106542248558E-3"/>
                  <c:y val="-2.9909052066162678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AD8-4DC4-BC4C-5A245BDF4C06}"/>
                </c:ext>
              </c:extLst>
            </c:dLbl>
            <c:dLbl>
              <c:idx val="5"/>
              <c:layout>
                <c:manualLayout>
                  <c:x val="6.6449805229880088E-3"/>
                  <c:y val="1.25480681193920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AD8-4DC4-BC4C-5A245BDF4C06}"/>
                </c:ext>
              </c:extLst>
            </c:dLbl>
            <c:dLbl>
              <c:idx val="6"/>
              <c:layout>
                <c:manualLayout>
                  <c:x val="3.3551731959429788E-3"/>
                  <c:y val="3.164147417860856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AD8-4DC4-BC4C-5A245BDF4C06}"/>
                </c:ext>
              </c:extLst>
            </c:dLbl>
            <c:dLbl>
              <c:idx val="7"/>
              <c:layout>
                <c:manualLayout>
                  <c:x val="4.836136223712777E-3"/>
                  <c:y val="2.479551551900887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AD8-4DC4-BC4C-5A245BDF4C06}"/>
                </c:ext>
              </c:extLst>
            </c:dLbl>
            <c:dLbl>
              <c:idx val="8"/>
              <c:layout>
                <c:manualLayout>
                  <c:x val="6.0580888927345622E-3"/>
                  <c:y val="-8.036324836250068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AD8-4DC4-BC4C-5A245BDF4C06}"/>
                </c:ext>
              </c:extLst>
            </c:dLbl>
            <c:spPr>
              <a:noFill/>
              <a:ln w="25400">
                <a:noFill/>
              </a:ln>
            </c:spPr>
            <c:txPr>
              <a:bodyPr/>
              <a:lstStyle/>
              <a:p>
                <a:pPr>
                  <a:defRPr sz="80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Konk1!$B$21:$J$21</c:f>
              <c:strCache>
                <c:ptCount val="9"/>
                <c:pt idx="0">
                  <c:v>OS BA I.</c:v>
                </c:pt>
                <c:pt idx="1">
                  <c:v>OS TT</c:v>
                </c:pt>
                <c:pt idx="2">
                  <c:v>OS TN</c:v>
                </c:pt>
                <c:pt idx="3">
                  <c:v>OS NR</c:v>
                </c:pt>
                <c:pt idx="4">
                  <c:v>OS ZA</c:v>
                </c:pt>
                <c:pt idx="5">
                  <c:v>OS BB</c:v>
                </c:pt>
                <c:pt idx="6">
                  <c:v>OS PO</c:v>
                </c:pt>
                <c:pt idx="7">
                  <c:v>OS KE I</c:v>
                </c:pt>
                <c:pt idx="8">
                  <c:v>SR</c:v>
                </c:pt>
              </c:strCache>
            </c:strRef>
          </c:cat>
          <c:val>
            <c:numRef>
              <c:f>Konk1!$B$22:$J$22</c:f>
              <c:numCache>
                <c:formatCode>#,##0</c:formatCode>
                <c:ptCount val="9"/>
                <c:pt idx="0">
                  <c:v>16.666666666666668</c:v>
                </c:pt>
                <c:pt idx="1">
                  <c:v>36.36363636363636</c:v>
                </c:pt>
                <c:pt idx="2">
                  <c:v>33.333333333333336</c:v>
                </c:pt>
                <c:pt idx="3">
                  <c:v>34.939759036144579</c:v>
                </c:pt>
                <c:pt idx="4">
                  <c:v>31.395348837209301</c:v>
                </c:pt>
                <c:pt idx="5">
                  <c:v>27.450980392156861</c:v>
                </c:pt>
                <c:pt idx="6">
                  <c:v>15.189873417721518</c:v>
                </c:pt>
                <c:pt idx="7">
                  <c:v>15.887850467289718</c:v>
                </c:pt>
                <c:pt idx="8">
                  <c:v>24.281984334203656</c:v>
                </c:pt>
              </c:numCache>
            </c:numRef>
          </c:val>
          <c:extLst>
            <c:ext xmlns:c16="http://schemas.microsoft.com/office/drawing/2014/chart" uri="{C3380CC4-5D6E-409C-BE32-E72D297353CC}">
              <c16:uniqueId val="{00000009-7AD8-4DC4-BC4C-5A245BDF4C06}"/>
            </c:ext>
          </c:extLst>
        </c:ser>
        <c:ser>
          <c:idx val="1"/>
          <c:order val="1"/>
          <c:tx>
            <c:strRef>
              <c:f>Konk1!$A$14</c:f>
              <c:strCache>
                <c:ptCount val="1"/>
                <c:pt idx="0">
                  <c:v>dlžník právnická osoba</c:v>
                </c:pt>
              </c:strCache>
            </c:strRef>
          </c:tx>
          <c:invertIfNegative val="0"/>
          <c:dLbls>
            <c:dLbl>
              <c:idx val="0"/>
              <c:layout>
                <c:manualLayout>
                  <c:x val="6.5307021807459401E-3"/>
                  <c:y val="1.0225896278200681E-2"/>
                </c:manualLayout>
              </c:layout>
              <c:tx>
                <c:rich>
                  <a:bodyPr/>
                  <a:lstStyle/>
                  <a:p>
                    <a:r>
                      <a:rPr lang="en-US"/>
                      <a:t>27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AD8-4DC4-BC4C-5A245BDF4C06}"/>
                </c:ext>
              </c:extLst>
            </c:dLbl>
            <c:dLbl>
              <c:idx val="1"/>
              <c:layout>
                <c:manualLayout>
                  <c:x val="2.4902015453196554E-3"/>
                  <c:y val="-3.66862154100173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AD8-4DC4-BC4C-5A245BDF4C06}"/>
                </c:ext>
              </c:extLst>
            </c:dLbl>
            <c:dLbl>
              <c:idx val="2"/>
              <c:layout>
                <c:manualLayout>
                  <c:x val="4.6013479084345225E-3"/>
                  <c:y val="-9.584024548860176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AD8-4DC4-BC4C-5A245BDF4C06}"/>
                </c:ext>
              </c:extLst>
            </c:dLbl>
            <c:dLbl>
              <c:idx val="3"/>
              <c:layout>
                <c:manualLayout>
                  <c:x val="2.6396186216919304E-3"/>
                  <c:y val="-2.7460172129646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AD8-4DC4-BC4C-5A245BDF4C06}"/>
                </c:ext>
              </c:extLst>
            </c:dLbl>
            <c:dLbl>
              <c:idx val="4"/>
              <c:layout>
                <c:manualLayout>
                  <c:x val="4.3482755691559016E-3"/>
                  <c:y val="-1.82680217298419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AD8-4DC4-BC4C-5A245BDF4C06}"/>
                </c:ext>
              </c:extLst>
            </c:dLbl>
            <c:dLbl>
              <c:idx val="5"/>
              <c:layout>
                <c:manualLayout>
                  <c:x val="9.7153432477409263E-3"/>
                  <c:y val="-3.07568821339193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AD8-4DC4-BC4C-5A245BDF4C06}"/>
                </c:ext>
              </c:extLst>
            </c:dLbl>
            <c:dLbl>
              <c:idx val="6"/>
              <c:layout>
                <c:manualLayout>
                  <c:x val="1.2643641149280516E-2"/>
                  <c:y val="-7.684490020142820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AD8-4DC4-BC4C-5A245BDF4C06}"/>
                </c:ext>
              </c:extLst>
            </c:dLbl>
            <c:dLbl>
              <c:idx val="7"/>
              <c:layout>
                <c:manualLayout>
                  <c:x val="7.0232246610199365E-3"/>
                  <c:y val="-1.19535503165961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AD8-4DC4-BC4C-5A245BDF4C06}"/>
                </c:ext>
              </c:extLst>
            </c:dLbl>
            <c:dLbl>
              <c:idx val="8"/>
              <c:layout>
                <c:manualLayout>
                  <c:x val="1.2384433427303068E-2"/>
                  <c:y val="-2.972495474076888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AD8-4DC4-BC4C-5A245BDF4C06}"/>
                </c:ext>
              </c:extLst>
            </c:dLbl>
            <c:spPr>
              <a:noFill/>
              <a:ln w="25400">
                <a:noFill/>
              </a:ln>
            </c:spPr>
            <c:txPr>
              <a:bodyPr/>
              <a:lstStyle/>
              <a:p>
                <a:pPr>
                  <a:defRPr sz="80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Konk1!$B$21:$J$21</c:f>
              <c:strCache>
                <c:ptCount val="9"/>
                <c:pt idx="0">
                  <c:v>OS BA I.</c:v>
                </c:pt>
                <c:pt idx="1">
                  <c:v>OS TT</c:v>
                </c:pt>
                <c:pt idx="2">
                  <c:v>OS TN</c:v>
                </c:pt>
                <c:pt idx="3">
                  <c:v>OS NR</c:v>
                </c:pt>
                <c:pt idx="4">
                  <c:v>OS ZA</c:v>
                </c:pt>
                <c:pt idx="5">
                  <c:v>OS BB</c:v>
                </c:pt>
                <c:pt idx="6">
                  <c:v>OS PO</c:v>
                </c:pt>
                <c:pt idx="7">
                  <c:v>OS KE I</c:v>
                </c:pt>
                <c:pt idx="8">
                  <c:v>SR</c:v>
                </c:pt>
              </c:strCache>
            </c:strRef>
          </c:cat>
          <c:val>
            <c:numRef>
              <c:f>Konk1!$B$23:$J$23</c:f>
              <c:numCache>
                <c:formatCode>#,##0</c:formatCode>
                <c:ptCount val="9"/>
                <c:pt idx="0">
                  <c:v>36.979166666666671</c:v>
                </c:pt>
                <c:pt idx="1">
                  <c:v>24.242424242424242</c:v>
                </c:pt>
                <c:pt idx="2">
                  <c:v>27.450980392156861</c:v>
                </c:pt>
                <c:pt idx="3">
                  <c:v>22.891566265060241</c:v>
                </c:pt>
                <c:pt idx="4">
                  <c:v>20.930232558139537</c:v>
                </c:pt>
                <c:pt idx="5">
                  <c:v>22.549019607843135</c:v>
                </c:pt>
                <c:pt idx="6">
                  <c:v>27.848101265822784</c:v>
                </c:pt>
                <c:pt idx="7">
                  <c:v>28.971962616822427</c:v>
                </c:pt>
                <c:pt idx="8">
                  <c:v>27.93733681462141</c:v>
                </c:pt>
              </c:numCache>
            </c:numRef>
          </c:val>
          <c:extLst>
            <c:ext xmlns:c16="http://schemas.microsoft.com/office/drawing/2014/chart" uri="{C3380CC4-5D6E-409C-BE32-E72D297353CC}">
              <c16:uniqueId val="{00000013-7AD8-4DC4-BC4C-5A245BDF4C06}"/>
            </c:ext>
          </c:extLst>
        </c:ser>
        <c:ser>
          <c:idx val="2"/>
          <c:order val="2"/>
          <c:tx>
            <c:strRef>
              <c:f>Konk1!$A$15</c:f>
              <c:strCache>
                <c:ptCount val="1"/>
                <c:pt idx="0">
                  <c:v>likvidátor v mene dlžníka</c:v>
                </c:pt>
              </c:strCache>
            </c:strRef>
          </c:tx>
          <c:invertIfNegative val="0"/>
          <c:dLbls>
            <c:dLbl>
              <c:idx val="0"/>
              <c:layout>
                <c:manualLayout>
                  <c:x val="3.0951686594731212E-3"/>
                  <c:y val="-4.780247344428206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AD8-4DC4-BC4C-5A245BDF4C06}"/>
                </c:ext>
              </c:extLst>
            </c:dLbl>
            <c:dLbl>
              <c:idx val="1"/>
              <c:layout>
                <c:manualLayout>
                  <c:x val="2.2747156605424322E-4"/>
                  <c:y val="-5.18879461396965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AD8-4DC4-BC4C-5A245BDF4C06}"/>
                </c:ext>
              </c:extLst>
            </c:dLbl>
            <c:dLbl>
              <c:idx val="2"/>
              <c:layout>
                <c:manualLayout>
                  <c:x val="3.9665554626184549E-3"/>
                  <c:y val="-9.20831483601641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AD8-4DC4-BC4C-5A245BDF4C06}"/>
                </c:ext>
              </c:extLst>
            </c:dLbl>
            <c:dLbl>
              <c:idx val="3"/>
              <c:layout>
                <c:manualLayout>
                  <c:x val="-2.5760455438950114E-5"/>
                  <c:y val="-3.01556491485076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7AD8-4DC4-BC4C-5A245BDF4C06}"/>
                </c:ext>
              </c:extLst>
            </c:dLbl>
            <c:dLbl>
              <c:idx val="4"/>
              <c:layout>
                <c:manualLayout>
                  <c:x val="4.1219223346233846E-3"/>
                  <c:y val="-3.51565647317341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AD8-4DC4-BC4C-5A245BDF4C06}"/>
                </c:ext>
              </c:extLst>
            </c:dLbl>
            <c:dLbl>
              <c:idx val="5"/>
              <c:layout>
                <c:manualLayout>
                  <c:x val="9.920222935096196E-3"/>
                  <c:y val="1.3088751717669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7AD8-4DC4-BC4C-5A245BDF4C06}"/>
                </c:ext>
              </c:extLst>
            </c:dLbl>
            <c:dLbl>
              <c:idx val="6"/>
              <c:layout>
                <c:manualLayout>
                  <c:x val="4.2410809759891128E-3"/>
                  <c:y val="-1.01985589751419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7AD8-4DC4-BC4C-5A245BDF4C06}"/>
                </c:ext>
              </c:extLst>
            </c:dLbl>
            <c:dLbl>
              <c:idx val="7"/>
              <c:layout>
                <c:manualLayout>
                  <c:x val="2.6516315090242141E-3"/>
                  <c:y val="-1.48598599690274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7AD8-4DC4-BC4C-5A245BDF4C06}"/>
                </c:ext>
              </c:extLst>
            </c:dLbl>
            <c:dLbl>
              <c:idx val="8"/>
              <c:layout>
                <c:manualLayout>
                  <c:x val="3.615701883418419E-3"/>
                  <c:y val="-2.15783857878299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7AD8-4DC4-BC4C-5A245BDF4C06}"/>
                </c:ext>
              </c:extLst>
            </c:dLbl>
            <c:spPr>
              <a:noFill/>
              <a:ln w="25400">
                <a:noFill/>
              </a:ln>
            </c:spPr>
            <c:txPr>
              <a:bodyPr/>
              <a:lstStyle/>
              <a:p>
                <a:pPr>
                  <a:defRPr sz="80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Konk1!$B$21:$J$21</c:f>
              <c:strCache>
                <c:ptCount val="9"/>
                <c:pt idx="0">
                  <c:v>OS BA I.</c:v>
                </c:pt>
                <c:pt idx="1">
                  <c:v>OS TT</c:v>
                </c:pt>
                <c:pt idx="2">
                  <c:v>OS TN</c:v>
                </c:pt>
                <c:pt idx="3">
                  <c:v>OS NR</c:v>
                </c:pt>
                <c:pt idx="4">
                  <c:v>OS ZA</c:v>
                </c:pt>
                <c:pt idx="5">
                  <c:v>OS BB</c:v>
                </c:pt>
                <c:pt idx="6">
                  <c:v>OS PO</c:v>
                </c:pt>
                <c:pt idx="7">
                  <c:v>OS KE I</c:v>
                </c:pt>
                <c:pt idx="8">
                  <c:v>SR</c:v>
                </c:pt>
              </c:strCache>
            </c:strRef>
          </c:cat>
          <c:val>
            <c:numRef>
              <c:f>Konk1!$B$24:$J$24</c:f>
              <c:numCache>
                <c:formatCode>#,##0</c:formatCode>
                <c:ptCount val="9"/>
                <c:pt idx="0">
                  <c:v>12.5</c:v>
                </c:pt>
                <c:pt idx="1">
                  <c:v>7.5757575757575752</c:v>
                </c:pt>
                <c:pt idx="2">
                  <c:v>5.8823529411764701</c:v>
                </c:pt>
                <c:pt idx="3">
                  <c:v>19.277108433734941</c:v>
                </c:pt>
                <c:pt idx="4">
                  <c:v>11.627906976744185</c:v>
                </c:pt>
                <c:pt idx="5">
                  <c:v>13.725490196078431</c:v>
                </c:pt>
                <c:pt idx="6">
                  <c:v>11.39240506329114</c:v>
                </c:pt>
                <c:pt idx="7">
                  <c:v>9.3457943925233646</c:v>
                </c:pt>
                <c:pt idx="8">
                  <c:v>11.879895561357703</c:v>
                </c:pt>
              </c:numCache>
            </c:numRef>
          </c:val>
          <c:extLst>
            <c:ext xmlns:c16="http://schemas.microsoft.com/office/drawing/2014/chart" uri="{C3380CC4-5D6E-409C-BE32-E72D297353CC}">
              <c16:uniqueId val="{0000001D-7AD8-4DC4-BC4C-5A245BDF4C06}"/>
            </c:ext>
          </c:extLst>
        </c:ser>
        <c:ser>
          <c:idx val="3"/>
          <c:order val="3"/>
          <c:tx>
            <c:strRef>
              <c:f>Konk1!$A$16</c:f>
              <c:strCache>
                <c:ptCount val="1"/>
                <c:pt idx="0">
                  <c:v>veriteľ fyzická osoba</c:v>
                </c:pt>
              </c:strCache>
            </c:strRef>
          </c:tx>
          <c:invertIfNegative val="0"/>
          <c:dLbls>
            <c:dLbl>
              <c:idx val="0"/>
              <c:layout>
                <c:manualLayout>
                  <c:x val="3.1870645798904918E-3"/>
                  <c:y val="3.1437898517532953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7AD8-4DC4-BC4C-5A245BDF4C06}"/>
                </c:ext>
              </c:extLst>
            </c:dLbl>
            <c:dLbl>
              <c:idx val="1"/>
              <c:layout>
                <c:manualLayout>
                  <c:x val="8.0464016072065068E-4"/>
                  <c:y val="-2.2322943704059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7AD8-4DC4-BC4C-5A245BDF4C06}"/>
                </c:ext>
              </c:extLst>
            </c:dLbl>
            <c:dLbl>
              <c:idx val="2"/>
              <c:layout>
                <c:manualLayout>
                  <c:x val="5.0065536679709307E-3"/>
                  <c:y val="-3.16770641058591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7AD8-4DC4-BC4C-5A245BDF4C06}"/>
                </c:ext>
              </c:extLst>
            </c:dLbl>
            <c:dLbl>
              <c:idx val="3"/>
              <c:layout>
                <c:manualLayout>
                  <c:x val="2.2517740837950813E-3"/>
                  <c:y val="-1.3132084251241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7AD8-4DC4-BC4C-5A245BDF4C06}"/>
                </c:ext>
              </c:extLst>
            </c:dLbl>
            <c:dLbl>
              <c:idx val="4"/>
              <c:layout>
                <c:manualLayout>
                  <c:x val="1.0345743819059655E-3"/>
                  <c:y val="-4.395780167368275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7AD8-4DC4-BC4C-5A245BDF4C06}"/>
                </c:ext>
              </c:extLst>
            </c:dLbl>
            <c:dLbl>
              <c:idx val="5"/>
              <c:layout>
                <c:manualLayout>
                  <c:x val="3.9628009461781443E-3"/>
                  <c:y val="-1.49133712856530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7AD8-4DC4-BC4C-5A245BDF4C06}"/>
                </c:ext>
              </c:extLst>
            </c:dLbl>
            <c:dLbl>
              <c:idx val="6"/>
              <c:layout>
                <c:manualLayout>
                  <c:x val="4.8725575969670457E-3"/>
                  <c:y val="-1.08819915516100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7AD8-4DC4-BC4C-5A245BDF4C06}"/>
                </c:ext>
              </c:extLst>
            </c:dLbl>
            <c:dLbl>
              <c:idx val="7"/>
              <c:layout>
                <c:manualLayout>
                  <c:x val="3.7096659213894561E-3"/>
                  <c:y val="-1.815313252048615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7AD8-4DC4-BC4C-5A245BDF4C06}"/>
                </c:ext>
              </c:extLst>
            </c:dLbl>
            <c:dLbl>
              <c:idx val="8"/>
              <c:layout>
                <c:manualLayout>
                  <c:x val="4.2471614125157431E-3"/>
                  <c:y val="-1.873252490322982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7AD8-4DC4-BC4C-5A245BDF4C06}"/>
                </c:ext>
              </c:extLst>
            </c:dLbl>
            <c:spPr>
              <a:noFill/>
              <a:ln w="25400">
                <a:noFill/>
              </a:ln>
            </c:spPr>
            <c:txPr>
              <a:bodyPr/>
              <a:lstStyle/>
              <a:p>
                <a:pPr>
                  <a:defRPr sz="80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Konk1!$B$21:$J$21</c:f>
              <c:strCache>
                <c:ptCount val="9"/>
                <c:pt idx="0">
                  <c:v>OS BA I.</c:v>
                </c:pt>
                <c:pt idx="1">
                  <c:v>OS TT</c:v>
                </c:pt>
                <c:pt idx="2">
                  <c:v>OS TN</c:v>
                </c:pt>
                <c:pt idx="3">
                  <c:v>OS NR</c:v>
                </c:pt>
                <c:pt idx="4">
                  <c:v>OS ZA</c:v>
                </c:pt>
                <c:pt idx="5">
                  <c:v>OS BB</c:v>
                </c:pt>
                <c:pt idx="6">
                  <c:v>OS PO</c:v>
                </c:pt>
                <c:pt idx="7">
                  <c:v>OS KE I</c:v>
                </c:pt>
                <c:pt idx="8">
                  <c:v>SR</c:v>
                </c:pt>
              </c:strCache>
            </c:strRef>
          </c:cat>
          <c:val>
            <c:numRef>
              <c:f>Konk1!$B$25:$J$25</c:f>
              <c:numCache>
                <c:formatCode>#,##0</c:formatCode>
                <c:ptCount val="9"/>
                <c:pt idx="0">
                  <c:v>5.2083333333333339</c:v>
                </c:pt>
                <c:pt idx="1">
                  <c:v>1.5151515151515151</c:v>
                </c:pt>
                <c:pt idx="2">
                  <c:v>11.76470588235294</c:v>
                </c:pt>
                <c:pt idx="3">
                  <c:v>4.8192771084337354</c:v>
                </c:pt>
                <c:pt idx="4">
                  <c:v>4.6511627906976747</c:v>
                </c:pt>
                <c:pt idx="5">
                  <c:v>4.9019607843137258</c:v>
                </c:pt>
                <c:pt idx="6">
                  <c:v>8.8607594936708853</c:v>
                </c:pt>
                <c:pt idx="7">
                  <c:v>0.93457943925233644</c:v>
                </c:pt>
                <c:pt idx="8">
                  <c:v>4.9608355091383807</c:v>
                </c:pt>
              </c:numCache>
            </c:numRef>
          </c:val>
          <c:extLst>
            <c:ext xmlns:c16="http://schemas.microsoft.com/office/drawing/2014/chart" uri="{C3380CC4-5D6E-409C-BE32-E72D297353CC}">
              <c16:uniqueId val="{00000027-7AD8-4DC4-BC4C-5A245BDF4C06}"/>
            </c:ext>
          </c:extLst>
        </c:ser>
        <c:ser>
          <c:idx val="4"/>
          <c:order val="4"/>
          <c:tx>
            <c:strRef>
              <c:f>Konk1!$A$17</c:f>
              <c:strCache>
                <c:ptCount val="1"/>
                <c:pt idx="0">
                  <c:v>veriteľ právnická osoba</c:v>
                </c:pt>
              </c:strCache>
            </c:strRef>
          </c:tx>
          <c:invertIfNegative val="0"/>
          <c:dLbls>
            <c:dLbl>
              <c:idx val="0"/>
              <c:layout>
                <c:manualLayout>
                  <c:x val="4.3097176955444825E-3"/>
                  <c:y val="4.62222637600567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7AD8-4DC4-BC4C-5A245BDF4C06}"/>
                </c:ext>
              </c:extLst>
            </c:dLbl>
            <c:dLbl>
              <c:idx val="1"/>
              <c:layout>
                <c:manualLayout>
                  <c:x val="6.084831988594018E-3"/>
                  <c:y val="-9.080928595836878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7AD8-4DC4-BC4C-5A245BDF4C06}"/>
                </c:ext>
              </c:extLst>
            </c:dLbl>
            <c:dLbl>
              <c:idx val="2"/>
              <c:layout>
                <c:manualLayout>
                  <c:x val="3.6481337268738845E-3"/>
                  <c:y val="-6.048739456529430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7AD8-4DC4-BC4C-5A245BDF4C06}"/>
                </c:ext>
              </c:extLst>
            </c:dLbl>
            <c:dLbl>
              <c:idx val="3"/>
              <c:layout>
                <c:manualLayout>
                  <c:x val="8.7534656981136383E-4"/>
                  <c:y val="-1.51690777024965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7AD8-4DC4-BC4C-5A245BDF4C06}"/>
                </c:ext>
              </c:extLst>
            </c:dLbl>
            <c:dLbl>
              <c:idx val="4"/>
              <c:layout>
                <c:manualLayout>
                  <c:x val="6.2425422811728248E-3"/>
                  <c:y val="-2.02615516083746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7AD8-4DC4-BC4C-5A245BDF4C06}"/>
                </c:ext>
              </c:extLst>
            </c:dLbl>
            <c:dLbl>
              <c:idx val="5"/>
              <c:layout>
                <c:manualLayout>
                  <c:x val="5.5062347975732605E-3"/>
                  <c:y val="-5.6605683933425239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7AD8-4DC4-BC4C-5A245BDF4C06}"/>
                </c:ext>
              </c:extLst>
            </c:dLbl>
            <c:dLbl>
              <c:idx val="6"/>
              <c:layout>
                <c:manualLayout>
                  <c:x val="4.769916580940203E-3"/>
                  <c:y val="-3.450547909997897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7AD8-4DC4-BC4C-5A245BDF4C06}"/>
                </c:ext>
              </c:extLst>
            </c:dLbl>
            <c:dLbl>
              <c:idx val="7"/>
              <c:layout>
                <c:manualLayout>
                  <c:x val="4.4418806623531034E-3"/>
                  <c:y val="-1.90210051636720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7AD8-4DC4-BC4C-5A245BDF4C06}"/>
                </c:ext>
              </c:extLst>
            </c:dLbl>
            <c:dLbl>
              <c:idx val="8"/>
              <c:layout>
                <c:manualLayout>
                  <c:x val="4.9252817756754762E-3"/>
                  <c:y val="4.276735437743944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7AD8-4DC4-BC4C-5A245BDF4C06}"/>
                </c:ext>
              </c:extLst>
            </c:dLbl>
            <c:spPr>
              <a:noFill/>
              <a:ln w="25400">
                <a:noFill/>
              </a:ln>
            </c:spPr>
            <c:txPr>
              <a:bodyPr/>
              <a:lstStyle/>
              <a:p>
                <a:pPr>
                  <a:defRPr sz="80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Konk1!$B$21:$J$21</c:f>
              <c:strCache>
                <c:ptCount val="9"/>
                <c:pt idx="0">
                  <c:v>OS BA I.</c:v>
                </c:pt>
                <c:pt idx="1">
                  <c:v>OS TT</c:v>
                </c:pt>
                <c:pt idx="2">
                  <c:v>OS TN</c:v>
                </c:pt>
                <c:pt idx="3">
                  <c:v>OS NR</c:v>
                </c:pt>
                <c:pt idx="4">
                  <c:v>OS ZA</c:v>
                </c:pt>
                <c:pt idx="5">
                  <c:v>OS BB</c:v>
                </c:pt>
                <c:pt idx="6">
                  <c:v>OS PO</c:v>
                </c:pt>
                <c:pt idx="7">
                  <c:v>OS KE I</c:v>
                </c:pt>
                <c:pt idx="8">
                  <c:v>SR</c:v>
                </c:pt>
              </c:strCache>
            </c:strRef>
          </c:cat>
          <c:val>
            <c:numRef>
              <c:f>Konk1!$B$26:$J$26</c:f>
              <c:numCache>
                <c:formatCode>#,##0</c:formatCode>
                <c:ptCount val="9"/>
                <c:pt idx="0">
                  <c:v>21.875</c:v>
                </c:pt>
                <c:pt idx="1">
                  <c:v>28.787878787878785</c:v>
                </c:pt>
                <c:pt idx="2">
                  <c:v>11.76470588235294</c:v>
                </c:pt>
                <c:pt idx="3">
                  <c:v>15.66265060240964</c:v>
                </c:pt>
                <c:pt idx="4">
                  <c:v>12.790697674418604</c:v>
                </c:pt>
                <c:pt idx="5">
                  <c:v>31.372549019607842</c:v>
                </c:pt>
                <c:pt idx="6">
                  <c:v>27.848101265822784</c:v>
                </c:pt>
                <c:pt idx="7">
                  <c:v>42.990654205607477</c:v>
                </c:pt>
                <c:pt idx="8">
                  <c:v>24.934725848563968</c:v>
                </c:pt>
              </c:numCache>
            </c:numRef>
          </c:val>
          <c:extLst>
            <c:ext xmlns:c16="http://schemas.microsoft.com/office/drawing/2014/chart" uri="{C3380CC4-5D6E-409C-BE32-E72D297353CC}">
              <c16:uniqueId val="{00000031-7AD8-4DC4-BC4C-5A245BDF4C06}"/>
            </c:ext>
          </c:extLst>
        </c:ser>
        <c:ser>
          <c:idx val="5"/>
          <c:order val="5"/>
          <c:tx>
            <c:strRef>
              <c:f>Konk1!$A$18</c:f>
              <c:strCache>
                <c:ptCount val="1"/>
                <c:pt idx="0">
                  <c:v>viacerí veritelia</c:v>
                </c:pt>
              </c:strCache>
            </c:strRef>
          </c:tx>
          <c:invertIfNegative val="0"/>
          <c:dLbls>
            <c:dLbl>
              <c:idx val="0"/>
              <c:layout>
                <c:manualLayout>
                  <c:x val="-4.7036713003467158E-4"/>
                  <c:y val="-2.16444551079314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7AD8-4DC4-BC4C-5A245BDF4C06}"/>
                </c:ext>
              </c:extLst>
            </c:dLbl>
            <c:dLbl>
              <c:idx val="1"/>
              <c:layout>
                <c:manualLayout>
                  <c:x val="5.3777893147971892E-3"/>
                  <c:y val="-3.4723864264741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7AD8-4DC4-BC4C-5A245BDF4C06}"/>
                </c:ext>
              </c:extLst>
            </c:dLbl>
            <c:dLbl>
              <c:idx val="2"/>
              <c:layout>
                <c:manualLayout>
                  <c:x val="3.8846440491234892E-3"/>
                  <c:y val="-2.05951679862731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7AD8-4DC4-BC4C-5A245BDF4C06}"/>
                </c:ext>
              </c:extLst>
            </c:dLbl>
            <c:dLbl>
              <c:idx val="3"/>
              <c:layout>
                <c:manualLayout>
                  <c:x val="1.8685062565779731E-3"/>
                  <c:y val="-4.35756576939511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7AD8-4DC4-BC4C-5A245BDF4C06}"/>
                </c:ext>
              </c:extLst>
            </c:dLbl>
            <c:dLbl>
              <c:idx val="4"/>
              <c:layout>
                <c:manualLayout>
                  <c:x val="7.2388387349011296E-4"/>
                  <c:y val="-2.31597311463663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7AD8-4DC4-BC4C-5A245BDF4C06}"/>
                </c:ext>
              </c:extLst>
            </c:dLbl>
            <c:dLbl>
              <c:idx val="5"/>
              <c:layout>
                <c:manualLayout>
                  <c:x val="9.3470367486115525E-3"/>
                  <c:y val="-2.76283713793935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7AD8-4DC4-BC4C-5A245BDF4C06}"/>
                </c:ext>
              </c:extLst>
            </c:dLbl>
            <c:dLbl>
              <c:idx val="6"/>
              <c:layout>
                <c:manualLayout>
                  <c:x val="6.9825887148721793E-3"/>
                  <c:y val="-2.03534350491053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7AD8-4DC4-BC4C-5A245BDF4C06}"/>
                </c:ext>
              </c:extLst>
            </c:dLbl>
            <c:dLbl>
              <c:idx val="7"/>
              <c:layout>
                <c:manualLayout>
                  <c:x val="9.9106842413929034E-3"/>
                  <c:y val="-4.8048786186593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7AD8-4DC4-BC4C-5A245BDF4C06}"/>
                </c:ext>
              </c:extLst>
            </c:dLbl>
            <c:dLbl>
              <c:idx val="8"/>
              <c:layout>
                <c:manualLayout>
                  <c:x val="7.5463643967580976E-3"/>
                  <c:y val="-1.32813071956509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7AD8-4DC4-BC4C-5A245BDF4C06}"/>
                </c:ext>
              </c:extLst>
            </c:dLbl>
            <c:spPr>
              <a:noFill/>
              <a:ln w="25400">
                <a:noFill/>
              </a:ln>
            </c:spPr>
            <c:txPr>
              <a:bodyPr/>
              <a:lstStyle/>
              <a:p>
                <a:pPr>
                  <a:defRPr sz="80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Konk1!$B$21:$J$21</c:f>
              <c:strCache>
                <c:ptCount val="9"/>
                <c:pt idx="0">
                  <c:v>OS BA I.</c:v>
                </c:pt>
                <c:pt idx="1">
                  <c:v>OS TT</c:v>
                </c:pt>
                <c:pt idx="2">
                  <c:v>OS TN</c:v>
                </c:pt>
                <c:pt idx="3">
                  <c:v>OS NR</c:v>
                </c:pt>
                <c:pt idx="4">
                  <c:v>OS ZA</c:v>
                </c:pt>
                <c:pt idx="5">
                  <c:v>OS BB</c:v>
                </c:pt>
                <c:pt idx="6">
                  <c:v>OS PO</c:v>
                </c:pt>
                <c:pt idx="7">
                  <c:v>OS KE I</c:v>
                </c:pt>
                <c:pt idx="8">
                  <c:v>SR</c:v>
                </c:pt>
              </c:strCache>
            </c:strRef>
          </c:cat>
          <c:val>
            <c:numRef>
              <c:f>Konk1!$B$27:$J$27</c:f>
              <c:numCache>
                <c:formatCode>#,##0</c:formatCode>
                <c:ptCount val="9"/>
                <c:pt idx="0">
                  <c:v>0</c:v>
                </c:pt>
                <c:pt idx="1">
                  <c:v>1.5151515151515151</c:v>
                </c:pt>
                <c:pt idx="2">
                  <c:v>0</c:v>
                </c:pt>
                <c:pt idx="3">
                  <c:v>1.2048192771084338</c:v>
                </c:pt>
                <c:pt idx="4">
                  <c:v>1.1627906976744187</c:v>
                </c:pt>
                <c:pt idx="5">
                  <c:v>0</c:v>
                </c:pt>
                <c:pt idx="6">
                  <c:v>0</c:v>
                </c:pt>
                <c:pt idx="7">
                  <c:v>0</c:v>
                </c:pt>
                <c:pt idx="8">
                  <c:v>0.391644908616188</c:v>
                </c:pt>
              </c:numCache>
            </c:numRef>
          </c:val>
          <c:extLst>
            <c:ext xmlns:c16="http://schemas.microsoft.com/office/drawing/2014/chart" uri="{C3380CC4-5D6E-409C-BE32-E72D297353CC}">
              <c16:uniqueId val="{0000003B-7AD8-4DC4-BC4C-5A245BDF4C06}"/>
            </c:ext>
          </c:extLst>
        </c:ser>
        <c:ser>
          <c:idx val="6"/>
          <c:order val="6"/>
          <c:tx>
            <c:strRef>
              <c:f>Konk1!$A$19</c:f>
              <c:strCache>
                <c:ptCount val="1"/>
                <c:pt idx="0">
                  <c:v>iný subjekt </c:v>
                </c:pt>
              </c:strCache>
            </c:strRef>
          </c:tx>
          <c:invertIfNegative val="0"/>
          <c:dLbls>
            <c:dLbl>
              <c:idx val="0"/>
              <c:layout>
                <c:manualLayout>
                  <c:x val="5.1173090543169281E-3"/>
                  <c:y val="-1.4539592046543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7AD8-4DC4-BC4C-5A245BDF4C06}"/>
                </c:ext>
              </c:extLst>
            </c:dLbl>
            <c:dLbl>
              <c:idx val="1"/>
              <c:layout>
                <c:manualLayout>
                  <c:x val="9.2652520998977392E-3"/>
                  <c:y val="-2.5600909678575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7AD8-4DC4-BC4C-5A245BDF4C06}"/>
                </c:ext>
              </c:extLst>
            </c:dLbl>
            <c:dLbl>
              <c:idx val="2"/>
              <c:layout>
                <c:manualLayout>
                  <c:x val="4.0532112973057852E-3"/>
                  <c:y val="-1.83596189942132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7AD8-4DC4-BC4C-5A245BDF4C06}"/>
                </c:ext>
              </c:extLst>
            </c:dLbl>
            <c:dLbl>
              <c:idx val="3"/>
              <c:layout>
                <c:manualLayout>
                  <c:x val="6.2187226596675414E-3"/>
                  <c:y val="-3.618121142059458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7AD8-4DC4-BC4C-5A245BDF4C06}"/>
                </c:ext>
              </c:extLst>
            </c:dLbl>
            <c:dLbl>
              <c:idx val="4"/>
              <c:layout>
                <c:manualLayout>
                  <c:x val="6.2858311569594649E-3"/>
                  <c:y val="-3.09848623573216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7AD8-4DC4-BC4C-5A245BDF4C06}"/>
                </c:ext>
              </c:extLst>
            </c:dLbl>
            <c:dLbl>
              <c:idx val="5"/>
              <c:layout>
                <c:manualLayout>
                  <c:x val="8.7589051368577742E-3"/>
                  <c:y val="-2.05593588635248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7AD8-4DC4-BC4C-5A245BDF4C06}"/>
                </c:ext>
              </c:extLst>
            </c:dLbl>
            <c:dLbl>
              <c:idx val="6"/>
              <c:layout>
                <c:manualLayout>
                  <c:x val="6.8029957793737323E-3"/>
                  <c:y val="-7.43475314843804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7AD8-4DC4-BC4C-5A245BDF4C06}"/>
                </c:ext>
              </c:extLst>
            </c:dLbl>
            <c:dLbl>
              <c:idx val="7"/>
              <c:layout>
                <c:manualLayout>
                  <c:x val="1.0950682446745559E-2"/>
                  <c:y val="-2.61679011191850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7AD8-4DC4-BC4C-5A245BDF4C06}"/>
                </c:ext>
              </c:extLst>
            </c:dLbl>
            <c:dLbl>
              <c:idx val="8"/>
              <c:layout>
                <c:manualLayout>
                  <c:x val="1.0616878018452822E-2"/>
                  <c:y val="-3.69260964041215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7AD8-4DC4-BC4C-5A245BDF4C06}"/>
                </c:ext>
              </c:extLst>
            </c:dLbl>
            <c:spPr>
              <a:noFill/>
              <a:ln w="25400">
                <a:noFill/>
              </a:ln>
            </c:spPr>
            <c:txPr>
              <a:bodyPr/>
              <a:lstStyle/>
              <a:p>
                <a:pPr>
                  <a:defRPr sz="800"/>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Konk1!$B$21:$J$21</c:f>
              <c:strCache>
                <c:ptCount val="9"/>
                <c:pt idx="0">
                  <c:v>OS BA I.</c:v>
                </c:pt>
                <c:pt idx="1">
                  <c:v>OS TT</c:v>
                </c:pt>
                <c:pt idx="2">
                  <c:v>OS TN</c:v>
                </c:pt>
                <c:pt idx="3">
                  <c:v>OS NR</c:v>
                </c:pt>
                <c:pt idx="4">
                  <c:v>OS ZA</c:v>
                </c:pt>
                <c:pt idx="5">
                  <c:v>OS BB</c:v>
                </c:pt>
                <c:pt idx="6">
                  <c:v>OS PO</c:v>
                </c:pt>
                <c:pt idx="7">
                  <c:v>OS KE I</c:v>
                </c:pt>
                <c:pt idx="8">
                  <c:v>SR</c:v>
                </c:pt>
              </c:strCache>
            </c:strRef>
          </c:cat>
          <c:val>
            <c:numRef>
              <c:f>Konk1!$B$28:$J$28</c:f>
              <c:numCache>
                <c:formatCode>#,##0</c:formatCode>
                <c:ptCount val="9"/>
                <c:pt idx="0">
                  <c:v>6.7708333333333339</c:v>
                </c:pt>
                <c:pt idx="1">
                  <c:v>0</c:v>
                </c:pt>
                <c:pt idx="2">
                  <c:v>9.8039215686274517</c:v>
                </c:pt>
                <c:pt idx="3">
                  <c:v>1.2048192771084338</c:v>
                </c:pt>
                <c:pt idx="4">
                  <c:v>17.441860465116278</c:v>
                </c:pt>
                <c:pt idx="5">
                  <c:v>0</c:v>
                </c:pt>
                <c:pt idx="6">
                  <c:v>8.8607594936708853</c:v>
                </c:pt>
                <c:pt idx="7">
                  <c:v>1.8691588785046729</c:v>
                </c:pt>
                <c:pt idx="8">
                  <c:v>5.6135770234986948</c:v>
                </c:pt>
              </c:numCache>
            </c:numRef>
          </c:val>
          <c:extLst>
            <c:ext xmlns:c16="http://schemas.microsoft.com/office/drawing/2014/chart" uri="{C3380CC4-5D6E-409C-BE32-E72D297353CC}">
              <c16:uniqueId val="{00000045-7AD8-4DC4-BC4C-5A245BDF4C06}"/>
            </c:ext>
          </c:extLst>
        </c:ser>
        <c:dLbls>
          <c:showLegendKey val="0"/>
          <c:showVal val="0"/>
          <c:showCatName val="0"/>
          <c:showSerName val="0"/>
          <c:showPercent val="0"/>
          <c:showBubbleSize val="0"/>
        </c:dLbls>
        <c:gapWidth val="150"/>
        <c:shape val="cylinder"/>
        <c:axId val="531470560"/>
        <c:axId val="1"/>
        <c:axId val="0"/>
      </c:bar3DChart>
      <c:catAx>
        <c:axId val="531470560"/>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0" sourceLinked="1"/>
        <c:majorTickMark val="out"/>
        <c:minorTickMark val="none"/>
        <c:tickLblPos val="nextTo"/>
        <c:crossAx val="531470560"/>
        <c:crosses val="autoZero"/>
        <c:crossBetween val="between"/>
      </c:valAx>
      <c:spPr>
        <a:noFill/>
        <a:ln w="25400">
          <a:noFill/>
        </a:ln>
      </c:spPr>
    </c:plotArea>
    <c:legend>
      <c:legendPos val="r"/>
      <c:layout>
        <c:manualLayout>
          <c:xMode val="edge"/>
          <c:yMode val="edge"/>
          <c:x val="7.1262959226903122E-2"/>
          <c:y val="0.1434476195991464"/>
          <c:w val="0.85358929183872967"/>
          <c:h val="5.9428299548217794E-2"/>
        </c:manualLayout>
      </c:layout>
      <c:overlay val="0"/>
      <c:txPr>
        <a:bodyPr/>
        <a:lstStyle/>
        <a:p>
          <a:pPr>
            <a:defRPr sz="800"/>
          </a:pPr>
          <a:endParaRPr lang="sk-SK"/>
        </a:p>
      </c:txPr>
    </c:legend>
    <c:plotVisOnly val="1"/>
    <c:dispBlanksAs val="gap"/>
    <c:showDLblsOverMax val="0"/>
  </c:chart>
  <c:printSettings>
    <c:headerFooter/>
    <c:pageMargins b="0.75000000000000089" l="0.70000000000000062" r="0.70000000000000062" t="0.75000000000000089"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sk-SK"/>
              <a:t>Spôsob vybavenia návrhu (%)</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sk-SK"/>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1219542694563816E-2"/>
          <c:y val="0.19626168224299065"/>
          <c:w val="0.93048835895124271"/>
          <c:h val="0.70560747663551404"/>
        </c:manualLayout>
      </c:layout>
      <c:bar3DChart>
        <c:barDir val="col"/>
        <c:grouping val="clustered"/>
        <c:varyColors val="0"/>
        <c:ser>
          <c:idx val="0"/>
          <c:order val="0"/>
          <c:tx>
            <c:strRef>
              <c:f>Konk2!$A$6</c:f>
              <c:strCache>
                <c:ptCount val="1"/>
                <c:pt idx="0">
                  <c:v>Odmietnuté</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layout>
                <c:manualLayout>
                  <c:x val="-4.0663209781704119E-3"/>
                  <c:y val="-1.27173939706134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C3D-4E56-BAF9-177366EB23B0}"/>
                </c:ext>
              </c:extLst>
            </c:dLbl>
            <c:dLbl>
              <c:idx val="1"/>
              <c:layout>
                <c:manualLayout>
                  <c:x val="7.7242173996543118E-4"/>
                  <c:y val="-1.8027080727058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C3D-4E56-BAF9-177366EB23B0}"/>
                </c:ext>
              </c:extLst>
            </c:dLbl>
            <c:dLbl>
              <c:idx val="2"/>
              <c:layout>
                <c:manualLayout>
                  <c:x val="4.098969336150054E-3"/>
                  <c:y val="-6.734859077194789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C3D-4E56-BAF9-177366EB23B0}"/>
                </c:ext>
              </c:extLst>
            </c:dLbl>
            <c:dLbl>
              <c:idx val="3"/>
              <c:layout>
                <c:manualLayout>
                  <c:x val="3.3035016964342873E-3"/>
                  <c:y val="-1.68957735423260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C3D-4E56-BAF9-177366EB23B0}"/>
                </c:ext>
              </c:extLst>
            </c:dLbl>
            <c:dLbl>
              <c:idx val="4"/>
              <c:layout>
                <c:manualLayout>
                  <c:x val="1.6948978938607687E-3"/>
                  <c:y val="-1.73223440527877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C3D-4E56-BAF9-177366EB23B0}"/>
                </c:ext>
              </c:extLst>
            </c:dLbl>
            <c:dLbl>
              <c:idx val="5"/>
              <c:layout>
                <c:manualLayout>
                  <c:x val="3.2816080916714678E-3"/>
                  <c:y val="-1.36497657418990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C3D-4E56-BAF9-177366EB23B0}"/>
                </c:ext>
              </c:extLst>
            </c:dLbl>
            <c:dLbl>
              <c:idx val="6"/>
              <c:layout>
                <c:manualLayout>
                  <c:x val="6.6080276550797004E-3"/>
                  <c:y val="-9.035984987857825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C3D-4E56-BAF9-177366EB23B0}"/>
                </c:ext>
              </c:extLst>
            </c:dLbl>
            <c:dLbl>
              <c:idx val="7"/>
              <c:layout>
                <c:manualLayout>
                  <c:x val="5.4063120158760643E-3"/>
                  <c:y val="-1.12966369857973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C3D-4E56-BAF9-177366EB23B0}"/>
                </c:ext>
              </c:extLst>
            </c:dLbl>
            <c:dLbl>
              <c:idx val="8"/>
              <c:layout>
                <c:manualLayout>
                  <c:x val="5.0172204084245565E-3"/>
                  <c:y val="-8.065837564696936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C3D-4E56-BAF9-177366EB23B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Konk2!$A$13:$I$13</c:f>
              <c:strCache>
                <c:ptCount val="9"/>
                <c:pt idx="0">
                  <c:v>OS BA I</c:v>
                </c:pt>
                <c:pt idx="1">
                  <c:v>OS TT</c:v>
                </c:pt>
                <c:pt idx="2">
                  <c:v>OS TN</c:v>
                </c:pt>
                <c:pt idx="3">
                  <c:v>OS NR</c:v>
                </c:pt>
                <c:pt idx="4">
                  <c:v>OS ZA</c:v>
                </c:pt>
                <c:pt idx="5">
                  <c:v>OS BB</c:v>
                </c:pt>
                <c:pt idx="6">
                  <c:v>OS PO</c:v>
                </c:pt>
                <c:pt idx="7">
                  <c:v>OS KE I</c:v>
                </c:pt>
                <c:pt idx="8">
                  <c:v>SR</c:v>
                </c:pt>
              </c:strCache>
            </c:strRef>
          </c:cat>
          <c:val>
            <c:numRef>
              <c:f>Konk2!$A$14:$I$14</c:f>
              <c:numCache>
                <c:formatCode>#,##0</c:formatCode>
                <c:ptCount val="9"/>
                <c:pt idx="0">
                  <c:v>10.552763819095478</c:v>
                </c:pt>
                <c:pt idx="1">
                  <c:v>13.235294117647058</c:v>
                </c:pt>
                <c:pt idx="2">
                  <c:v>14</c:v>
                </c:pt>
                <c:pt idx="3">
                  <c:v>15.476190476190476</c:v>
                </c:pt>
                <c:pt idx="4">
                  <c:v>13.48314606741573</c:v>
                </c:pt>
                <c:pt idx="5">
                  <c:v>6.1855670103092786</c:v>
                </c:pt>
                <c:pt idx="6">
                  <c:v>15</c:v>
                </c:pt>
                <c:pt idx="7">
                  <c:v>27</c:v>
                </c:pt>
                <c:pt idx="8">
                  <c:v>13.950456323337679</c:v>
                </c:pt>
              </c:numCache>
            </c:numRef>
          </c:val>
          <c:extLst>
            <c:ext xmlns:c16="http://schemas.microsoft.com/office/drawing/2014/chart" uri="{C3380CC4-5D6E-409C-BE32-E72D297353CC}">
              <c16:uniqueId val="{00000009-0C3D-4E56-BAF9-177366EB23B0}"/>
            </c:ext>
          </c:extLst>
        </c:ser>
        <c:ser>
          <c:idx val="1"/>
          <c:order val="1"/>
          <c:tx>
            <c:strRef>
              <c:f>Konk2!$A$7</c:f>
              <c:strCache>
                <c:ptCount val="1"/>
                <c:pt idx="0">
                  <c:v>Začatie konkurzného konania </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layout>
                <c:manualLayout>
                  <c:x val="1.1770053133602202E-3"/>
                  <c:y val="-6.777295361444305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C3D-4E56-BAF9-177366EB23B0}"/>
                </c:ext>
              </c:extLst>
            </c:dLbl>
            <c:dLbl>
              <c:idx val="1"/>
              <c:layout>
                <c:manualLayout>
                  <c:x val="3.2271941617053965E-3"/>
                  <c:y val="-1.6375254495057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C3D-4E56-BAF9-177366EB23B0}"/>
                </c:ext>
              </c:extLst>
            </c:dLbl>
            <c:dLbl>
              <c:idx val="2"/>
              <c:layout>
                <c:manualLayout>
                  <c:x val="8.0563574057107568E-4"/>
                  <c:y val="-1.0743984104788495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C3D-4E56-BAF9-177366EB23B0}"/>
                </c:ext>
              </c:extLst>
            </c:dLbl>
            <c:dLbl>
              <c:idx val="3"/>
              <c:layout>
                <c:manualLayout>
                  <c:x val="4.8882914025990655E-3"/>
                  <c:y val="-3.570780287978078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C3D-4E56-BAF9-177366EB23B0}"/>
                </c:ext>
              </c:extLst>
            </c:dLbl>
            <c:dLbl>
              <c:idx val="4"/>
              <c:layout>
                <c:manualLayout>
                  <c:x val="4.905703860188208E-3"/>
                  <c:y val="-4.275516962248592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C3D-4E56-BAF9-177366EB23B0}"/>
                </c:ext>
              </c:extLst>
            </c:dLbl>
            <c:dLbl>
              <c:idx val="5"/>
              <c:layout>
                <c:manualLayout>
                  <c:x val="5.7362524806350429E-3"/>
                  <c:y val="-1.85885642799322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C3D-4E56-BAF9-177366EB23B0}"/>
                </c:ext>
              </c:extLst>
            </c:dLbl>
            <c:dLbl>
              <c:idx val="6"/>
              <c:layout>
                <c:manualLayout>
                  <c:x val="3.7212726457973239E-3"/>
                  <c:y val="-1.23700542105133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C3D-4E56-BAF9-177366EB23B0}"/>
                </c:ext>
              </c:extLst>
            </c:dLbl>
            <c:dLbl>
              <c:idx val="7"/>
              <c:layout>
                <c:manualLayout>
                  <c:x val="4.145445233979899E-3"/>
                  <c:y val="-1.24708710476611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C3D-4E56-BAF9-177366EB23B0}"/>
                </c:ext>
              </c:extLst>
            </c:dLbl>
            <c:dLbl>
              <c:idx val="8"/>
              <c:layout>
                <c:manualLayout>
                  <c:x val="4.5694897893860829E-3"/>
                  <c:y val="-2.06210905879755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C3D-4E56-BAF9-177366EB23B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Konk2!$A$13:$I$13</c:f>
              <c:strCache>
                <c:ptCount val="9"/>
                <c:pt idx="0">
                  <c:v>OS BA I</c:v>
                </c:pt>
                <c:pt idx="1">
                  <c:v>OS TT</c:v>
                </c:pt>
                <c:pt idx="2">
                  <c:v>OS TN</c:v>
                </c:pt>
                <c:pt idx="3">
                  <c:v>OS NR</c:v>
                </c:pt>
                <c:pt idx="4">
                  <c:v>OS ZA</c:v>
                </c:pt>
                <c:pt idx="5">
                  <c:v>OS BB</c:v>
                </c:pt>
                <c:pt idx="6">
                  <c:v>OS PO</c:v>
                </c:pt>
                <c:pt idx="7">
                  <c:v>OS KE I</c:v>
                </c:pt>
                <c:pt idx="8">
                  <c:v>SR</c:v>
                </c:pt>
              </c:strCache>
            </c:strRef>
          </c:cat>
          <c:val>
            <c:numRef>
              <c:f>Konk2!$A$15:$I$15</c:f>
              <c:numCache>
                <c:formatCode>#,##0</c:formatCode>
                <c:ptCount val="9"/>
                <c:pt idx="0">
                  <c:v>87.939698492462313</c:v>
                </c:pt>
                <c:pt idx="1">
                  <c:v>82.35294117647058</c:v>
                </c:pt>
                <c:pt idx="2">
                  <c:v>68</c:v>
                </c:pt>
                <c:pt idx="3">
                  <c:v>77.38095238095238</c:v>
                </c:pt>
                <c:pt idx="4">
                  <c:v>74.157303370786522</c:v>
                </c:pt>
                <c:pt idx="5">
                  <c:v>80.412371134020617</c:v>
                </c:pt>
                <c:pt idx="6">
                  <c:v>73.75</c:v>
                </c:pt>
                <c:pt idx="7">
                  <c:v>71</c:v>
                </c:pt>
                <c:pt idx="8">
                  <c:v>78.748370273794009</c:v>
                </c:pt>
              </c:numCache>
            </c:numRef>
          </c:val>
          <c:extLst>
            <c:ext xmlns:c16="http://schemas.microsoft.com/office/drawing/2014/chart" uri="{C3380CC4-5D6E-409C-BE32-E72D297353CC}">
              <c16:uniqueId val="{00000013-0C3D-4E56-BAF9-177366EB23B0}"/>
            </c:ext>
          </c:extLst>
        </c:ser>
        <c:ser>
          <c:idx val="2"/>
          <c:order val="2"/>
          <c:tx>
            <c:strRef>
              <c:f>Konk2!$A$8</c:f>
              <c:strCache>
                <c:ptCount val="1"/>
                <c:pt idx="0">
                  <c:v>Inak </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layout>
                <c:manualLayout>
                  <c:x val="4.7374687920107546E-3"/>
                  <c:y val="-2.64078789216768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C3D-4E56-BAF9-177366EB23B0}"/>
                </c:ext>
              </c:extLst>
            </c:dLbl>
            <c:dLbl>
              <c:idx val="1"/>
              <c:layout>
                <c:manualLayout>
                  <c:x val="2.7224889571730365E-3"/>
                  <c:y val="-1.38366816297495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C3D-4E56-BAF9-177366EB23B0}"/>
                </c:ext>
              </c:extLst>
            </c:dLbl>
            <c:dLbl>
              <c:idx val="2"/>
              <c:layout>
                <c:manualLayout>
                  <c:x val="5.5855579028231224E-3"/>
                  <c:y val="-1.3359334756052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C3D-4E56-BAF9-177366EB23B0}"/>
                </c:ext>
              </c:extLst>
            </c:dLbl>
            <c:dLbl>
              <c:idx val="3"/>
              <c:layout>
                <c:manualLayout>
                  <c:x val="6.0096024582293071E-3"/>
                  <c:y val="-1.0638751931709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C3D-4E56-BAF9-177366EB23B0}"/>
                </c:ext>
              </c:extLst>
            </c:dLbl>
            <c:dLbl>
              <c:idx val="4"/>
              <c:layout>
                <c:manualLayout>
                  <c:x val="2.7749823954931869E-3"/>
                  <c:y val="-7.90369661736208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C3D-4E56-BAF9-177366EB23B0}"/>
                </c:ext>
              </c:extLst>
            </c:dLbl>
            <c:dLbl>
              <c:idx val="5"/>
              <c:layout>
                <c:manualLayout>
                  <c:x val="6.8575635362652836E-3"/>
                  <c:y val="-1.60009321264748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C3D-4E56-BAF9-177366EB23B0}"/>
                </c:ext>
              </c:extLst>
            </c:dLbl>
            <c:dLbl>
              <c:idx val="6"/>
              <c:layout>
                <c:manualLayout>
                  <c:x val="8.90762435183407E-3"/>
                  <c:y val="-1.3593347560526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0C3D-4E56-BAF9-177366EB23B0}"/>
                </c:ext>
              </c:extLst>
            </c:dLbl>
            <c:dLbl>
              <c:idx val="7"/>
              <c:layout>
                <c:manualLayout>
                  <c:x val="6.5432430702258588E-3"/>
                  <c:y val="-3.2260406701498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0C3D-4E56-BAF9-177366EB23B0}"/>
                </c:ext>
              </c:extLst>
            </c:dLbl>
            <c:dLbl>
              <c:idx val="8"/>
              <c:layout>
                <c:manualLayout>
                  <c:x val="6.910313040138275E-3"/>
                  <c:y val="-1.25427429048004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0C3D-4E56-BAF9-177366EB23B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Konk2!$A$13:$I$13</c:f>
              <c:strCache>
                <c:ptCount val="9"/>
                <c:pt idx="0">
                  <c:v>OS BA I</c:v>
                </c:pt>
                <c:pt idx="1">
                  <c:v>OS TT</c:v>
                </c:pt>
                <c:pt idx="2">
                  <c:v>OS TN</c:v>
                </c:pt>
                <c:pt idx="3">
                  <c:v>OS NR</c:v>
                </c:pt>
                <c:pt idx="4">
                  <c:v>OS ZA</c:v>
                </c:pt>
                <c:pt idx="5">
                  <c:v>OS BB</c:v>
                </c:pt>
                <c:pt idx="6">
                  <c:v>OS PO</c:v>
                </c:pt>
                <c:pt idx="7">
                  <c:v>OS KE I</c:v>
                </c:pt>
                <c:pt idx="8">
                  <c:v>SR</c:v>
                </c:pt>
              </c:strCache>
            </c:strRef>
          </c:cat>
          <c:val>
            <c:numRef>
              <c:f>Konk2!$A$16:$I$16</c:f>
              <c:numCache>
                <c:formatCode>#,##0</c:formatCode>
                <c:ptCount val="9"/>
                <c:pt idx="0">
                  <c:v>1.5075376884422111</c:v>
                </c:pt>
                <c:pt idx="1">
                  <c:v>4.4117647058823524</c:v>
                </c:pt>
                <c:pt idx="2">
                  <c:v>18</c:v>
                </c:pt>
                <c:pt idx="3">
                  <c:v>7.1428571428571432</c:v>
                </c:pt>
                <c:pt idx="4">
                  <c:v>12.359550561797752</c:v>
                </c:pt>
                <c:pt idx="5">
                  <c:v>13.402061855670103</c:v>
                </c:pt>
                <c:pt idx="6">
                  <c:v>11.25</c:v>
                </c:pt>
                <c:pt idx="7">
                  <c:v>2</c:v>
                </c:pt>
                <c:pt idx="8">
                  <c:v>7.3011734028683186</c:v>
                </c:pt>
              </c:numCache>
            </c:numRef>
          </c:val>
          <c:extLst>
            <c:ext xmlns:c16="http://schemas.microsoft.com/office/drawing/2014/chart" uri="{C3380CC4-5D6E-409C-BE32-E72D297353CC}">
              <c16:uniqueId val="{0000001D-0C3D-4E56-BAF9-177366EB23B0}"/>
            </c:ext>
          </c:extLst>
        </c:ser>
        <c:dLbls>
          <c:showLegendKey val="0"/>
          <c:showVal val="0"/>
          <c:showCatName val="0"/>
          <c:showSerName val="0"/>
          <c:showPercent val="0"/>
          <c:showBubbleSize val="0"/>
        </c:dLbls>
        <c:gapWidth val="150"/>
        <c:shape val="cylinder"/>
        <c:axId val="531470144"/>
        <c:axId val="1"/>
        <c:axId val="0"/>
      </c:bar3DChart>
      <c:catAx>
        <c:axId val="53147014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531470144"/>
        <c:crosses val="autoZero"/>
        <c:crossBetween val="between"/>
      </c:valAx>
      <c:spPr>
        <a:noFill/>
        <a:ln>
          <a:noFill/>
        </a:ln>
        <a:effectLst/>
      </c:spPr>
    </c:plotArea>
    <c:legend>
      <c:legendPos val="b"/>
      <c:layout>
        <c:manualLayout>
          <c:xMode val="edge"/>
          <c:yMode val="edge"/>
          <c:x val="0.31184648439664348"/>
          <c:y val="0.94035680539932509"/>
          <c:w val="0.40289017625728762"/>
          <c:h val="5.964319460067490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000000000000089" l="0.70000000000000062" r="0.70000000000000062" t="0.75000000000000089"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Konk3!$A$7</c:f>
              <c:strCache>
                <c:ptCount val="1"/>
                <c:pt idx="0">
                  <c:v>Späťvzatie návrhu</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Konk3!$A$15:$I$15</c:f>
              <c:strCache>
                <c:ptCount val="9"/>
                <c:pt idx="0">
                  <c:v>OS BA I</c:v>
                </c:pt>
                <c:pt idx="1">
                  <c:v>OS TT</c:v>
                </c:pt>
                <c:pt idx="2">
                  <c:v>OS TN</c:v>
                </c:pt>
                <c:pt idx="3">
                  <c:v>OS NR</c:v>
                </c:pt>
                <c:pt idx="4">
                  <c:v>OS ZA</c:v>
                </c:pt>
                <c:pt idx="5">
                  <c:v>OS BB</c:v>
                </c:pt>
                <c:pt idx="6">
                  <c:v>OS PO</c:v>
                </c:pt>
                <c:pt idx="7">
                  <c:v>OS KE I</c:v>
                </c:pt>
                <c:pt idx="8">
                  <c:v>SR</c:v>
                </c:pt>
              </c:strCache>
            </c:strRef>
          </c:cat>
          <c:val>
            <c:numRef>
              <c:f>Konk3!$A$16:$I$16</c:f>
              <c:numCache>
                <c:formatCode>#,##0</c:formatCode>
                <c:ptCount val="9"/>
                <c:pt idx="0">
                  <c:v>12.5</c:v>
                </c:pt>
                <c:pt idx="1">
                  <c:v>21.05263157894737</c:v>
                </c:pt>
                <c:pt idx="2">
                  <c:v>18.181818181818183</c:v>
                </c:pt>
                <c:pt idx="3">
                  <c:v>31.818181818181817</c:v>
                </c:pt>
                <c:pt idx="4">
                  <c:v>16.666666666666668</c:v>
                </c:pt>
                <c:pt idx="5">
                  <c:v>11.76470588235294</c:v>
                </c:pt>
                <c:pt idx="6">
                  <c:v>15.384615384615383</c:v>
                </c:pt>
                <c:pt idx="7">
                  <c:v>6.4516129032258069</c:v>
                </c:pt>
                <c:pt idx="8">
                  <c:v>15.625</c:v>
                </c:pt>
              </c:numCache>
            </c:numRef>
          </c:val>
          <c:extLst>
            <c:ext xmlns:c16="http://schemas.microsoft.com/office/drawing/2014/chart" uri="{C3380CC4-5D6E-409C-BE32-E72D297353CC}">
              <c16:uniqueId val="{00000009-958F-4263-BC82-A104D95C62EF}"/>
            </c:ext>
          </c:extLst>
        </c:ser>
        <c:ser>
          <c:idx val="1"/>
          <c:order val="1"/>
          <c:tx>
            <c:strRef>
              <c:f>Konk3!$A$8</c:f>
              <c:strCache>
                <c:ptCount val="1"/>
                <c:pt idx="0">
                  <c:v>Zaplatenie splatných pohľadávok</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Konk3!$A$15:$I$15</c:f>
              <c:strCache>
                <c:ptCount val="9"/>
                <c:pt idx="0">
                  <c:v>OS BA I</c:v>
                </c:pt>
                <c:pt idx="1">
                  <c:v>OS TT</c:v>
                </c:pt>
                <c:pt idx="2">
                  <c:v>OS TN</c:v>
                </c:pt>
                <c:pt idx="3">
                  <c:v>OS NR</c:v>
                </c:pt>
                <c:pt idx="4">
                  <c:v>OS ZA</c:v>
                </c:pt>
                <c:pt idx="5">
                  <c:v>OS BB</c:v>
                </c:pt>
                <c:pt idx="6">
                  <c:v>OS PO</c:v>
                </c:pt>
                <c:pt idx="7">
                  <c:v>OS KE I</c:v>
                </c:pt>
                <c:pt idx="8">
                  <c:v>SR</c:v>
                </c:pt>
              </c:strCache>
            </c:strRef>
          </c:cat>
          <c:val>
            <c:numRef>
              <c:f>Konk3!$A$17:$I$17</c:f>
              <c:numCache>
                <c:formatCode>#,##0</c:formatCode>
                <c:ptCount val="9"/>
                <c:pt idx="0">
                  <c:v>0</c:v>
                </c:pt>
                <c:pt idx="1">
                  <c:v>0</c:v>
                </c:pt>
                <c:pt idx="2">
                  <c:v>0</c:v>
                </c:pt>
                <c:pt idx="3">
                  <c:v>9.0909090909090917</c:v>
                </c:pt>
                <c:pt idx="4">
                  <c:v>0</c:v>
                </c:pt>
                <c:pt idx="5">
                  <c:v>0</c:v>
                </c:pt>
                <c:pt idx="6">
                  <c:v>0</c:v>
                </c:pt>
                <c:pt idx="7">
                  <c:v>0</c:v>
                </c:pt>
                <c:pt idx="8">
                  <c:v>1.0416666666666667</c:v>
                </c:pt>
              </c:numCache>
            </c:numRef>
          </c:val>
          <c:extLst>
            <c:ext xmlns:c16="http://schemas.microsoft.com/office/drawing/2014/chart" uri="{C3380CC4-5D6E-409C-BE32-E72D297353CC}">
              <c16:uniqueId val="{00000013-958F-4263-BC82-A104D95C62EF}"/>
            </c:ext>
          </c:extLst>
        </c:ser>
        <c:ser>
          <c:idx val="2"/>
          <c:order val="2"/>
          <c:tx>
            <c:strRef>
              <c:f>Konk3!$A$9</c:f>
              <c:strCache>
                <c:ptCount val="1"/>
                <c:pt idx="0">
                  <c:v>Osvedčenie platobnej schopnosti</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Konk3!$A$15:$I$15</c:f>
              <c:strCache>
                <c:ptCount val="9"/>
                <c:pt idx="0">
                  <c:v>OS BA I</c:v>
                </c:pt>
                <c:pt idx="1">
                  <c:v>OS TT</c:v>
                </c:pt>
                <c:pt idx="2">
                  <c:v>OS TN</c:v>
                </c:pt>
                <c:pt idx="3">
                  <c:v>OS NR</c:v>
                </c:pt>
                <c:pt idx="4">
                  <c:v>OS ZA</c:v>
                </c:pt>
                <c:pt idx="5">
                  <c:v>OS BB</c:v>
                </c:pt>
                <c:pt idx="6">
                  <c:v>OS PO</c:v>
                </c:pt>
                <c:pt idx="7">
                  <c:v>OS KE I</c:v>
                </c:pt>
                <c:pt idx="8">
                  <c:v>SR</c:v>
                </c:pt>
              </c:strCache>
            </c:strRef>
          </c:cat>
          <c:val>
            <c:numRef>
              <c:f>Konk3!$A$18:$I$18</c:f>
              <c:numCache>
                <c:formatCode>#,##0</c:formatCode>
                <c:ptCount val="9"/>
                <c:pt idx="0">
                  <c:v>0</c:v>
                </c:pt>
                <c:pt idx="1">
                  <c:v>0</c:v>
                </c:pt>
                <c:pt idx="2">
                  <c:v>0</c:v>
                </c:pt>
                <c:pt idx="3">
                  <c:v>0</c:v>
                </c:pt>
                <c:pt idx="4">
                  <c:v>16.666666666666668</c:v>
                </c:pt>
                <c:pt idx="5">
                  <c:v>11.76470588235294</c:v>
                </c:pt>
                <c:pt idx="6">
                  <c:v>11.538461538461538</c:v>
                </c:pt>
                <c:pt idx="7">
                  <c:v>16.129032258064516</c:v>
                </c:pt>
                <c:pt idx="8">
                  <c:v>6.7708333333333339</c:v>
                </c:pt>
              </c:numCache>
            </c:numRef>
          </c:val>
          <c:extLst>
            <c:ext xmlns:c16="http://schemas.microsoft.com/office/drawing/2014/chart" uri="{C3380CC4-5D6E-409C-BE32-E72D297353CC}">
              <c16:uniqueId val="{0000001D-958F-4263-BC82-A104D95C62EF}"/>
            </c:ext>
          </c:extLst>
        </c:ser>
        <c:ser>
          <c:idx val="3"/>
          <c:order val="3"/>
          <c:tx>
            <c:strRef>
              <c:f>Konk3!$A$10</c:f>
              <c:strCache>
                <c:ptCount val="1"/>
                <c:pt idx="0">
                  <c:v>Nedostatok majetku</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Konk3!$A$15:$I$15</c:f>
              <c:strCache>
                <c:ptCount val="9"/>
                <c:pt idx="0">
                  <c:v>OS BA I</c:v>
                </c:pt>
                <c:pt idx="1">
                  <c:v>OS TT</c:v>
                </c:pt>
                <c:pt idx="2">
                  <c:v>OS TN</c:v>
                </c:pt>
                <c:pt idx="3">
                  <c:v>OS NR</c:v>
                </c:pt>
                <c:pt idx="4">
                  <c:v>OS ZA</c:v>
                </c:pt>
                <c:pt idx="5">
                  <c:v>OS BB</c:v>
                </c:pt>
                <c:pt idx="6">
                  <c:v>OS PO</c:v>
                </c:pt>
                <c:pt idx="7">
                  <c:v>OS KE I</c:v>
                </c:pt>
                <c:pt idx="8">
                  <c:v>SR</c:v>
                </c:pt>
              </c:strCache>
            </c:strRef>
          </c:cat>
          <c:val>
            <c:numRef>
              <c:f>Konk3!$A$19:$I$19</c:f>
              <c:numCache>
                <c:formatCode>#,##0</c:formatCode>
                <c:ptCount val="9"/>
                <c:pt idx="0">
                  <c:v>77.083333333333343</c:v>
                </c:pt>
                <c:pt idx="1">
                  <c:v>63.157894736842103</c:v>
                </c:pt>
                <c:pt idx="2">
                  <c:v>54.545454545454547</c:v>
                </c:pt>
                <c:pt idx="3">
                  <c:v>45.454545454545453</c:v>
                </c:pt>
                <c:pt idx="4">
                  <c:v>55.555555555555557</c:v>
                </c:pt>
                <c:pt idx="5">
                  <c:v>70.588235294117638</c:v>
                </c:pt>
                <c:pt idx="6">
                  <c:v>53.846153846153847</c:v>
                </c:pt>
                <c:pt idx="7">
                  <c:v>61.29032258064516</c:v>
                </c:pt>
                <c:pt idx="8">
                  <c:v>62.5</c:v>
                </c:pt>
              </c:numCache>
            </c:numRef>
          </c:val>
          <c:extLst>
            <c:ext xmlns:c16="http://schemas.microsoft.com/office/drawing/2014/chart" uri="{C3380CC4-5D6E-409C-BE32-E72D297353CC}">
              <c16:uniqueId val="{00000027-958F-4263-BC82-A104D95C62EF}"/>
            </c:ext>
          </c:extLst>
        </c:ser>
        <c:ser>
          <c:idx val="4"/>
          <c:order val="4"/>
          <c:tx>
            <c:strRef>
              <c:f>Konk3!$A$11</c:f>
              <c:strCache>
                <c:ptCount val="1"/>
                <c:pt idx="0">
                  <c:v>Povolenie reštrukturalizácie</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Konk3!$A$15:$I$15</c:f>
              <c:strCache>
                <c:ptCount val="9"/>
                <c:pt idx="0">
                  <c:v>OS BA I</c:v>
                </c:pt>
                <c:pt idx="1">
                  <c:v>OS TT</c:v>
                </c:pt>
                <c:pt idx="2">
                  <c:v>OS TN</c:v>
                </c:pt>
                <c:pt idx="3">
                  <c:v>OS NR</c:v>
                </c:pt>
                <c:pt idx="4">
                  <c:v>OS ZA</c:v>
                </c:pt>
                <c:pt idx="5">
                  <c:v>OS BB</c:v>
                </c:pt>
                <c:pt idx="6">
                  <c:v>OS PO</c:v>
                </c:pt>
                <c:pt idx="7">
                  <c:v>OS KE I</c:v>
                </c:pt>
                <c:pt idx="8">
                  <c:v>SR</c:v>
                </c:pt>
              </c:strCache>
            </c:strRef>
          </c:cat>
          <c:val>
            <c:numRef>
              <c:f>Konk3!$A$20:$I$20</c:f>
              <c:numCache>
                <c:formatCode>#,##0</c:formatCode>
                <c:ptCount val="9"/>
                <c:pt idx="0">
                  <c:v>2.0833333333333335</c:v>
                </c:pt>
                <c:pt idx="1">
                  <c:v>0</c:v>
                </c:pt>
                <c:pt idx="2">
                  <c:v>0</c:v>
                </c:pt>
                <c:pt idx="3">
                  <c:v>0</c:v>
                </c:pt>
                <c:pt idx="4">
                  <c:v>0</c:v>
                </c:pt>
                <c:pt idx="5">
                  <c:v>0</c:v>
                </c:pt>
                <c:pt idx="6">
                  <c:v>3.8461538461538458</c:v>
                </c:pt>
                <c:pt idx="7">
                  <c:v>0</c:v>
                </c:pt>
                <c:pt idx="8">
                  <c:v>1.0416666666666667</c:v>
                </c:pt>
              </c:numCache>
            </c:numRef>
          </c:val>
          <c:extLst>
            <c:ext xmlns:c16="http://schemas.microsoft.com/office/drawing/2014/chart" uri="{C3380CC4-5D6E-409C-BE32-E72D297353CC}">
              <c16:uniqueId val="{00000031-958F-4263-BC82-A104D95C62EF}"/>
            </c:ext>
          </c:extLst>
        </c:ser>
        <c:ser>
          <c:idx val="5"/>
          <c:order val="5"/>
          <c:tx>
            <c:strRef>
              <c:f>Konk3!$A$12</c:f>
              <c:strCache>
                <c:ptCount val="1"/>
                <c:pt idx="0">
                  <c:v>Iný dôvod</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Konk3!$A$15:$I$15</c:f>
              <c:strCache>
                <c:ptCount val="9"/>
                <c:pt idx="0">
                  <c:v>OS BA I</c:v>
                </c:pt>
                <c:pt idx="1">
                  <c:v>OS TT</c:v>
                </c:pt>
                <c:pt idx="2">
                  <c:v>OS TN</c:v>
                </c:pt>
                <c:pt idx="3">
                  <c:v>OS NR</c:v>
                </c:pt>
                <c:pt idx="4">
                  <c:v>OS ZA</c:v>
                </c:pt>
                <c:pt idx="5">
                  <c:v>OS BB</c:v>
                </c:pt>
                <c:pt idx="6">
                  <c:v>OS PO</c:v>
                </c:pt>
                <c:pt idx="7">
                  <c:v>OS KE I</c:v>
                </c:pt>
                <c:pt idx="8">
                  <c:v>SR</c:v>
                </c:pt>
              </c:strCache>
            </c:strRef>
          </c:cat>
          <c:val>
            <c:numRef>
              <c:f>Konk3!$A$21:$I$21</c:f>
              <c:numCache>
                <c:formatCode>#,##0</c:formatCode>
                <c:ptCount val="9"/>
                <c:pt idx="0">
                  <c:v>8.3333333333333339</c:v>
                </c:pt>
                <c:pt idx="1">
                  <c:v>15.789473684210526</c:v>
                </c:pt>
                <c:pt idx="2">
                  <c:v>27.272727272727273</c:v>
                </c:pt>
                <c:pt idx="3">
                  <c:v>13.636363636363637</c:v>
                </c:pt>
                <c:pt idx="4">
                  <c:v>11.111111111111111</c:v>
                </c:pt>
                <c:pt idx="5">
                  <c:v>5.8823529411764701</c:v>
                </c:pt>
                <c:pt idx="6">
                  <c:v>15.384615384615383</c:v>
                </c:pt>
                <c:pt idx="7">
                  <c:v>16.129032258064516</c:v>
                </c:pt>
                <c:pt idx="8">
                  <c:v>13.020833333333334</c:v>
                </c:pt>
              </c:numCache>
            </c:numRef>
          </c:val>
          <c:extLst>
            <c:ext xmlns:c16="http://schemas.microsoft.com/office/drawing/2014/chart" uri="{C3380CC4-5D6E-409C-BE32-E72D297353CC}">
              <c16:uniqueId val="{0000003B-958F-4263-BC82-A104D95C62EF}"/>
            </c:ext>
          </c:extLst>
        </c:ser>
        <c:dLbls>
          <c:showLegendKey val="0"/>
          <c:showVal val="1"/>
          <c:showCatName val="0"/>
          <c:showSerName val="0"/>
          <c:showPercent val="0"/>
          <c:showBubbleSize val="0"/>
        </c:dLbls>
        <c:gapWidth val="75"/>
        <c:shape val="cylinder"/>
        <c:axId val="531475552"/>
        <c:axId val="1"/>
        <c:axId val="0"/>
      </c:bar3DChart>
      <c:catAx>
        <c:axId val="53147555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
        <c:crosses val="autoZero"/>
        <c:auto val="1"/>
        <c:lblAlgn val="ctr"/>
        <c:lblOffset val="100"/>
        <c:noMultiLvlLbl val="0"/>
      </c:catAx>
      <c:valAx>
        <c:axId val="1"/>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531475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000000000000089" l="0.70000000000000062" r="0.70000000000000062" t="0.75000000000000089" header="0.30000000000000032" footer="0.30000000000000032"/>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7">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7">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12700</xdr:colOff>
      <xdr:row>19</xdr:row>
      <xdr:rowOff>95250</xdr:rowOff>
    </xdr:from>
    <xdr:to>
      <xdr:col>11</xdr:col>
      <xdr:colOff>647700</xdr:colOff>
      <xdr:row>38</xdr:row>
      <xdr:rowOff>101600</xdr:rowOff>
    </xdr:to>
    <xdr:graphicFrame macro="">
      <xdr:nvGraphicFramePr>
        <xdr:cNvPr id="2150"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xdr:row>
      <xdr:rowOff>44450</xdr:rowOff>
    </xdr:from>
    <xdr:to>
      <xdr:col>11</xdr:col>
      <xdr:colOff>647700</xdr:colOff>
      <xdr:row>37</xdr:row>
      <xdr:rowOff>38100</xdr:rowOff>
    </xdr:to>
    <xdr:graphicFrame macro="">
      <xdr:nvGraphicFramePr>
        <xdr:cNvPr id="4198"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13</xdr:row>
      <xdr:rowOff>82550</xdr:rowOff>
    </xdr:from>
    <xdr:to>
      <xdr:col>13</xdr:col>
      <xdr:colOff>0</xdr:colOff>
      <xdr:row>36</xdr:row>
      <xdr:rowOff>19050</xdr:rowOff>
    </xdr:to>
    <xdr:graphicFrame macro="">
      <xdr:nvGraphicFramePr>
        <xdr:cNvPr id="6246"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10"/>
  <sheetViews>
    <sheetView tabSelected="1" workbookViewId="0">
      <selection activeCell="A10" sqref="A10"/>
    </sheetView>
  </sheetViews>
  <sheetFormatPr defaultRowHeight="12.75" x14ac:dyDescent="0.2"/>
  <cols>
    <col min="1" max="1" width="123.7109375" customWidth="1"/>
  </cols>
  <sheetData>
    <row r="1" spans="1:1" ht="25.5" x14ac:dyDescent="0.2">
      <c r="A1" s="89" t="s">
        <v>71</v>
      </c>
    </row>
    <row r="2" spans="1:1" x14ac:dyDescent="0.2">
      <c r="A2" s="89"/>
    </row>
    <row r="3" spans="1:1" ht="25.5" x14ac:dyDescent="0.2">
      <c r="A3" s="89" t="s">
        <v>78</v>
      </c>
    </row>
    <row r="4" spans="1:1" x14ac:dyDescent="0.2">
      <c r="A4" s="89"/>
    </row>
    <row r="5" spans="1:1" x14ac:dyDescent="0.2">
      <c r="A5" s="89" t="s">
        <v>72</v>
      </c>
    </row>
    <row r="6" spans="1:1" x14ac:dyDescent="0.2">
      <c r="A6" s="89" t="s">
        <v>73</v>
      </c>
    </row>
    <row r="7" spans="1:1" x14ac:dyDescent="0.2">
      <c r="A7" s="89" t="s">
        <v>74</v>
      </c>
    </row>
    <row r="8" spans="1:1" x14ac:dyDescent="0.2">
      <c r="A8" s="89" t="s">
        <v>75</v>
      </c>
    </row>
    <row r="9" spans="1:1" x14ac:dyDescent="0.2">
      <c r="A9" s="89"/>
    </row>
    <row r="10" spans="1:1" ht="25.5" x14ac:dyDescent="0.2">
      <c r="A10" s="89" t="s">
        <v>98</v>
      </c>
    </row>
  </sheetData>
  <phoneticPr fontId="6" type="noConversion"/>
  <printOptions horizontalCentered="1"/>
  <pageMargins left="0.9055118110236221" right="0.9055118110236221" top="0.94488188976377963" bottom="0.9448818897637796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52"/>
  <sheetViews>
    <sheetView zoomScaleNormal="100" workbookViewId="0">
      <selection activeCell="A3" sqref="A3:C3"/>
    </sheetView>
  </sheetViews>
  <sheetFormatPr defaultRowHeight="12.75" x14ac:dyDescent="0.2"/>
  <cols>
    <col min="1" max="12" width="9.7109375" customWidth="1"/>
  </cols>
  <sheetData>
    <row r="1" spans="1:14" ht="18" customHeight="1" x14ac:dyDescent="0.2">
      <c r="A1" s="173" t="s">
        <v>19</v>
      </c>
      <c r="B1" s="174"/>
      <c r="C1" s="174"/>
      <c r="D1" s="174"/>
      <c r="E1" s="174"/>
      <c r="F1" s="174"/>
      <c r="G1" s="174"/>
      <c r="H1" s="174"/>
      <c r="I1" s="174"/>
      <c r="J1" s="174"/>
      <c r="K1" s="174"/>
      <c r="L1" s="174"/>
    </row>
    <row r="2" spans="1:14" ht="18" customHeight="1" thickBot="1" x14ac:dyDescent="0.25">
      <c r="A2" s="184" t="s">
        <v>20</v>
      </c>
      <c r="B2" s="184"/>
      <c r="C2" s="184"/>
      <c r="D2" s="184"/>
      <c r="E2" s="184"/>
      <c r="F2" s="184"/>
      <c r="G2" s="184"/>
      <c r="H2" s="184"/>
      <c r="I2" s="184"/>
      <c r="J2" s="184"/>
      <c r="K2" s="184"/>
      <c r="L2" s="184"/>
    </row>
    <row r="3" spans="1:14" ht="14.25" thickTop="1" thickBot="1" x14ac:dyDescent="0.25">
      <c r="A3" s="185" t="s">
        <v>0</v>
      </c>
      <c r="B3" s="186"/>
      <c r="C3" s="187"/>
      <c r="D3" s="8" t="s">
        <v>1</v>
      </c>
      <c r="E3" s="9" t="s">
        <v>2</v>
      </c>
      <c r="F3" s="9" t="s">
        <v>3</v>
      </c>
      <c r="G3" s="9" t="s">
        <v>4</v>
      </c>
      <c r="H3" s="9" t="s">
        <v>5</v>
      </c>
      <c r="I3" s="9" t="s">
        <v>6</v>
      </c>
      <c r="J3" s="9" t="s">
        <v>7</v>
      </c>
      <c r="K3" s="10" t="s">
        <v>8</v>
      </c>
      <c r="L3" s="11" t="s">
        <v>9</v>
      </c>
    </row>
    <row r="4" spans="1:14" ht="14.25" thickTop="1" thickBot="1" x14ac:dyDescent="0.25">
      <c r="A4" s="188" t="s">
        <v>86</v>
      </c>
      <c r="B4" s="189"/>
      <c r="C4" s="190"/>
      <c r="D4" s="23">
        <v>40</v>
      </c>
      <c r="E4" s="24">
        <v>8</v>
      </c>
      <c r="F4" s="24">
        <v>11</v>
      </c>
      <c r="G4" s="24">
        <v>12</v>
      </c>
      <c r="H4" s="24">
        <v>11</v>
      </c>
      <c r="I4" s="24">
        <v>13</v>
      </c>
      <c r="J4" s="24">
        <v>6</v>
      </c>
      <c r="K4" s="24">
        <v>13</v>
      </c>
      <c r="L4" s="87">
        <f>SUM(D4:K4)</f>
        <v>114</v>
      </c>
    </row>
    <row r="5" spans="1:14" ht="13.5" thickTop="1" x14ac:dyDescent="0.2">
      <c r="A5" s="183" t="s">
        <v>87</v>
      </c>
      <c r="B5" s="171"/>
      <c r="C5" s="172"/>
      <c r="D5" s="18">
        <f>104+88</f>
        <v>192</v>
      </c>
      <c r="E5" s="18">
        <v>66</v>
      </c>
      <c r="F5" s="18">
        <v>51</v>
      </c>
      <c r="G5" s="18">
        <v>83</v>
      </c>
      <c r="H5" s="18">
        <v>86</v>
      </c>
      <c r="I5" s="18">
        <v>102</v>
      </c>
      <c r="J5" s="18">
        <v>79</v>
      </c>
      <c r="K5" s="18">
        <v>107</v>
      </c>
      <c r="L5" s="80">
        <f>SUM(D5:K5)</f>
        <v>766</v>
      </c>
      <c r="M5" s="105"/>
    </row>
    <row r="6" spans="1:14" x14ac:dyDescent="0.2">
      <c r="A6" s="170" t="s">
        <v>10</v>
      </c>
      <c r="B6" s="171"/>
      <c r="C6" s="172"/>
      <c r="D6" s="18">
        <v>232</v>
      </c>
      <c r="E6" s="18">
        <v>74</v>
      </c>
      <c r="F6" s="18">
        <v>62</v>
      </c>
      <c r="G6" s="18">
        <v>95</v>
      </c>
      <c r="H6" s="18">
        <v>97</v>
      </c>
      <c r="I6" s="18">
        <v>115</v>
      </c>
      <c r="J6" s="18">
        <v>85</v>
      </c>
      <c r="K6" s="18">
        <v>120</v>
      </c>
      <c r="L6" s="80">
        <f>SUM(D6:K6)</f>
        <v>880</v>
      </c>
    </row>
    <row r="7" spans="1:14" x14ac:dyDescent="0.2">
      <c r="A7" s="183" t="s">
        <v>88</v>
      </c>
      <c r="B7" s="171"/>
      <c r="C7" s="172"/>
      <c r="D7" s="18">
        <v>199</v>
      </c>
      <c r="E7" s="18">
        <v>68</v>
      </c>
      <c r="F7" s="18">
        <v>50</v>
      </c>
      <c r="G7" s="18">
        <v>84</v>
      </c>
      <c r="H7" s="18">
        <v>89</v>
      </c>
      <c r="I7" s="18">
        <v>97</v>
      </c>
      <c r="J7" s="18">
        <v>80</v>
      </c>
      <c r="K7" s="18">
        <v>100</v>
      </c>
      <c r="L7" s="80">
        <f>SUM(D7:K7)</f>
        <v>767</v>
      </c>
      <c r="M7" s="105"/>
    </row>
    <row r="8" spans="1:14" ht="13.5" thickBot="1" x14ac:dyDescent="0.25">
      <c r="A8" s="191" t="s">
        <v>85</v>
      </c>
      <c r="B8" s="168"/>
      <c r="C8" s="169"/>
      <c r="D8" s="23">
        <v>33</v>
      </c>
      <c r="E8" s="24">
        <v>6</v>
      </c>
      <c r="F8" s="24">
        <v>12</v>
      </c>
      <c r="G8" s="24">
        <v>11</v>
      </c>
      <c r="H8" s="24">
        <v>8</v>
      </c>
      <c r="I8" s="24">
        <v>18</v>
      </c>
      <c r="J8" s="24">
        <v>5</v>
      </c>
      <c r="K8" s="24">
        <v>20</v>
      </c>
      <c r="L8" s="88">
        <f>SUM(D8:K8)</f>
        <v>113</v>
      </c>
    </row>
    <row r="9" spans="1:14" ht="13.5" thickTop="1" x14ac:dyDescent="0.2">
      <c r="A9" s="2"/>
      <c r="B9" s="2"/>
      <c r="C9" s="2"/>
      <c r="D9" s="2"/>
      <c r="E9" s="2"/>
      <c r="F9" s="2"/>
      <c r="G9" s="2"/>
      <c r="H9" s="2"/>
      <c r="I9" s="2"/>
      <c r="J9" s="2"/>
      <c r="K9" s="2"/>
      <c r="L9" s="2"/>
    </row>
    <row r="10" spans="1:14" ht="18" customHeight="1" x14ac:dyDescent="0.2">
      <c r="A10" s="173" t="s">
        <v>21</v>
      </c>
      <c r="B10" s="174"/>
      <c r="C10" s="174"/>
      <c r="D10" s="174"/>
      <c r="E10" s="174"/>
      <c r="F10" s="174"/>
      <c r="G10" s="174"/>
      <c r="H10" s="174"/>
      <c r="I10" s="174"/>
      <c r="J10" s="174"/>
      <c r="K10" s="174"/>
      <c r="L10" s="174"/>
    </row>
    <row r="11" spans="1:14" ht="4.5" customHeight="1" thickBot="1" x14ac:dyDescent="0.25">
      <c r="A11" s="181"/>
      <c r="B11" s="181"/>
      <c r="C11" s="181"/>
      <c r="D11" s="182"/>
      <c r="E11" s="182"/>
      <c r="F11" s="182"/>
      <c r="G11" s="182"/>
      <c r="H11" s="182"/>
      <c r="I11" s="182"/>
      <c r="J11" s="182"/>
      <c r="K11" s="182"/>
      <c r="L11" s="182"/>
      <c r="N11" s="115"/>
    </row>
    <row r="12" spans="1:14" ht="14.25" thickTop="1" thickBot="1" x14ac:dyDescent="0.25">
      <c r="A12" s="175" t="s">
        <v>11</v>
      </c>
      <c r="B12" s="176"/>
      <c r="C12" s="177"/>
      <c r="D12" s="13" t="s">
        <v>1</v>
      </c>
      <c r="E12" s="9" t="s">
        <v>2</v>
      </c>
      <c r="F12" s="9" t="s">
        <v>3</v>
      </c>
      <c r="G12" s="9" t="s">
        <v>4</v>
      </c>
      <c r="H12" s="9" t="s">
        <v>5</v>
      </c>
      <c r="I12" s="9" t="s">
        <v>6</v>
      </c>
      <c r="J12" s="9" t="s">
        <v>7</v>
      </c>
      <c r="K12" s="10" t="s">
        <v>8</v>
      </c>
      <c r="L12" s="11" t="s">
        <v>9</v>
      </c>
    </row>
    <row r="13" spans="1:14" ht="13.5" thickTop="1" x14ac:dyDescent="0.2">
      <c r="A13" s="178" t="s">
        <v>12</v>
      </c>
      <c r="B13" s="179"/>
      <c r="C13" s="180"/>
      <c r="D13" s="64">
        <v>32</v>
      </c>
      <c r="E13" s="19">
        <v>24</v>
      </c>
      <c r="F13" s="19">
        <v>17</v>
      </c>
      <c r="G13" s="19">
        <v>29</v>
      </c>
      <c r="H13" s="19">
        <v>27</v>
      </c>
      <c r="I13" s="19">
        <v>28</v>
      </c>
      <c r="J13" s="19">
        <v>12</v>
      </c>
      <c r="K13" s="19">
        <v>17</v>
      </c>
      <c r="L13" s="33">
        <f t="shared" ref="L13:L19" si="0">SUM(D13:K13)</f>
        <v>186</v>
      </c>
    </row>
    <row r="14" spans="1:14" x14ac:dyDescent="0.2">
      <c r="A14" s="170" t="s">
        <v>13</v>
      </c>
      <c r="B14" s="171"/>
      <c r="C14" s="172"/>
      <c r="D14" s="64">
        <v>71</v>
      </c>
      <c r="E14" s="19">
        <v>16</v>
      </c>
      <c r="F14" s="19">
        <v>14</v>
      </c>
      <c r="G14" s="19">
        <v>19</v>
      </c>
      <c r="H14" s="19">
        <v>18</v>
      </c>
      <c r="I14" s="19">
        <v>23</v>
      </c>
      <c r="J14" s="19">
        <v>22</v>
      </c>
      <c r="K14" s="22">
        <v>31</v>
      </c>
      <c r="L14" s="35">
        <f t="shared" si="0"/>
        <v>214</v>
      </c>
    </row>
    <row r="15" spans="1:14" x14ac:dyDescent="0.2">
      <c r="A15" s="170" t="s">
        <v>14</v>
      </c>
      <c r="B15" s="171"/>
      <c r="C15" s="172"/>
      <c r="D15" s="64">
        <v>24</v>
      </c>
      <c r="E15" s="19">
        <v>5</v>
      </c>
      <c r="F15" s="19">
        <v>3</v>
      </c>
      <c r="G15" s="19">
        <v>16</v>
      </c>
      <c r="H15" s="19">
        <v>10</v>
      </c>
      <c r="I15" s="19">
        <v>14</v>
      </c>
      <c r="J15" s="19">
        <v>9</v>
      </c>
      <c r="K15" s="19">
        <v>10</v>
      </c>
      <c r="L15" s="35">
        <f t="shared" si="0"/>
        <v>91</v>
      </c>
    </row>
    <row r="16" spans="1:14" x14ac:dyDescent="0.2">
      <c r="A16" s="170" t="s">
        <v>15</v>
      </c>
      <c r="B16" s="171"/>
      <c r="C16" s="172"/>
      <c r="D16" s="64">
        <v>10</v>
      </c>
      <c r="E16" s="19">
        <v>1</v>
      </c>
      <c r="F16" s="19">
        <v>6</v>
      </c>
      <c r="G16" s="19">
        <v>4</v>
      </c>
      <c r="H16" s="19">
        <v>4</v>
      </c>
      <c r="I16" s="19">
        <v>5</v>
      </c>
      <c r="J16" s="19">
        <v>7</v>
      </c>
      <c r="K16" s="19">
        <v>1</v>
      </c>
      <c r="L16" s="35">
        <f t="shared" si="0"/>
        <v>38</v>
      </c>
    </row>
    <row r="17" spans="1:21" x14ac:dyDescent="0.2">
      <c r="A17" s="170" t="s">
        <v>16</v>
      </c>
      <c r="B17" s="171"/>
      <c r="C17" s="172"/>
      <c r="D17" s="64">
        <v>42</v>
      </c>
      <c r="E17" s="19">
        <v>19</v>
      </c>
      <c r="F17" s="19">
        <v>6</v>
      </c>
      <c r="G17" s="19">
        <v>13</v>
      </c>
      <c r="H17" s="19">
        <v>11</v>
      </c>
      <c r="I17" s="19">
        <v>32</v>
      </c>
      <c r="J17" s="19">
        <v>22</v>
      </c>
      <c r="K17" s="19">
        <v>46</v>
      </c>
      <c r="L17" s="35">
        <f t="shared" si="0"/>
        <v>191</v>
      </c>
    </row>
    <row r="18" spans="1:21" x14ac:dyDescent="0.2">
      <c r="A18" s="170" t="s">
        <v>17</v>
      </c>
      <c r="B18" s="171"/>
      <c r="C18" s="172"/>
      <c r="D18" s="64">
        <v>0</v>
      </c>
      <c r="E18" s="19">
        <v>1</v>
      </c>
      <c r="F18" s="19">
        <v>0</v>
      </c>
      <c r="G18" s="19">
        <v>1</v>
      </c>
      <c r="H18" s="19">
        <v>1</v>
      </c>
      <c r="I18" s="19">
        <v>0</v>
      </c>
      <c r="J18" s="19">
        <v>0</v>
      </c>
      <c r="K18" s="19">
        <v>0</v>
      </c>
      <c r="L18" s="35">
        <f t="shared" si="0"/>
        <v>3</v>
      </c>
    </row>
    <row r="19" spans="1:21" ht="13.5" thickBot="1" x14ac:dyDescent="0.25">
      <c r="A19" s="167" t="s">
        <v>18</v>
      </c>
      <c r="B19" s="168"/>
      <c r="C19" s="169"/>
      <c r="D19" s="98">
        <v>13</v>
      </c>
      <c r="E19" s="24">
        <v>0</v>
      </c>
      <c r="F19" s="24">
        <v>5</v>
      </c>
      <c r="G19" s="24">
        <v>1</v>
      </c>
      <c r="H19" s="24">
        <v>15</v>
      </c>
      <c r="I19" s="24">
        <v>0</v>
      </c>
      <c r="J19" s="24">
        <v>7</v>
      </c>
      <c r="K19" s="24">
        <v>2</v>
      </c>
      <c r="L19" s="29">
        <f t="shared" si="0"/>
        <v>43</v>
      </c>
    </row>
    <row r="20" spans="1:21" ht="18" customHeight="1" thickTop="1" x14ac:dyDescent="0.2">
      <c r="L20" s="59"/>
      <c r="M20" s="142"/>
      <c r="U20" s="115"/>
    </row>
    <row r="21" spans="1:21" x14ac:dyDescent="0.2">
      <c r="B21" s="54" t="s">
        <v>69</v>
      </c>
      <c r="C21" s="55" t="s">
        <v>2</v>
      </c>
      <c r="D21" s="55" t="s">
        <v>3</v>
      </c>
      <c r="E21" s="55" t="s">
        <v>4</v>
      </c>
      <c r="F21" s="55" t="s">
        <v>5</v>
      </c>
      <c r="G21" s="55" t="s">
        <v>6</v>
      </c>
      <c r="H21" s="55" t="s">
        <v>7</v>
      </c>
      <c r="I21" s="55" t="s">
        <v>8</v>
      </c>
      <c r="J21" s="55" t="s">
        <v>9</v>
      </c>
    </row>
    <row r="22" spans="1:21" x14ac:dyDescent="0.2">
      <c r="B22" s="56">
        <f>D13/D5%</f>
        <v>16.666666666666668</v>
      </c>
      <c r="C22" s="56">
        <f t="shared" ref="C22:J22" si="1">E13/E5%</f>
        <v>36.36363636363636</v>
      </c>
      <c r="D22" s="56">
        <f t="shared" si="1"/>
        <v>33.333333333333336</v>
      </c>
      <c r="E22" s="56">
        <f t="shared" si="1"/>
        <v>34.939759036144579</v>
      </c>
      <c r="F22" s="56">
        <f t="shared" si="1"/>
        <v>31.395348837209301</v>
      </c>
      <c r="G22" s="56">
        <f t="shared" si="1"/>
        <v>27.450980392156861</v>
      </c>
      <c r="H22" s="56">
        <f>J13/J5%</f>
        <v>15.189873417721518</v>
      </c>
      <c r="I22" s="56">
        <f>K13/K5%</f>
        <v>15.887850467289718</v>
      </c>
      <c r="J22" s="56">
        <f t="shared" si="1"/>
        <v>24.281984334203656</v>
      </c>
    </row>
    <row r="23" spans="1:21" x14ac:dyDescent="0.2">
      <c r="B23" s="56">
        <f>D14/D5%</f>
        <v>36.979166666666671</v>
      </c>
      <c r="C23" s="56">
        <f t="shared" ref="C23:J23" si="2">E14/E5%</f>
        <v>24.242424242424242</v>
      </c>
      <c r="D23" s="56">
        <f t="shared" si="2"/>
        <v>27.450980392156861</v>
      </c>
      <c r="E23" s="56">
        <f t="shared" si="2"/>
        <v>22.891566265060241</v>
      </c>
      <c r="F23" s="56">
        <f t="shared" si="2"/>
        <v>20.930232558139537</v>
      </c>
      <c r="G23" s="56">
        <f t="shared" si="2"/>
        <v>22.549019607843135</v>
      </c>
      <c r="H23" s="56">
        <f>J14/J5%</f>
        <v>27.848101265822784</v>
      </c>
      <c r="I23" s="56">
        <f>K14/K5%</f>
        <v>28.971962616822427</v>
      </c>
      <c r="J23" s="56">
        <f t="shared" si="2"/>
        <v>27.93733681462141</v>
      </c>
    </row>
    <row r="24" spans="1:21" x14ac:dyDescent="0.2">
      <c r="B24" s="56">
        <f>D15/D5%</f>
        <v>12.5</v>
      </c>
      <c r="C24" s="56">
        <f t="shared" ref="C24:J24" si="3">E15/E5%</f>
        <v>7.5757575757575752</v>
      </c>
      <c r="D24" s="56">
        <f t="shared" si="3"/>
        <v>5.8823529411764701</v>
      </c>
      <c r="E24" s="56">
        <f t="shared" si="3"/>
        <v>19.277108433734941</v>
      </c>
      <c r="F24" s="56">
        <f t="shared" si="3"/>
        <v>11.627906976744185</v>
      </c>
      <c r="G24" s="56">
        <f t="shared" si="3"/>
        <v>13.725490196078431</v>
      </c>
      <c r="H24" s="56">
        <f>J15/J5%</f>
        <v>11.39240506329114</v>
      </c>
      <c r="I24" s="56">
        <f>K15/K5%</f>
        <v>9.3457943925233646</v>
      </c>
      <c r="J24" s="56">
        <f t="shared" si="3"/>
        <v>11.879895561357703</v>
      </c>
    </row>
    <row r="25" spans="1:21" x14ac:dyDescent="0.2">
      <c r="B25" s="56">
        <f>D16/D5%</f>
        <v>5.2083333333333339</v>
      </c>
      <c r="C25" s="56">
        <f t="shared" ref="C25:J25" si="4">E16/E5%</f>
        <v>1.5151515151515151</v>
      </c>
      <c r="D25" s="56">
        <f t="shared" si="4"/>
        <v>11.76470588235294</v>
      </c>
      <c r="E25" s="56">
        <f t="shared" si="4"/>
        <v>4.8192771084337354</v>
      </c>
      <c r="F25" s="56">
        <f t="shared" si="4"/>
        <v>4.6511627906976747</v>
      </c>
      <c r="G25" s="56">
        <f t="shared" si="4"/>
        <v>4.9019607843137258</v>
      </c>
      <c r="H25" s="56">
        <f>J16/J5%</f>
        <v>8.8607594936708853</v>
      </c>
      <c r="I25" s="56">
        <f>K16/K5%</f>
        <v>0.93457943925233644</v>
      </c>
      <c r="J25" s="56">
        <f t="shared" si="4"/>
        <v>4.9608355091383807</v>
      </c>
      <c r="N25" s="115"/>
      <c r="O25" s="115"/>
      <c r="P25" s="115"/>
    </row>
    <row r="26" spans="1:21" x14ac:dyDescent="0.2">
      <c r="B26" s="56">
        <f>D17/D5%</f>
        <v>21.875</v>
      </c>
      <c r="C26" s="56">
        <f t="shared" ref="C26:J26" si="5">E17/E5%</f>
        <v>28.787878787878785</v>
      </c>
      <c r="D26" s="56">
        <f t="shared" si="5"/>
        <v>11.76470588235294</v>
      </c>
      <c r="E26" s="56">
        <f t="shared" si="5"/>
        <v>15.66265060240964</v>
      </c>
      <c r="F26" s="56">
        <f t="shared" si="5"/>
        <v>12.790697674418604</v>
      </c>
      <c r="G26" s="56">
        <f t="shared" si="5"/>
        <v>31.372549019607842</v>
      </c>
      <c r="H26" s="56">
        <f>J17/J5%</f>
        <v>27.848101265822784</v>
      </c>
      <c r="I26" s="56">
        <f>K17/K5%</f>
        <v>42.990654205607477</v>
      </c>
      <c r="J26" s="56">
        <f t="shared" si="5"/>
        <v>24.934725848563968</v>
      </c>
      <c r="O26" s="115"/>
      <c r="P26" s="115"/>
    </row>
    <row r="27" spans="1:21" x14ac:dyDescent="0.2">
      <c r="B27" s="56">
        <f>D18/D5%</f>
        <v>0</v>
      </c>
      <c r="C27" s="56">
        <f t="shared" ref="C27:J27" si="6">E18/E5%</f>
        <v>1.5151515151515151</v>
      </c>
      <c r="D27" s="56">
        <f t="shared" si="6"/>
        <v>0</v>
      </c>
      <c r="E27" s="56">
        <f t="shared" si="6"/>
        <v>1.2048192771084338</v>
      </c>
      <c r="F27" s="56">
        <f t="shared" si="6"/>
        <v>1.1627906976744187</v>
      </c>
      <c r="G27" s="56">
        <f t="shared" si="6"/>
        <v>0</v>
      </c>
      <c r="H27" s="56">
        <f>J18/J5%</f>
        <v>0</v>
      </c>
      <c r="I27" s="56">
        <f>K18/K5%</f>
        <v>0</v>
      </c>
      <c r="J27" s="56">
        <f t="shared" si="6"/>
        <v>0.391644908616188</v>
      </c>
    </row>
    <row r="28" spans="1:21" x14ac:dyDescent="0.2">
      <c r="B28" s="56">
        <f>D19/D5%</f>
        <v>6.7708333333333339</v>
      </c>
      <c r="C28" s="56">
        <f t="shared" ref="C28:J28" si="7">E19/E5%</f>
        <v>0</v>
      </c>
      <c r="D28" s="56">
        <f t="shared" si="7"/>
        <v>9.8039215686274517</v>
      </c>
      <c r="E28" s="56">
        <f t="shared" si="7"/>
        <v>1.2048192771084338</v>
      </c>
      <c r="F28" s="56">
        <f t="shared" si="7"/>
        <v>17.441860465116278</v>
      </c>
      <c r="G28" s="56">
        <f t="shared" si="7"/>
        <v>0</v>
      </c>
      <c r="H28" s="56">
        <f>J19/J5%</f>
        <v>8.8607594936708853</v>
      </c>
      <c r="I28" s="56">
        <f>K19/K5%</f>
        <v>1.8691588785046729</v>
      </c>
      <c r="J28" s="56">
        <f t="shared" si="7"/>
        <v>5.6135770234986948</v>
      </c>
    </row>
    <row r="29" spans="1:21" x14ac:dyDescent="0.2">
      <c r="B29" s="51"/>
      <c r="C29" s="52"/>
      <c r="D29" s="53"/>
    </row>
    <row r="30" spans="1:21" x14ac:dyDescent="0.2">
      <c r="E30" s="105"/>
      <c r="F30" s="105"/>
      <c r="G30" s="105"/>
      <c r="H30" s="105"/>
      <c r="I30" s="105"/>
      <c r="J30" s="105"/>
    </row>
    <row r="39" spans="2:11" x14ac:dyDescent="0.2">
      <c r="B39" s="104"/>
      <c r="C39" s="104"/>
      <c r="D39" s="104"/>
      <c r="E39" s="104"/>
      <c r="F39" s="104"/>
      <c r="G39" s="104"/>
      <c r="H39" s="104"/>
      <c r="I39" s="104"/>
      <c r="J39" s="104"/>
      <c r="K39" s="104"/>
    </row>
    <row r="40" spans="2:11" x14ac:dyDescent="0.2">
      <c r="B40" s="104"/>
      <c r="C40" s="104"/>
      <c r="D40" s="104"/>
      <c r="E40" s="104"/>
      <c r="F40" s="104"/>
      <c r="G40" s="104"/>
      <c r="H40" s="104"/>
      <c r="I40" s="104"/>
      <c r="J40" s="104"/>
      <c r="K40" s="104"/>
    </row>
    <row r="41" spans="2:11" x14ac:dyDescent="0.2">
      <c r="B41" s="104"/>
      <c r="C41" s="104"/>
      <c r="D41" s="104"/>
      <c r="E41" s="104"/>
      <c r="F41" s="104"/>
      <c r="G41" s="104"/>
      <c r="H41" s="104"/>
      <c r="I41" s="104"/>
      <c r="J41" s="104"/>
      <c r="K41" s="104"/>
    </row>
    <row r="42" spans="2:11" x14ac:dyDescent="0.2">
      <c r="B42" s="104"/>
      <c r="C42" s="104"/>
      <c r="D42" s="104"/>
      <c r="E42" s="104"/>
      <c r="F42" s="104"/>
      <c r="G42" s="104"/>
      <c r="H42" s="104"/>
      <c r="I42" s="104"/>
      <c r="J42" s="104"/>
      <c r="K42" s="104"/>
    </row>
    <row r="43" spans="2:11" x14ac:dyDescent="0.2">
      <c r="B43" s="104"/>
      <c r="C43" s="104"/>
      <c r="D43" s="104"/>
      <c r="E43" s="104"/>
      <c r="F43" s="104"/>
      <c r="G43" s="104"/>
      <c r="H43" s="104"/>
      <c r="I43" s="104"/>
      <c r="J43" s="104"/>
      <c r="K43" s="104"/>
    </row>
    <row r="44" spans="2:11" x14ac:dyDescent="0.2">
      <c r="B44" s="104"/>
      <c r="C44" s="104"/>
      <c r="D44" s="104"/>
      <c r="E44" s="104"/>
      <c r="F44" s="104"/>
      <c r="G44" s="104"/>
      <c r="H44" s="104"/>
      <c r="I44" s="104"/>
      <c r="J44" s="104"/>
      <c r="K44" s="104"/>
    </row>
    <row r="45" spans="2:11" x14ac:dyDescent="0.2">
      <c r="B45" s="104"/>
      <c r="C45" s="104"/>
      <c r="D45" s="104"/>
      <c r="E45" s="104"/>
      <c r="F45" s="104"/>
      <c r="G45" s="104"/>
      <c r="H45" s="104"/>
      <c r="I45" s="104"/>
      <c r="J45" s="104"/>
      <c r="K45" s="104"/>
    </row>
    <row r="46" spans="2:11" x14ac:dyDescent="0.2">
      <c r="B46" s="104"/>
      <c r="C46" s="104"/>
      <c r="D46" s="104"/>
      <c r="E46" s="104"/>
      <c r="F46" s="104"/>
      <c r="G46" s="104"/>
      <c r="H46" s="104"/>
      <c r="I46" s="104"/>
      <c r="J46" s="104"/>
      <c r="K46" s="104"/>
    </row>
    <row r="47" spans="2:11" x14ac:dyDescent="0.2">
      <c r="B47" s="104"/>
      <c r="C47" s="104"/>
      <c r="D47" s="104"/>
      <c r="E47" s="104"/>
      <c r="F47" s="104"/>
      <c r="G47" s="104"/>
      <c r="H47" s="104"/>
      <c r="I47" s="104"/>
      <c r="J47" s="104"/>
      <c r="K47" s="104"/>
    </row>
    <row r="48" spans="2:11" x14ac:dyDescent="0.2">
      <c r="B48" s="104"/>
      <c r="C48" s="104"/>
      <c r="D48" s="104"/>
      <c r="E48" s="104"/>
      <c r="F48" s="104"/>
      <c r="G48" s="104"/>
      <c r="H48" s="104"/>
      <c r="I48" s="104"/>
      <c r="J48" s="104"/>
      <c r="K48" s="104"/>
    </row>
    <row r="49" spans="2:11" x14ac:dyDescent="0.2">
      <c r="B49" s="104"/>
      <c r="C49" s="104"/>
      <c r="D49" s="104"/>
      <c r="E49" s="104"/>
      <c r="F49" s="104"/>
      <c r="G49" s="104"/>
      <c r="H49" s="104"/>
      <c r="I49" s="104"/>
      <c r="J49" s="104"/>
      <c r="K49" s="104"/>
    </row>
    <row r="50" spans="2:11" x14ac:dyDescent="0.2">
      <c r="B50" s="104"/>
      <c r="C50" s="104"/>
      <c r="D50" s="104"/>
      <c r="E50" s="104"/>
      <c r="F50" s="104"/>
      <c r="G50" s="104"/>
      <c r="H50" s="104"/>
      <c r="I50" s="104"/>
      <c r="J50" s="104"/>
      <c r="K50" s="104"/>
    </row>
    <row r="51" spans="2:11" x14ac:dyDescent="0.2">
      <c r="B51" s="104"/>
      <c r="C51" s="104"/>
      <c r="D51" s="104"/>
      <c r="E51" s="104"/>
      <c r="F51" s="104"/>
      <c r="G51" s="104"/>
      <c r="H51" s="104"/>
      <c r="I51" s="104"/>
      <c r="J51" s="104"/>
      <c r="K51" s="104"/>
    </row>
    <row r="52" spans="2:11" x14ac:dyDescent="0.2">
      <c r="B52" s="104"/>
      <c r="C52" s="104"/>
      <c r="D52" s="104"/>
      <c r="E52" s="104"/>
      <c r="F52" s="104"/>
      <c r="G52" s="104"/>
      <c r="H52" s="104"/>
      <c r="I52" s="104"/>
      <c r="J52" s="104"/>
      <c r="K52" s="104"/>
    </row>
  </sheetData>
  <mergeCells count="18">
    <mergeCell ref="A5:C5"/>
    <mergeCell ref="A6:C6"/>
    <mergeCell ref="A18:C18"/>
    <mergeCell ref="A1:L1"/>
    <mergeCell ref="A2:L2"/>
    <mergeCell ref="A3:C3"/>
    <mergeCell ref="A4:C4"/>
    <mergeCell ref="A7:C7"/>
    <mergeCell ref="A8:C8"/>
    <mergeCell ref="A19:C19"/>
    <mergeCell ref="A15:C15"/>
    <mergeCell ref="A16:C16"/>
    <mergeCell ref="A17:C17"/>
    <mergeCell ref="A10:L10"/>
    <mergeCell ref="A14:C14"/>
    <mergeCell ref="A12:C12"/>
    <mergeCell ref="A13:C13"/>
    <mergeCell ref="A11:L11"/>
  </mergeCells>
  <phoneticPr fontId="4" type="noConversion"/>
  <printOptions horizontalCentered="1"/>
  <pageMargins left="0.78740157480314965" right="0.78740157480314965" top="0.78740157480314965" bottom="0.78740157480314965" header="0.51181102362204722" footer="0.51181102362204722"/>
  <pageSetup paperSize="9" scale="9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17"/>
  <sheetViews>
    <sheetView view="pageBreakPreview" zoomScale="60" zoomScaleNormal="100" workbookViewId="0">
      <selection activeCell="A4" sqref="A4:C4"/>
    </sheetView>
  </sheetViews>
  <sheetFormatPr defaultRowHeight="12.75" x14ac:dyDescent="0.2"/>
  <cols>
    <col min="1" max="12" width="9.7109375" customWidth="1"/>
  </cols>
  <sheetData>
    <row r="1" spans="1:16" ht="18" customHeight="1" x14ac:dyDescent="0.2">
      <c r="A1" s="184" t="s">
        <v>25</v>
      </c>
      <c r="B1" s="184"/>
      <c r="C1" s="184"/>
      <c r="D1" s="184"/>
      <c r="E1" s="184"/>
      <c r="F1" s="184"/>
      <c r="G1" s="184"/>
      <c r="H1" s="184"/>
      <c r="I1" s="184"/>
      <c r="J1" s="184"/>
      <c r="K1" s="184"/>
      <c r="L1" s="184"/>
    </row>
    <row r="2" spans="1:16" ht="48.75" customHeight="1" x14ac:dyDescent="0.2">
      <c r="A2" s="192" t="s">
        <v>82</v>
      </c>
      <c r="B2" s="192"/>
      <c r="C2" s="192"/>
      <c r="D2" s="192"/>
      <c r="E2" s="192"/>
      <c r="F2" s="192"/>
      <c r="G2" s="192"/>
      <c r="H2" s="192"/>
      <c r="I2" s="192"/>
      <c r="J2" s="192"/>
      <c r="K2" s="192"/>
      <c r="L2" s="192"/>
    </row>
    <row r="3" spans="1:16" ht="6.75" customHeight="1" thickBot="1" x14ac:dyDescent="0.25">
      <c r="A3" s="193"/>
      <c r="B3" s="193"/>
      <c r="C3" s="193"/>
      <c r="D3" s="193"/>
      <c r="E3" s="193"/>
      <c r="F3" s="193"/>
      <c r="G3" s="193"/>
      <c r="H3" s="193"/>
      <c r="I3" s="193"/>
      <c r="J3" s="193"/>
      <c r="K3" s="193"/>
      <c r="L3" s="193"/>
    </row>
    <row r="4" spans="1:16" s="12" customFormat="1" ht="18" customHeight="1" thickTop="1" thickBot="1" x14ac:dyDescent="0.25">
      <c r="A4" s="194" t="s">
        <v>0</v>
      </c>
      <c r="B4" s="195"/>
      <c r="C4" s="196"/>
      <c r="D4" s="13" t="s">
        <v>1</v>
      </c>
      <c r="E4" s="9" t="s">
        <v>2</v>
      </c>
      <c r="F4" s="9" t="s">
        <v>3</v>
      </c>
      <c r="G4" s="9" t="s">
        <v>4</v>
      </c>
      <c r="H4" s="9" t="s">
        <v>5</v>
      </c>
      <c r="I4" s="9" t="s">
        <v>6</v>
      </c>
      <c r="J4" s="9" t="s">
        <v>7</v>
      </c>
      <c r="K4" s="10" t="s">
        <v>8</v>
      </c>
      <c r="L4" s="11" t="s">
        <v>9</v>
      </c>
    </row>
    <row r="5" spans="1:16" ht="15.95" customHeight="1" thickTop="1" x14ac:dyDescent="0.2">
      <c r="A5" s="197" t="s">
        <v>88</v>
      </c>
      <c r="B5" s="198"/>
      <c r="C5" s="199"/>
      <c r="D5" s="99">
        <f>SUM(D6:D8)</f>
        <v>199</v>
      </c>
      <c r="E5" s="99">
        <f t="shared" ref="E5:L5" si="0">SUM(E6:E8)</f>
        <v>68</v>
      </c>
      <c r="F5" s="99">
        <f t="shared" si="0"/>
        <v>50</v>
      </c>
      <c r="G5" s="99">
        <f t="shared" si="0"/>
        <v>84</v>
      </c>
      <c r="H5" s="99">
        <f t="shared" si="0"/>
        <v>89</v>
      </c>
      <c r="I5" s="99">
        <f t="shared" si="0"/>
        <v>97</v>
      </c>
      <c r="J5" s="99">
        <f t="shared" si="0"/>
        <v>80</v>
      </c>
      <c r="K5" s="107">
        <f t="shared" si="0"/>
        <v>100</v>
      </c>
      <c r="L5" s="111">
        <f t="shared" si="0"/>
        <v>767</v>
      </c>
      <c r="M5" s="105"/>
      <c r="P5" s="140"/>
    </row>
    <row r="6" spans="1:16" ht="15.95" customHeight="1" x14ac:dyDescent="0.2">
      <c r="A6" s="170" t="s">
        <v>22</v>
      </c>
      <c r="B6" s="171"/>
      <c r="C6" s="172"/>
      <c r="D6" s="100">
        <v>21</v>
      </c>
      <c r="E6" s="84">
        <v>9</v>
      </c>
      <c r="F6" s="84">
        <v>7</v>
      </c>
      <c r="G6" s="84">
        <v>13</v>
      </c>
      <c r="H6" s="84">
        <v>12</v>
      </c>
      <c r="I6" s="84">
        <v>6</v>
      </c>
      <c r="J6" s="84">
        <v>12</v>
      </c>
      <c r="K6" s="108">
        <v>27</v>
      </c>
      <c r="L6" s="85">
        <f>SUM(D6:K6)</f>
        <v>107</v>
      </c>
      <c r="M6" s="105"/>
      <c r="P6" s="141"/>
    </row>
    <row r="7" spans="1:16" ht="15.95" customHeight="1" x14ac:dyDescent="0.2">
      <c r="A7" s="170" t="s">
        <v>23</v>
      </c>
      <c r="B7" s="171"/>
      <c r="C7" s="172"/>
      <c r="D7" s="101">
        <v>175</v>
      </c>
      <c r="E7" s="86">
        <v>56</v>
      </c>
      <c r="F7" s="86">
        <v>34</v>
      </c>
      <c r="G7" s="86">
        <v>65</v>
      </c>
      <c r="H7" s="86">
        <v>66</v>
      </c>
      <c r="I7" s="86">
        <v>78</v>
      </c>
      <c r="J7" s="86">
        <v>59</v>
      </c>
      <c r="K7" s="109">
        <v>71</v>
      </c>
      <c r="L7" s="85">
        <f>SUM(D7:K7)</f>
        <v>604</v>
      </c>
      <c r="M7" s="105"/>
      <c r="P7" s="140"/>
    </row>
    <row r="8" spans="1:16" ht="15.95" customHeight="1" thickBot="1" x14ac:dyDescent="0.25">
      <c r="A8" s="167" t="s">
        <v>24</v>
      </c>
      <c r="B8" s="168"/>
      <c r="C8" s="169"/>
      <c r="D8" s="102">
        <v>3</v>
      </c>
      <c r="E8" s="82">
        <v>3</v>
      </c>
      <c r="F8" s="82">
        <v>9</v>
      </c>
      <c r="G8" s="82">
        <v>6</v>
      </c>
      <c r="H8" s="82">
        <v>11</v>
      </c>
      <c r="I8" s="82">
        <v>13</v>
      </c>
      <c r="J8" s="82">
        <v>9</v>
      </c>
      <c r="K8" s="110">
        <v>2</v>
      </c>
      <c r="L8" s="106">
        <f>SUM(D8:K8)</f>
        <v>56</v>
      </c>
      <c r="M8" s="105"/>
      <c r="P8" s="141"/>
    </row>
    <row r="9" spans="1:16" ht="13.5" hidden="1" thickTop="1" x14ac:dyDescent="0.2">
      <c r="A9" s="58"/>
      <c r="B9" s="58"/>
      <c r="C9" s="58"/>
      <c r="D9" s="18"/>
      <c r="E9" s="18"/>
      <c r="F9" s="18"/>
      <c r="G9" s="18"/>
      <c r="H9" s="18"/>
      <c r="I9" s="18"/>
      <c r="J9" s="18"/>
      <c r="K9" s="18"/>
      <c r="L9" s="59"/>
    </row>
    <row r="10" spans="1:16" ht="13.5" thickTop="1" x14ac:dyDescent="0.2"/>
    <row r="13" spans="1:16" x14ac:dyDescent="0.2">
      <c r="A13" s="57" t="s">
        <v>1</v>
      </c>
      <c r="B13" s="57" t="s">
        <v>2</v>
      </c>
      <c r="C13" s="57" t="s">
        <v>3</v>
      </c>
      <c r="D13" s="57" t="s">
        <v>4</v>
      </c>
      <c r="E13" s="57" t="s">
        <v>5</v>
      </c>
      <c r="F13" s="57" t="s">
        <v>6</v>
      </c>
      <c r="G13" s="57" t="s">
        <v>7</v>
      </c>
      <c r="H13" s="57" t="s">
        <v>8</v>
      </c>
      <c r="I13" s="57" t="s">
        <v>9</v>
      </c>
    </row>
    <row r="14" spans="1:16" x14ac:dyDescent="0.2">
      <c r="A14" s="50">
        <f>D6/D5%</f>
        <v>10.552763819095478</v>
      </c>
      <c r="B14" s="50">
        <f t="shared" ref="B14:I14" si="1">E6/E5%</f>
        <v>13.235294117647058</v>
      </c>
      <c r="C14" s="50">
        <f t="shared" si="1"/>
        <v>14</v>
      </c>
      <c r="D14" s="50">
        <f t="shared" si="1"/>
        <v>15.476190476190476</v>
      </c>
      <c r="E14" s="50">
        <f t="shared" si="1"/>
        <v>13.48314606741573</v>
      </c>
      <c r="F14" s="50">
        <f t="shared" si="1"/>
        <v>6.1855670103092786</v>
      </c>
      <c r="G14" s="50">
        <f t="shared" si="1"/>
        <v>15</v>
      </c>
      <c r="H14" s="50">
        <f t="shared" si="1"/>
        <v>27</v>
      </c>
      <c r="I14" s="50">
        <f t="shared" si="1"/>
        <v>13.950456323337679</v>
      </c>
    </row>
    <row r="15" spans="1:16" x14ac:dyDescent="0.2">
      <c r="A15" s="50">
        <f>D7/D5%</f>
        <v>87.939698492462313</v>
      </c>
      <c r="B15" s="50">
        <f t="shared" ref="B15:I15" si="2">E7/E5%</f>
        <v>82.35294117647058</v>
      </c>
      <c r="C15" s="50">
        <f t="shared" si="2"/>
        <v>68</v>
      </c>
      <c r="D15" s="50">
        <f t="shared" si="2"/>
        <v>77.38095238095238</v>
      </c>
      <c r="E15" s="50">
        <f t="shared" si="2"/>
        <v>74.157303370786522</v>
      </c>
      <c r="F15" s="50">
        <f t="shared" si="2"/>
        <v>80.412371134020617</v>
      </c>
      <c r="G15" s="50">
        <f t="shared" si="2"/>
        <v>73.75</v>
      </c>
      <c r="H15" s="50">
        <f t="shared" si="2"/>
        <v>71</v>
      </c>
      <c r="I15" s="50">
        <f t="shared" si="2"/>
        <v>78.748370273794009</v>
      </c>
    </row>
    <row r="16" spans="1:16" x14ac:dyDescent="0.2">
      <c r="A16" s="50">
        <f>D8/D5%</f>
        <v>1.5075376884422111</v>
      </c>
      <c r="B16" s="50">
        <f t="shared" ref="B16:I16" si="3">E8/E5%</f>
        <v>4.4117647058823524</v>
      </c>
      <c r="C16" s="50">
        <f t="shared" si="3"/>
        <v>18</v>
      </c>
      <c r="D16" s="50">
        <f t="shared" si="3"/>
        <v>7.1428571428571432</v>
      </c>
      <c r="E16" s="50">
        <f t="shared" si="3"/>
        <v>12.359550561797752</v>
      </c>
      <c r="F16" s="50">
        <f t="shared" si="3"/>
        <v>13.402061855670103</v>
      </c>
      <c r="G16" s="50">
        <f t="shared" si="3"/>
        <v>11.25</v>
      </c>
      <c r="H16" s="50">
        <f t="shared" si="3"/>
        <v>2</v>
      </c>
      <c r="I16" s="50">
        <f t="shared" si="3"/>
        <v>7.3011734028683186</v>
      </c>
    </row>
    <row r="17" spans="1:9" x14ac:dyDescent="0.2">
      <c r="A17" s="105"/>
      <c r="B17" s="105"/>
      <c r="C17" s="105"/>
      <c r="D17" s="105"/>
      <c r="E17" s="105"/>
      <c r="F17" s="105"/>
      <c r="G17" s="105"/>
      <c r="H17" s="105"/>
      <c r="I17" s="105"/>
    </row>
  </sheetData>
  <mergeCells count="8">
    <mergeCell ref="A1:L1"/>
    <mergeCell ref="A2:L2"/>
    <mergeCell ref="A3:L3"/>
    <mergeCell ref="A6:C6"/>
    <mergeCell ref="A8:C8"/>
    <mergeCell ref="A4:C4"/>
    <mergeCell ref="A7:C7"/>
    <mergeCell ref="A5:C5"/>
  </mergeCells>
  <phoneticPr fontId="4" type="noConversion"/>
  <printOptions horizontalCentered="1"/>
  <pageMargins left="0.78740157480314965" right="0.78740157480314965" top="0.78740157480314965" bottom="0.78740157480314965" header="0.51181102362204722" footer="0.51181102362204722"/>
  <pageSetup paperSize="9" scale="9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21"/>
  <sheetViews>
    <sheetView topLeftCell="A3" zoomScaleNormal="100" workbookViewId="0">
      <selection activeCell="A6" sqref="A6:D6"/>
    </sheetView>
  </sheetViews>
  <sheetFormatPr defaultRowHeight="12.75" x14ac:dyDescent="0.2"/>
  <sheetData>
    <row r="1" spans="1:19" ht="24" customHeight="1" x14ac:dyDescent="0.2">
      <c r="A1" s="173" t="s">
        <v>33</v>
      </c>
      <c r="B1" s="173"/>
      <c r="C1" s="173"/>
      <c r="D1" s="173"/>
      <c r="E1" s="173"/>
      <c r="F1" s="173"/>
      <c r="G1" s="173"/>
      <c r="H1" s="173"/>
      <c r="I1" s="173"/>
      <c r="J1" s="173"/>
      <c r="K1" s="173"/>
      <c r="L1" s="173"/>
      <c r="M1" s="173"/>
    </row>
    <row r="2" spans="1:19" ht="12.95" customHeight="1" x14ac:dyDescent="0.2">
      <c r="A2" s="203" t="s">
        <v>70</v>
      </c>
      <c r="B2" s="203"/>
      <c r="C2" s="203"/>
      <c r="D2" s="203"/>
      <c r="E2" s="203"/>
      <c r="F2" s="203"/>
      <c r="G2" s="203"/>
      <c r="H2" s="203"/>
      <c r="I2" s="203"/>
      <c r="J2" s="203"/>
      <c r="K2" s="203"/>
      <c r="L2" s="203"/>
      <c r="M2" s="203"/>
    </row>
    <row r="3" spans="1:19" ht="12.95" customHeight="1" x14ac:dyDescent="0.2">
      <c r="A3" s="203"/>
      <c r="B3" s="203"/>
      <c r="C3" s="203"/>
      <c r="D3" s="203"/>
      <c r="E3" s="203"/>
      <c r="F3" s="203"/>
      <c r="G3" s="203"/>
      <c r="H3" s="203"/>
      <c r="I3" s="203"/>
      <c r="J3" s="203"/>
      <c r="K3" s="203"/>
      <c r="L3" s="203"/>
      <c r="M3" s="203"/>
    </row>
    <row r="4" spans="1:19" ht="12.95" customHeight="1" x14ac:dyDescent="0.2">
      <c r="A4" s="203"/>
      <c r="B4" s="203"/>
      <c r="C4" s="203"/>
      <c r="D4" s="203"/>
      <c r="E4" s="203"/>
      <c r="F4" s="203"/>
      <c r="G4" s="203"/>
      <c r="H4" s="203"/>
      <c r="I4" s="203"/>
      <c r="J4" s="203"/>
      <c r="K4" s="203"/>
      <c r="L4" s="203"/>
      <c r="M4" s="203"/>
    </row>
    <row r="5" spans="1:19" ht="12.95" customHeight="1" thickBot="1" x14ac:dyDescent="0.25">
      <c r="A5" s="207"/>
      <c r="B5" s="207"/>
      <c r="C5" s="207"/>
      <c r="D5" s="207"/>
      <c r="E5" s="207"/>
      <c r="F5" s="207"/>
      <c r="G5" s="207"/>
      <c r="H5" s="207"/>
      <c r="I5" s="207"/>
      <c r="J5" s="207"/>
      <c r="K5" s="207"/>
      <c r="L5" s="207"/>
      <c r="M5" s="207"/>
    </row>
    <row r="6" spans="1:19" s="4" customFormat="1" ht="18" customHeight="1" thickTop="1" thickBot="1" x14ac:dyDescent="0.25">
      <c r="A6" s="194" t="s">
        <v>0</v>
      </c>
      <c r="B6" s="195"/>
      <c r="C6" s="195"/>
      <c r="D6" s="196"/>
      <c r="E6" s="13" t="s">
        <v>1</v>
      </c>
      <c r="F6" s="9" t="s">
        <v>2</v>
      </c>
      <c r="G6" s="9" t="s">
        <v>3</v>
      </c>
      <c r="H6" s="9" t="s">
        <v>4</v>
      </c>
      <c r="I6" s="9" t="s">
        <v>5</v>
      </c>
      <c r="J6" s="9" t="s">
        <v>6</v>
      </c>
      <c r="K6" s="9" t="s">
        <v>7</v>
      </c>
      <c r="L6" s="10" t="s">
        <v>8</v>
      </c>
      <c r="M6" s="11" t="s">
        <v>9</v>
      </c>
    </row>
    <row r="7" spans="1:19" ht="15.95" customHeight="1" thickTop="1" x14ac:dyDescent="0.2">
      <c r="A7" s="178" t="s">
        <v>26</v>
      </c>
      <c r="B7" s="179"/>
      <c r="C7" s="179"/>
      <c r="D7" s="180"/>
      <c r="E7" s="63">
        <v>6</v>
      </c>
      <c r="F7" s="20">
        <v>4</v>
      </c>
      <c r="G7" s="20">
        <v>2</v>
      </c>
      <c r="H7" s="20">
        <v>7</v>
      </c>
      <c r="I7" s="20">
        <v>3</v>
      </c>
      <c r="J7" s="20">
        <v>2</v>
      </c>
      <c r="K7" s="20">
        <v>4</v>
      </c>
      <c r="L7" s="62">
        <v>2</v>
      </c>
      <c r="M7" s="60">
        <f t="shared" ref="M7:M12" si="0">SUM(E7:L7)</f>
        <v>30</v>
      </c>
    </row>
    <row r="8" spans="1:19" ht="15.95" customHeight="1" x14ac:dyDescent="0.2">
      <c r="A8" s="170" t="s">
        <v>27</v>
      </c>
      <c r="B8" s="171"/>
      <c r="C8" s="171"/>
      <c r="D8" s="172"/>
      <c r="E8" s="64">
        <v>0</v>
      </c>
      <c r="F8" s="19">
        <v>0</v>
      </c>
      <c r="G8" s="19">
        <v>0</v>
      </c>
      <c r="H8" s="19">
        <v>2</v>
      </c>
      <c r="I8" s="19">
        <v>0</v>
      </c>
      <c r="J8" s="19">
        <v>0</v>
      </c>
      <c r="K8" s="19">
        <v>0</v>
      </c>
      <c r="L8" s="27">
        <v>0</v>
      </c>
      <c r="M8" s="61">
        <f t="shared" si="0"/>
        <v>2</v>
      </c>
    </row>
    <row r="9" spans="1:19" ht="15.95" customHeight="1" x14ac:dyDescent="0.2">
      <c r="A9" s="170" t="s">
        <v>28</v>
      </c>
      <c r="B9" s="171"/>
      <c r="C9" s="171"/>
      <c r="D9" s="172"/>
      <c r="E9" s="64">
        <v>0</v>
      </c>
      <c r="F9" s="19">
        <v>0</v>
      </c>
      <c r="G9" s="19">
        <v>0</v>
      </c>
      <c r="H9" s="19">
        <v>0</v>
      </c>
      <c r="I9" s="19">
        <v>3</v>
      </c>
      <c r="J9" s="19">
        <v>2</v>
      </c>
      <c r="K9" s="19">
        <v>3</v>
      </c>
      <c r="L9" s="27">
        <v>5</v>
      </c>
      <c r="M9" s="61">
        <f t="shared" si="0"/>
        <v>13</v>
      </c>
    </row>
    <row r="10" spans="1:19" ht="15.95" customHeight="1" x14ac:dyDescent="0.2">
      <c r="A10" s="170" t="s">
        <v>29</v>
      </c>
      <c r="B10" s="171"/>
      <c r="C10" s="171"/>
      <c r="D10" s="172"/>
      <c r="E10" s="64">
        <v>37</v>
      </c>
      <c r="F10" s="19">
        <v>12</v>
      </c>
      <c r="G10" s="19">
        <v>6</v>
      </c>
      <c r="H10" s="19">
        <v>10</v>
      </c>
      <c r="I10" s="19">
        <v>10</v>
      </c>
      <c r="J10" s="19">
        <v>12</v>
      </c>
      <c r="K10" s="19">
        <v>14</v>
      </c>
      <c r="L10" s="27">
        <v>19</v>
      </c>
      <c r="M10" s="61">
        <f t="shared" si="0"/>
        <v>120</v>
      </c>
    </row>
    <row r="11" spans="1:19" ht="15.95" customHeight="1" x14ac:dyDescent="0.2">
      <c r="A11" s="170" t="s">
        <v>30</v>
      </c>
      <c r="B11" s="171"/>
      <c r="C11" s="171"/>
      <c r="D11" s="172"/>
      <c r="E11" s="64">
        <v>1</v>
      </c>
      <c r="F11" s="19">
        <v>0</v>
      </c>
      <c r="G11" s="19">
        <v>0</v>
      </c>
      <c r="H11" s="19">
        <v>0</v>
      </c>
      <c r="I11" s="19">
        <v>0</v>
      </c>
      <c r="J11" s="19">
        <v>0</v>
      </c>
      <c r="K11" s="19">
        <v>1</v>
      </c>
      <c r="L11" s="27">
        <v>0</v>
      </c>
      <c r="M11" s="61">
        <f t="shared" si="0"/>
        <v>2</v>
      </c>
    </row>
    <row r="12" spans="1:19" ht="15.95" customHeight="1" thickBot="1" x14ac:dyDescent="0.25">
      <c r="A12" s="204" t="s">
        <v>31</v>
      </c>
      <c r="B12" s="205"/>
      <c r="C12" s="205"/>
      <c r="D12" s="206"/>
      <c r="E12" s="65">
        <v>4</v>
      </c>
      <c r="F12" s="66">
        <v>3</v>
      </c>
      <c r="G12" s="66">
        <v>3</v>
      </c>
      <c r="H12" s="66">
        <v>3</v>
      </c>
      <c r="I12" s="66">
        <v>2</v>
      </c>
      <c r="J12" s="66">
        <v>1</v>
      </c>
      <c r="K12" s="66">
        <v>4</v>
      </c>
      <c r="L12" s="67">
        <v>5</v>
      </c>
      <c r="M12" s="68">
        <f t="shared" si="0"/>
        <v>25</v>
      </c>
    </row>
    <row r="13" spans="1:19" ht="15.95" customHeight="1" thickTop="1" thickBot="1" x14ac:dyDescent="0.25">
      <c r="A13" s="200" t="s">
        <v>32</v>
      </c>
      <c r="B13" s="201"/>
      <c r="C13" s="201"/>
      <c r="D13" s="202"/>
      <c r="E13" s="8">
        <f t="shared" ref="E13:M13" si="1">SUM(E7:E12)</f>
        <v>48</v>
      </c>
      <c r="F13" s="9">
        <f t="shared" si="1"/>
        <v>19</v>
      </c>
      <c r="G13" s="9">
        <f t="shared" si="1"/>
        <v>11</v>
      </c>
      <c r="H13" s="9">
        <f t="shared" si="1"/>
        <v>22</v>
      </c>
      <c r="I13" s="9">
        <f t="shared" si="1"/>
        <v>18</v>
      </c>
      <c r="J13" s="9">
        <f t="shared" si="1"/>
        <v>17</v>
      </c>
      <c r="K13" s="9">
        <f t="shared" si="1"/>
        <v>26</v>
      </c>
      <c r="L13" s="10">
        <f t="shared" si="1"/>
        <v>31</v>
      </c>
      <c r="M13" s="11">
        <f t="shared" si="1"/>
        <v>192</v>
      </c>
    </row>
    <row r="14" spans="1:19" ht="13.5" thickTop="1" x14ac:dyDescent="0.2"/>
    <row r="15" spans="1:19" x14ac:dyDescent="0.2">
      <c r="A15" s="57" t="s">
        <v>1</v>
      </c>
      <c r="B15" s="57" t="s">
        <v>2</v>
      </c>
      <c r="C15" s="57" t="s">
        <v>3</v>
      </c>
      <c r="D15" s="57" t="s">
        <v>4</v>
      </c>
      <c r="E15" s="57" t="s">
        <v>5</v>
      </c>
      <c r="F15" s="57" t="s">
        <v>6</v>
      </c>
      <c r="G15" s="57" t="s">
        <v>7</v>
      </c>
      <c r="H15" s="57" t="s">
        <v>8</v>
      </c>
      <c r="I15" s="57" t="s">
        <v>9</v>
      </c>
      <c r="O15" s="143"/>
      <c r="P15" s="143"/>
      <c r="Q15" s="143"/>
      <c r="R15" s="143"/>
      <c r="S15" s="143"/>
    </row>
    <row r="16" spans="1:19" x14ac:dyDescent="0.2">
      <c r="A16" s="70">
        <f>E7/E13%</f>
        <v>12.5</v>
      </c>
      <c r="B16" s="70">
        <f t="shared" ref="B16:I16" si="2">F7/F13%</f>
        <v>21.05263157894737</v>
      </c>
      <c r="C16" s="70">
        <f t="shared" si="2"/>
        <v>18.181818181818183</v>
      </c>
      <c r="D16" s="70">
        <f t="shared" si="2"/>
        <v>31.818181818181817</v>
      </c>
      <c r="E16" s="70">
        <f t="shared" si="2"/>
        <v>16.666666666666668</v>
      </c>
      <c r="F16" s="70">
        <f t="shared" si="2"/>
        <v>11.76470588235294</v>
      </c>
      <c r="G16" s="70">
        <f t="shared" si="2"/>
        <v>15.384615384615383</v>
      </c>
      <c r="H16" s="70">
        <f t="shared" si="2"/>
        <v>6.4516129032258069</v>
      </c>
      <c r="I16" s="70">
        <f t="shared" si="2"/>
        <v>15.625</v>
      </c>
      <c r="O16" s="143"/>
      <c r="P16" s="143"/>
      <c r="Q16" s="143"/>
      <c r="R16" s="143"/>
      <c r="S16" s="143"/>
    </row>
    <row r="17" spans="1:9" x14ac:dyDescent="0.2">
      <c r="A17" s="70">
        <f>E8/E13%</f>
        <v>0</v>
      </c>
      <c r="B17" s="70">
        <f t="shared" ref="B17:I17" si="3">F8/F13%</f>
        <v>0</v>
      </c>
      <c r="C17" s="70">
        <f t="shared" si="3"/>
        <v>0</v>
      </c>
      <c r="D17" s="70">
        <f t="shared" si="3"/>
        <v>9.0909090909090917</v>
      </c>
      <c r="E17" s="70">
        <f t="shared" si="3"/>
        <v>0</v>
      </c>
      <c r="F17" s="70">
        <f t="shared" si="3"/>
        <v>0</v>
      </c>
      <c r="G17" s="70">
        <f t="shared" si="3"/>
        <v>0</v>
      </c>
      <c r="H17" s="70">
        <f t="shared" si="3"/>
        <v>0</v>
      </c>
      <c r="I17" s="70">
        <f t="shared" si="3"/>
        <v>1.0416666666666667</v>
      </c>
    </row>
    <row r="18" spans="1:9" x14ac:dyDescent="0.2">
      <c r="A18" s="70">
        <f>E9/E13%</f>
        <v>0</v>
      </c>
      <c r="B18" s="70">
        <f t="shared" ref="B18:I18" si="4">F9/F13%</f>
        <v>0</v>
      </c>
      <c r="C18" s="70">
        <f t="shared" si="4"/>
        <v>0</v>
      </c>
      <c r="D18" s="70">
        <f t="shared" si="4"/>
        <v>0</v>
      </c>
      <c r="E18" s="70">
        <f t="shared" si="4"/>
        <v>16.666666666666668</v>
      </c>
      <c r="F18" s="70">
        <f t="shared" si="4"/>
        <v>11.76470588235294</v>
      </c>
      <c r="G18" s="70">
        <f t="shared" si="4"/>
        <v>11.538461538461538</v>
      </c>
      <c r="H18" s="70">
        <f t="shared" si="4"/>
        <v>16.129032258064516</v>
      </c>
      <c r="I18" s="70">
        <f t="shared" si="4"/>
        <v>6.7708333333333339</v>
      </c>
    </row>
    <row r="19" spans="1:9" x14ac:dyDescent="0.2">
      <c r="A19" s="70">
        <f>E10/E13%</f>
        <v>77.083333333333343</v>
      </c>
      <c r="B19" s="70">
        <f t="shared" ref="B19:I19" si="5">F10/F13%</f>
        <v>63.157894736842103</v>
      </c>
      <c r="C19" s="70">
        <f t="shared" si="5"/>
        <v>54.545454545454547</v>
      </c>
      <c r="D19" s="70">
        <f t="shared" si="5"/>
        <v>45.454545454545453</v>
      </c>
      <c r="E19" s="70">
        <f t="shared" si="5"/>
        <v>55.555555555555557</v>
      </c>
      <c r="F19" s="70">
        <f t="shared" si="5"/>
        <v>70.588235294117638</v>
      </c>
      <c r="G19" s="70">
        <f t="shared" si="5"/>
        <v>53.846153846153847</v>
      </c>
      <c r="H19" s="70">
        <f t="shared" si="5"/>
        <v>61.29032258064516</v>
      </c>
      <c r="I19" s="70">
        <f t="shared" si="5"/>
        <v>62.5</v>
      </c>
    </row>
    <row r="20" spans="1:9" x14ac:dyDescent="0.2">
      <c r="A20" s="70">
        <f>E11/E13%</f>
        <v>2.0833333333333335</v>
      </c>
      <c r="B20" s="70">
        <f t="shared" ref="B20:I20" si="6">F11/F13%</f>
        <v>0</v>
      </c>
      <c r="C20" s="70">
        <f t="shared" si="6"/>
        <v>0</v>
      </c>
      <c r="D20" s="70">
        <f t="shared" si="6"/>
        <v>0</v>
      </c>
      <c r="E20" s="70">
        <f t="shared" si="6"/>
        <v>0</v>
      </c>
      <c r="F20" s="70">
        <f t="shared" si="6"/>
        <v>0</v>
      </c>
      <c r="G20" s="70">
        <f t="shared" si="6"/>
        <v>3.8461538461538458</v>
      </c>
      <c r="H20" s="70">
        <f t="shared" si="6"/>
        <v>0</v>
      </c>
      <c r="I20" s="70">
        <f t="shared" si="6"/>
        <v>1.0416666666666667</v>
      </c>
    </row>
    <row r="21" spans="1:9" x14ac:dyDescent="0.2">
      <c r="A21" s="70">
        <f>E12/E13%</f>
        <v>8.3333333333333339</v>
      </c>
      <c r="B21" s="70">
        <f t="shared" ref="B21:I21" si="7">F12/F13%</f>
        <v>15.789473684210526</v>
      </c>
      <c r="C21" s="70">
        <f t="shared" si="7"/>
        <v>27.272727272727273</v>
      </c>
      <c r="D21" s="70">
        <f t="shared" si="7"/>
        <v>13.636363636363637</v>
      </c>
      <c r="E21" s="70">
        <f t="shared" si="7"/>
        <v>11.111111111111111</v>
      </c>
      <c r="F21" s="70">
        <f t="shared" si="7"/>
        <v>5.8823529411764701</v>
      </c>
      <c r="G21" s="70">
        <f t="shared" si="7"/>
        <v>15.384615384615383</v>
      </c>
      <c r="H21" s="70">
        <f t="shared" si="7"/>
        <v>16.129032258064516</v>
      </c>
      <c r="I21" s="70">
        <f t="shared" si="7"/>
        <v>13.020833333333334</v>
      </c>
    </row>
  </sheetData>
  <mergeCells count="11">
    <mergeCell ref="A1:M1"/>
    <mergeCell ref="A5:M5"/>
    <mergeCell ref="A6:D6"/>
    <mergeCell ref="A7:D7"/>
    <mergeCell ref="A11:D11"/>
    <mergeCell ref="A13:D13"/>
    <mergeCell ref="A9:D9"/>
    <mergeCell ref="A10:D10"/>
    <mergeCell ref="A8:D8"/>
    <mergeCell ref="A2:M4"/>
    <mergeCell ref="A12:D12"/>
  </mergeCells>
  <phoneticPr fontId="4" type="noConversion"/>
  <printOptions horizontalCentered="1"/>
  <pageMargins left="0.78740157480314965" right="0.78740157480314965" top="0.78740157480314965" bottom="0.78740157480314965" header="0.51181102362204722" footer="0.51181102362204722"/>
  <pageSetup paperSize="9" scale="9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17"/>
  <sheetViews>
    <sheetView workbookViewId="0">
      <selection activeCell="A3" sqref="A3:D3"/>
    </sheetView>
  </sheetViews>
  <sheetFormatPr defaultRowHeight="12.75" x14ac:dyDescent="0.2"/>
  <cols>
    <col min="1" max="13" width="9.7109375" customWidth="1"/>
  </cols>
  <sheetData>
    <row r="1" spans="1:13" ht="18" customHeight="1" x14ac:dyDescent="0.2">
      <c r="A1" s="173" t="s">
        <v>34</v>
      </c>
      <c r="B1" s="173"/>
      <c r="C1" s="173"/>
      <c r="D1" s="173"/>
      <c r="E1" s="173"/>
      <c r="F1" s="173"/>
      <c r="G1" s="173"/>
      <c r="H1" s="173"/>
      <c r="I1" s="173"/>
      <c r="J1" s="173"/>
      <c r="K1" s="173"/>
      <c r="L1" s="173"/>
      <c r="M1" s="173"/>
    </row>
    <row r="2" spans="1:13" ht="12.95" customHeight="1" thickBot="1" x14ac:dyDescent="0.25">
      <c r="A2" s="2"/>
      <c r="B2" s="2"/>
      <c r="C2" s="2"/>
      <c r="D2" s="2"/>
      <c r="E2" s="2"/>
      <c r="F2" s="2"/>
      <c r="G2" s="2"/>
      <c r="H2" s="2"/>
      <c r="I2" s="2"/>
      <c r="J2" s="2"/>
      <c r="K2" s="2"/>
      <c r="L2" s="2"/>
      <c r="M2" s="2"/>
    </row>
    <row r="3" spans="1:13" s="4" customFormat="1" ht="18" customHeight="1" thickTop="1" thickBot="1" x14ac:dyDescent="0.25">
      <c r="A3" s="194"/>
      <c r="B3" s="195"/>
      <c r="C3" s="195"/>
      <c r="D3" s="196"/>
      <c r="E3" s="8" t="s">
        <v>1</v>
      </c>
      <c r="F3" s="9" t="s">
        <v>2</v>
      </c>
      <c r="G3" s="9" t="s">
        <v>3</v>
      </c>
      <c r="H3" s="9" t="s">
        <v>4</v>
      </c>
      <c r="I3" s="9" t="s">
        <v>5</v>
      </c>
      <c r="J3" s="9" t="s">
        <v>6</v>
      </c>
      <c r="K3" s="9" t="s">
        <v>7</v>
      </c>
      <c r="L3" s="10" t="s">
        <v>8</v>
      </c>
      <c r="M3" s="11" t="s">
        <v>9</v>
      </c>
    </row>
    <row r="4" spans="1:13" ht="15.95" customHeight="1" thickTop="1" x14ac:dyDescent="0.2">
      <c r="A4" s="178" t="s">
        <v>35</v>
      </c>
      <c r="B4" s="179"/>
      <c r="C4" s="179"/>
      <c r="D4" s="180"/>
      <c r="E4" s="75">
        <v>1014</v>
      </c>
      <c r="F4" s="75">
        <v>382</v>
      </c>
      <c r="G4" s="75">
        <v>300</v>
      </c>
      <c r="H4" s="75">
        <v>327</v>
      </c>
      <c r="I4" s="75">
        <v>439</v>
      </c>
      <c r="J4" s="75">
        <v>560</v>
      </c>
      <c r="K4" s="75">
        <v>469</v>
      </c>
      <c r="L4" s="76">
        <v>450</v>
      </c>
      <c r="M4" s="77">
        <f>SUM(E4:L4)</f>
        <v>3941</v>
      </c>
    </row>
    <row r="5" spans="1:13" ht="15.95" customHeight="1" x14ac:dyDescent="0.2">
      <c r="A5" s="183" t="s">
        <v>89</v>
      </c>
      <c r="B5" s="171"/>
      <c r="C5" s="171"/>
      <c r="D5" s="172"/>
      <c r="E5" s="78">
        <v>25</v>
      </c>
      <c r="F5" s="78">
        <v>48</v>
      </c>
      <c r="G5" s="78">
        <v>33</v>
      </c>
      <c r="H5" s="78">
        <v>68</v>
      </c>
      <c r="I5" s="78">
        <v>57</v>
      </c>
      <c r="J5" s="78">
        <v>71</v>
      </c>
      <c r="K5" s="78">
        <v>37</v>
      </c>
      <c r="L5" s="79">
        <v>61</v>
      </c>
      <c r="M5" s="80">
        <f>SUM(E5:L5)</f>
        <v>400</v>
      </c>
    </row>
    <row r="6" spans="1:13" ht="15.95" customHeight="1" thickBot="1" x14ac:dyDescent="0.25">
      <c r="A6" s="191" t="s">
        <v>90</v>
      </c>
      <c r="B6" s="212"/>
      <c r="C6" s="212"/>
      <c r="D6" s="213"/>
      <c r="E6" s="81">
        <v>36</v>
      </c>
      <c r="F6" s="82">
        <v>32</v>
      </c>
      <c r="G6" s="82">
        <v>3</v>
      </c>
      <c r="H6" s="82">
        <v>54</v>
      </c>
      <c r="I6" s="82">
        <v>28</v>
      </c>
      <c r="J6" s="82">
        <v>44</v>
      </c>
      <c r="K6" s="82">
        <v>26</v>
      </c>
      <c r="L6" s="82">
        <v>31</v>
      </c>
      <c r="M6" s="83">
        <f>SUM(E6:L6)</f>
        <v>254</v>
      </c>
    </row>
    <row r="7" spans="1:13" ht="13.5" thickTop="1" x14ac:dyDescent="0.2">
      <c r="A7" s="2"/>
      <c r="B7" s="2"/>
      <c r="C7" s="2"/>
      <c r="D7" s="2"/>
      <c r="E7" s="2"/>
      <c r="F7" s="2"/>
      <c r="G7" s="2"/>
      <c r="H7" s="2"/>
      <c r="I7" s="2"/>
      <c r="J7" s="2"/>
      <c r="K7" s="2"/>
      <c r="L7" s="2"/>
      <c r="M7" s="2"/>
    </row>
    <row r="8" spans="1:13" x14ac:dyDescent="0.2">
      <c r="A8" s="2"/>
      <c r="B8" s="2"/>
      <c r="C8" s="2"/>
      <c r="D8" s="2"/>
      <c r="E8" s="2"/>
      <c r="F8" s="2"/>
      <c r="G8" s="2"/>
      <c r="H8" s="2"/>
      <c r="I8" s="2"/>
      <c r="J8" s="2"/>
      <c r="K8" s="2"/>
      <c r="L8" s="2"/>
      <c r="M8" s="2"/>
    </row>
    <row r="9" spans="1:13" x14ac:dyDescent="0.2">
      <c r="A9" s="2"/>
      <c r="B9" s="2"/>
      <c r="C9" s="2"/>
      <c r="D9" s="2"/>
      <c r="E9" s="2"/>
      <c r="F9" s="2"/>
      <c r="G9" s="2"/>
      <c r="H9" s="2"/>
      <c r="I9" s="2"/>
      <c r="J9" s="2"/>
      <c r="K9" s="2"/>
      <c r="L9" s="2"/>
      <c r="M9" s="2"/>
    </row>
    <row r="10" spans="1:13" ht="18" customHeight="1" x14ac:dyDescent="0.2">
      <c r="A10" s="211" t="s">
        <v>36</v>
      </c>
      <c r="B10" s="211"/>
      <c r="C10" s="211"/>
      <c r="D10" s="211"/>
      <c r="E10" s="211"/>
      <c r="F10" s="211"/>
      <c r="G10" s="211"/>
      <c r="H10" s="211"/>
      <c r="I10" s="211"/>
      <c r="J10" s="211"/>
      <c r="K10" s="211"/>
      <c r="L10" s="211"/>
      <c r="M10" s="211"/>
    </row>
    <row r="11" spans="1:13" ht="12.95" customHeight="1" thickBot="1" x14ac:dyDescent="0.25">
      <c r="A11" s="2"/>
      <c r="B11" s="2"/>
      <c r="C11" s="2"/>
      <c r="D11" s="2"/>
      <c r="E11" s="2"/>
      <c r="F11" s="2"/>
      <c r="G11" s="2"/>
      <c r="H11" s="2"/>
      <c r="I11" s="2"/>
      <c r="J11" s="2"/>
      <c r="K11" s="2"/>
      <c r="L11" s="2"/>
      <c r="M11" s="2"/>
    </row>
    <row r="12" spans="1:13" s="4" customFormat="1" ht="18" customHeight="1" thickTop="1" thickBot="1" x14ac:dyDescent="0.25">
      <c r="A12" s="194"/>
      <c r="B12" s="195"/>
      <c r="C12" s="195"/>
      <c r="D12" s="196"/>
      <c r="E12" s="8" t="s">
        <v>1</v>
      </c>
      <c r="F12" s="9" t="s">
        <v>2</v>
      </c>
      <c r="G12" s="9" t="s">
        <v>3</v>
      </c>
      <c r="H12" s="9" t="s">
        <v>4</v>
      </c>
      <c r="I12" s="9" t="s">
        <v>5</v>
      </c>
      <c r="J12" s="9" t="s">
        <v>6</v>
      </c>
      <c r="K12" s="9" t="s">
        <v>7</v>
      </c>
      <c r="L12" s="73" t="s">
        <v>8</v>
      </c>
      <c r="M12" s="74" t="s">
        <v>9</v>
      </c>
    </row>
    <row r="13" spans="1:13" ht="15.95" customHeight="1" thickTop="1" x14ac:dyDescent="0.2">
      <c r="A13" s="178" t="s">
        <v>37</v>
      </c>
      <c r="B13" s="179"/>
      <c r="C13" s="179"/>
      <c r="D13" s="180"/>
      <c r="E13" s="20">
        <v>33</v>
      </c>
      <c r="F13" s="20">
        <v>6</v>
      </c>
      <c r="G13" s="20">
        <v>5</v>
      </c>
      <c r="H13" s="20">
        <v>3</v>
      </c>
      <c r="I13" s="20">
        <v>8</v>
      </c>
      <c r="J13" s="20">
        <v>9</v>
      </c>
      <c r="K13" s="20">
        <v>24</v>
      </c>
      <c r="L13" s="71">
        <v>22</v>
      </c>
      <c r="M13" s="72">
        <f>SUM(E13:L13)</f>
        <v>110</v>
      </c>
    </row>
    <row r="14" spans="1:13" ht="15.95" customHeight="1" x14ac:dyDescent="0.2">
      <c r="A14" s="170" t="s">
        <v>84</v>
      </c>
      <c r="B14" s="171"/>
      <c r="C14" s="171"/>
      <c r="D14" s="172"/>
      <c r="E14" s="19">
        <v>73</v>
      </c>
      <c r="F14" s="19">
        <v>47</v>
      </c>
      <c r="G14" s="19">
        <v>55</v>
      </c>
      <c r="H14" s="19">
        <v>71</v>
      </c>
      <c r="I14" s="19">
        <v>91</v>
      </c>
      <c r="J14" s="19">
        <v>53</v>
      </c>
      <c r="K14" s="19">
        <v>74</v>
      </c>
      <c r="L14" s="22">
        <v>51</v>
      </c>
      <c r="M14" s="48">
        <f>SUM(E14:L14)</f>
        <v>515</v>
      </c>
    </row>
    <row r="15" spans="1:13" ht="15.95" customHeight="1" thickBot="1" x14ac:dyDescent="0.25">
      <c r="A15" s="167" t="s">
        <v>38</v>
      </c>
      <c r="B15" s="168"/>
      <c r="C15" s="168"/>
      <c r="D15" s="169"/>
      <c r="E15" s="23">
        <v>3</v>
      </c>
      <c r="F15" s="24">
        <v>0</v>
      </c>
      <c r="G15" s="24">
        <v>1</v>
      </c>
      <c r="H15" s="24">
        <v>0</v>
      </c>
      <c r="I15" s="24">
        <v>2</v>
      </c>
      <c r="J15" s="24">
        <v>4</v>
      </c>
      <c r="K15" s="24">
        <v>0</v>
      </c>
      <c r="L15" s="28">
        <v>4</v>
      </c>
      <c r="M15" s="49">
        <f>SUM(E15:L15)</f>
        <v>14</v>
      </c>
    </row>
    <row r="16" spans="1:13" ht="15.95" customHeight="1" thickTop="1" thickBot="1" x14ac:dyDescent="0.25">
      <c r="A16" s="208" t="s">
        <v>39</v>
      </c>
      <c r="B16" s="209"/>
      <c r="C16" s="209"/>
      <c r="D16" s="210"/>
      <c r="E16" s="16">
        <f>SUM(E13:E15)</f>
        <v>109</v>
      </c>
      <c r="F16" s="17">
        <f t="shared" ref="F16:M16" si="0">SUM(F13:F15)</f>
        <v>53</v>
      </c>
      <c r="G16" s="17">
        <f t="shared" si="0"/>
        <v>61</v>
      </c>
      <c r="H16" s="17">
        <f t="shared" si="0"/>
        <v>74</v>
      </c>
      <c r="I16" s="17">
        <f t="shared" si="0"/>
        <v>101</v>
      </c>
      <c r="J16" s="17">
        <f t="shared" si="0"/>
        <v>66</v>
      </c>
      <c r="K16" s="17">
        <f t="shared" si="0"/>
        <v>98</v>
      </c>
      <c r="L16" s="36">
        <f t="shared" si="0"/>
        <v>77</v>
      </c>
      <c r="M16" s="37">
        <f t="shared" si="0"/>
        <v>639</v>
      </c>
    </row>
    <row r="17" ht="13.5" thickTop="1" x14ac:dyDescent="0.2"/>
  </sheetData>
  <mergeCells count="11">
    <mergeCell ref="A15:D15"/>
    <mergeCell ref="A16:D16"/>
    <mergeCell ref="A10:M10"/>
    <mergeCell ref="A1:M1"/>
    <mergeCell ref="A12:D12"/>
    <mergeCell ref="A13:D13"/>
    <mergeCell ref="A14:D14"/>
    <mergeCell ref="A4:D4"/>
    <mergeCell ref="A5:D5"/>
    <mergeCell ref="A6:D6"/>
    <mergeCell ref="A3:D3"/>
  </mergeCells>
  <phoneticPr fontId="4" type="noConversion"/>
  <printOptions horizontalCentered="1"/>
  <pageMargins left="0.78740157480314965" right="0.78740157480314965" top="0.78740157480314965" bottom="0.78740157480314965"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40"/>
  <sheetViews>
    <sheetView workbookViewId="0">
      <selection activeCell="B30" sqref="A30:M31"/>
    </sheetView>
  </sheetViews>
  <sheetFormatPr defaultRowHeight="12.75" x14ac:dyDescent="0.2"/>
  <cols>
    <col min="1" max="3" width="7.28515625" customWidth="1"/>
    <col min="4" max="4" width="8.85546875" customWidth="1"/>
    <col min="5" max="13" width="9.7109375" customWidth="1"/>
  </cols>
  <sheetData>
    <row r="1" spans="1:23" ht="18" customHeight="1" x14ac:dyDescent="0.2">
      <c r="A1" s="173" t="s">
        <v>40</v>
      </c>
      <c r="B1" s="173"/>
      <c r="C1" s="173"/>
      <c r="D1" s="173"/>
      <c r="E1" s="173"/>
      <c r="F1" s="173"/>
      <c r="G1" s="173"/>
      <c r="H1" s="173"/>
      <c r="I1" s="173"/>
      <c r="J1" s="173"/>
      <c r="K1" s="173"/>
      <c r="L1" s="173"/>
      <c r="M1" s="173"/>
    </row>
    <row r="2" spans="1:23" x14ac:dyDescent="0.2">
      <c r="A2" s="2"/>
      <c r="B2" s="2"/>
      <c r="C2" s="2"/>
      <c r="D2" s="2"/>
      <c r="E2" s="2"/>
      <c r="F2" s="2"/>
      <c r="G2" s="2"/>
      <c r="H2" s="2"/>
      <c r="I2" s="2"/>
      <c r="J2" s="2"/>
      <c r="K2" s="2"/>
      <c r="L2" s="2"/>
      <c r="M2" s="2"/>
    </row>
    <row r="3" spans="1:23" ht="18" customHeight="1" x14ac:dyDescent="0.2">
      <c r="A3" s="173" t="s">
        <v>20</v>
      </c>
      <c r="B3" s="173"/>
      <c r="C3" s="173"/>
      <c r="D3" s="173"/>
      <c r="E3" s="173"/>
      <c r="F3" s="173"/>
      <c r="G3" s="173"/>
      <c r="H3" s="173"/>
      <c r="I3" s="173"/>
      <c r="J3" s="173"/>
      <c r="K3" s="173"/>
      <c r="L3" s="173"/>
      <c r="M3" s="173"/>
    </row>
    <row r="4" spans="1:23" ht="13.5" thickBot="1" x14ac:dyDescent="0.25">
      <c r="A4" s="2"/>
      <c r="B4" s="2"/>
      <c r="C4" s="2"/>
      <c r="D4" s="2"/>
      <c r="E4" s="2"/>
      <c r="F4" s="2"/>
      <c r="G4" s="2"/>
      <c r="H4" s="2"/>
      <c r="I4" s="2"/>
      <c r="J4" s="2"/>
      <c r="K4" s="2"/>
      <c r="L4" s="2"/>
      <c r="M4" s="2"/>
    </row>
    <row r="5" spans="1:23" s="4" customFormat="1" ht="18" customHeight="1" thickTop="1" thickBot="1" x14ac:dyDescent="0.25">
      <c r="A5" s="194" t="s">
        <v>0</v>
      </c>
      <c r="B5" s="195"/>
      <c r="C5" s="195"/>
      <c r="D5" s="196"/>
      <c r="E5" s="13" t="s">
        <v>1</v>
      </c>
      <c r="F5" s="9" t="s">
        <v>2</v>
      </c>
      <c r="G5" s="9" t="s">
        <v>3</v>
      </c>
      <c r="H5" s="9" t="s">
        <v>4</v>
      </c>
      <c r="I5" s="9" t="s">
        <v>5</v>
      </c>
      <c r="J5" s="9" t="s">
        <v>6</v>
      </c>
      <c r="K5" s="9" t="s">
        <v>7</v>
      </c>
      <c r="L5" s="9" t="s">
        <v>8</v>
      </c>
      <c r="M5" s="10" t="s">
        <v>9</v>
      </c>
    </row>
    <row r="6" spans="1:23" ht="13.5" thickTop="1" x14ac:dyDescent="0.2">
      <c r="A6" s="227" t="s">
        <v>91</v>
      </c>
      <c r="B6" s="228"/>
      <c r="C6" s="228"/>
      <c r="D6" s="229"/>
      <c r="E6" s="144">
        <v>1</v>
      </c>
      <c r="F6" s="116">
        <v>0</v>
      </c>
      <c r="G6" s="116">
        <v>2</v>
      </c>
      <c r="H6" s="116">
        <v>1</v>
      </c>
      <c r="I6" s="116">
        <v>0</v>
      </c>
      <c r="J6" s="116">
        <v>1</v>
      </c>
      <c r="K6" s="116">
        <v>0</v>
      </c>
      <c r="L6" s="116">
        <v>1</v>
      </c>
      <c r="M6" s="117">
        <f>SUM(E6:L6)</f>
        <v>6</v>
      </c>
    </row>
    <row r="7" spans="1:23" x14ac:dyDescent="0.2">
      <c r="A7" s="224" t="s">
        <v>87</v>
      </c>
      <c r="B7" s="225"/>
      <c r="C7" s="225"/>
      <c r="D7" s="226"/>
      <c r="E7" s="145">
        <v>14</v>
      </c>
      <c r="F7" s="21">
        <v>7</v>
      </c>
      <c r="G7" s="21">
        <v>3</v>
      </c>
      <c r="H7" s="21">
        <v>8</v>
      </c>
      <c r="I7" s="21">
        <v>10</v>
      </c>
      <c r="J7" s="21">
        <v>15</v>
      </c>
      <c r="K7" s="21">
        <v>9</v>
      </c>
      <c r="L7" s="21">
        <v>6</v>
      </c>
      <c r="M7" s="118">
        <f>SUM(E7:L7)</f>
        <v>72</v>
      </c>
    </row>
    <row r="8" spans="1:23" x14ac:dyDescent="0.2">
      <c r="A8" s="224" t="s">
        <v>10</v>
      </c>
      <c r="B8" s="237"/>
      <c r="C8" s="237"/>
      <c r="D8" s="238"/>
      <c r="E8" s="145">
        <v>15</v>
      </c>
      <c r="F8" s="145">
        <v>7</v>
      </c>
      <c r="G8" s="145">
        <v>5</v>
      </c>
      <c r="H8" s="145">
        <v>9</v>
      </c>
      <c r="I8" s="145">
        <v>10</v>
      </c>
      <c r="J8" s="145">
        <v>16</v>
      </c>
      <c r="K8" s="145">
        <v>9</v>
      </c>
      <c r="L8" s="145">
        <v>7</v>
      </c>
      <c r="M8" s="150">
        <f>SUM(E8:L8)</f>
        <v>78</v>
      </c>
    </row>
    <row r="9" spans="1:23" x14ac:dyDescent="0.2">
      <c r="A9" s="224" t="s">
        <v>92</v>
      </c>
      <c r="B9" s="225"/>
      <c r="C9" s="225"/>
      <c r="D9" s="226"/>
      <c r="E9" s="145">
        <v>15</v>
      </c>
      <c r="F9" s="21">
        <v>7</v>
      </c>
      <c r="G9" s="21">
        <v>5</v>
      </c>
      <c r="H9" s="21">
        <v>9</v>
      </c>
      <c r="I9" s="21">
        <v>9</v>
      </c>
      <c r="J9" s="21">
        <v>14</v>
      </c>
      <c r="K9" s="21">
        <v>9</v>
      </c>
      <c r="L9" s="21">
        <v>7</v>
      </c>
      <c r="M9" s="118">
        <f>SUM(E9:L9)</f>
        <v>75</v>
      </c>
    </row>
    <row r="10" spans="1:23" ht="13.5" thickBot="1" x14ac:dyDescent="0.25">
      <c r="A10" s="230" t="s">
        <v>93</v>
      </c>
      <c r="B10" s="231"/>
      <c r="C10" s="231"/>
      <c r="D10" s="232"/>
      <c r="E10" s="146">
        <v>0</v>
      </c>
      <c r="F10" s="146">
        <v>0</v>
      </c>
      <c r="G10" s="146">
        <v>0</v>
      </c>
      <c r="H10" s="146">
        <v>0</v>
      </c>
      <c r="I10" s="146">
        <v>1</v>
      </c>
      <c r="J10" s="146">
        <v>2</v>
      </c>
      <c r="K10" s="146">
        <v>0</v>
      </c>
      <c r="L10" s="146">
        <v>0</v>
      </c>
      <c r="M10" s="119">
        <f>SUM(E10:L10)</f>
        <v>3</v>
      </c>
    </row>
    <row r="11" spans="1:23" ht="13.5" thickTop="1" x14ac:dyDescent="0.2">
      <c r="M11" s="15"/>
    </row>
    <row r="13" spans="1:23" x14ac:dyDescent="0.2">
      <c r="A13" s="214" t="s">
        <v>21</v>
      </c>
      <c r="B13" s="214"/>
      <c r="C13" s="214"/>
      <c r="D13" s="214"/>
      <c r="E13" s="214"/>
      <c r="F13" s="214"/>
      <c r="G13" s="214"/>
      <c r="H13" s="214"/>
      <c r="I13" s="214"/>
      <c r="J13" s="214"/>
      <c r="K13" s="214"/>
      <c r="L13" s="214"/>
      <c r="M13" s="214"/>
    </row>
    <row r="15" spans="1:23" ht="13.5" thickBot="1" x14ac:dyDescent="0.25">
      <c r="A15" s="1"/>
      <c r="B15" s="1"/>
      <c r="C15" s="1"/>
      <c r="D15" s="1"/>
      <c r="E15" s="1"/>
      <c r="F15" s="1"/>
      <c r="G15" s="1"/>
      <c r="H15" s="1"/>
      <c r="I15" s="1"/>
      <c r="J15" s="1"/>
      <c r="K15" s="1"/>
      <c r="L15" s="1"/>
      <c r="M15" s="1"/>
    </row>
    <row r="16" spans="1:23" s="4" customFormat="1" ht="18" customHeight="1" thickTop="1" thickBot="1" x14ac:dyDescent="0.25">
      <c r="A16" s="194" t="s">
        <v>0</v>
      </c>
      <c r="B16" s="195"/>
      <c r="C16" s="195"/>
      <c r="D16" s="196"/>
      <c r="E16" s="136" t="s">
        <v>1</v>
      </c>
      <c r="F16" s="122" t="s">
        <v>2</v>
      </c>
      <c r="G16" s="122" t="s">
        <v>3</v>
      </c>
      <c r="H16" s="122" t="s">
        <v>4</v>
      </c>
      <c r="I16" s="122" t="s">
        <v>5</v>
      </c>
      <c r="J16" s="122" t="s">
        <v>6</v>
      </c>
      <c r="K16" s="122" t="s">
        <v>7</v>
      </c>
      <c r="L16" s="123" t="s">
        <v>8</v>
      </c>
      <c r="M16" s="124" t="s">
        <v>9</v>
      </c>
      <c r="N16" s="137"/>
      <c r="O16" s="137"/>
      <c r="P16" s="137"/>
      <c r="Q16" s="137"/>
      <c r="R16" s="137"/>
      <c r="S16" s="137"/>
      <c r="T16" s="137"/>
      <c r="U16" s="137"/>
      <c r="V16" s="137"/>
      <c r="W16" s="137"/>
    </row>
    <row r="17" spans="1:23" ht="13.5" thickTop="1" x14ac:dyDescent="0.2">
      <c r="A17" s="215" t="s">
        <v>41</v>
      </c>
      <c r="B17" s="216"/>
      <c r="C17" s="216"/>
      <c r="D17" s="217"/>
      <c r="E17" s="126">
        <v>14</v>
      </c>
      <c r="F17" s="38">
        <v>7</v>
      </c>
      <c r="G17" s="38">
        <v>3</v>
      </c>
      <c r="H17" s="38">
        <v>8</v>
      </c>
      <c r="I17" s="38">
        <v>7</v>
      </c>
      <c r="J17" s="38">
        <v>15</v>
      </c>
      <c r="K17" s="38">
        <v>8</v>
      </c>
      <c r="L17" s="127">
        <v>6</v>
      </c>
      <c r="M17" s="128">
        <f>SUM(E17:L17)</f>
        <v>68</v>
      </c>
      <c r="N17" s="115"/>
      <c r="O17" s="115"/>
      <c r="P17" s="115"/>
      <c r="Q17" s="115"/>
      <c r="R17" s="115"/>
      <c r="S17" s="115"/>
      <c r="T17" s="115"/>
      <c r="U17" s="115"/>
      <c r="V17" s="115"/>
      <c r="W17" s="115"/>
    </row>
    <row r="18" spans="1:23" x14ac:dyDescent="0.2">
      <c r="A18" s="218" t="s">
        <v>42</v>
      </c>
      <c r="B18" s="219"/>
      <c r="C18" s="219"/>
      <c r="D18" s="220"/>
      <c r="E18" s="26">
        <v>0</v>
      </c>
      <c r="F18" s="18">
        <v>0</v>
      </c>
      <c r="G18" s="18">
        <v>0</v>
      </c>
      <c r="H18" s="18">
        <v>0</v>
      </c>
      <c r="I18" s="18">
        <v>3</v>
      </c>
      <c r="J18" s="18">
        <v>0</v>
      </c>
      <c r="K18" s="18">
        <v>0</v>
      </c>
      <c r="L18" s="25">
        <v>0</v>
      </c>
      <c r="M18" s="130">
        <f>SUM(E18:L18)</f>
        <v>3</v>
      </c>
      <c r="N18" s="115"/>
      <c r="O18" s="115"/>
      <c r="P18" s="115"/>
      <c r="Q18" s="115"/>
      <c r="R18" s="115"/>
      <c r="S18" s="115"/>
      <c r="T18" s="115"/>
      <c r="U18" s="115"/>
      <c r="V18" s="115"/>
      <c r="W18" s="115"/>
    </row>
    <row r="19" spans="1:23" ht="13.5" thickBot="1" x14ac:dyDescent="0.25">
      <c r="A19" s="221" t="s">
        <v>43</v>
      </c>
      <c r="B19" s="222"/>
      <c r="C19" s="222"/>
      <c r="D19" s="223"/>
      <c r="E19" s="132">
        <v>0</v>
      </c>
      <c r="F19" s="40">
        <v>0</v>
      </c>
      <c r="G19" s="40">
        <v>0</v>
      </c>
      <c r="H19" s="40">
        <v>0</v>
      </c>
      <c r="I19" s="40">
        <v>0</v>
      </c>
      <c r="J19" s="40">
        <v>0</v>
      </c>
      <c r="K19" s="40">
        <v>1</v>
      </c>
      <c r="L19" s="41">
        <v>0</v>
      </c>
      <c r="M19" s="133">
        <f>SUM(E19:L19)</f>
        <v>1</v>
      </c>
      <c r="N19" s="115"/>
      <c r="O19" s="115"/>
      <c r="P19" s="115"/>
      <c r="Q19" s="115"/>
      <c r="R19" s="115"/>
      <c r="S19" s="115"/>
      <c r="T19" s="115"/>
      <c r="U19" s="115"/>
      <c r="V19" s="115"/>
      <c r="W19" s="115"/>
    </row>
    <row r="20" spans="1:23" ht="13.5" thickTop="1" x14ac:dyDescent="0.2">
      <c r="A20" s="115"/>
      <c r="B20" s="115"/>
      <c r="C20" s="115"/>
      <c r="D20" s="115"/>
      <c r="E20" s="115"/>
      <c r="F20" s="115"/>
      <c r="G20" s="115"/>
      <c r="H20" s="115"/>
      <c r="I20" s="115"/>
      <c r="J20" s="115"/>
      <c r="K20" s="115"/>
      <c r="L20" s="115"/>
      <c r="M20" s="52"/>
      <c r="N20" s="115"/>
      <c r="O20" s="115"/>
      <c r="P20" s="115"/>
      <c r="Q20" s="115"/>
      <c r="R20" s="115"/>
      <c r="S20" s="115"/>
      <c r="T20" s="115"/>
      <c r="U20" s="115"/>
      <c r="V20" s="115"/>
      <c r="W20" s="115"/>
    </row>
    <row r="21" spans="1:23" x14ac:dyDescent="0.2">
      <c r="A21" s="115"/>
      <c r="B21" s="115"/>
      <c r="C21" s="115"/>
      <c r="D21" s="115"/>
      <c r="E21" s="115"/>
      <c r="F21" s="115"/>
      <c r="G21" s="115"/>
      <c r="H21" s="115"/>
      <c r="I21" s="115"/>
      <c r="J21" s="115"/>
      <c r="K21" s="115"/>
      <c r="L21" s="115"/>
      <c r="M21" s="52"/>
      <c r="N21" s="115"/>
      <c r="O21" s="115"/>
      <c r="P21" s="115"/>
      <c r="Q21" s="115"/>
      <c r="R21" s="115"/>
      <c r="S21" s="115"/>
      <c r="T21" s="115"/>
      <c r="U21" s="115"/>
      <c r="V21" s="115"/>
      <c r="W21" s="115"/>
    </row>
    <row r="22" spans="1:23" ht="12.75" customHeight="1" x14ac:dyDescent="0.2">
      <c r="A22" s="234" t="s">
        <v>44</v>
      </c>
      <c r="B22" s="234"/>
      <c r="C22" s="234"/>
      <c r="D22" s="234"/>
      <c r="E22" s="234"/>
      <c r="F22" s="234"/>
      <c r="G22" s="234"/>
      <c r="H22" s="234"/>
      <c r="I22" s="234"/>
      <c r="J22" s="234"/>
      <c r="K22" s="234"/>
      <c r="L22" s="234"/>
      <c r="M22" s="234"/>
      <c r="N22" s="115"/>
      <c r="O22" s="115"/>
      <c r="P22" s="115"/>
      <c r="Q22" s="115"/>
      <c r="R22" s="115"/>
      <c r="S22" s="115"/>
      <c r="T22" s="115"/>
      <c r="U22" s="115"/>
      <c r="V22" s="115"/>
      <c r="W22" s="115"/>
    </row>
    <row r="23" spans="1:23" ht="13.5" thickBot="1" x14ac:dyDescent="0.25">
      <c r="A23" s="138"/>
      <c r="B23" s="138"/>
      <c r="C23" s="138"/>
      <c r="D23" s="138"/>
      <c r="E23" s="138"/>
      <c r="F23" s="138"/>
      <c r="G23" s="138"/>
      <c r="H23" s="138"/>
      <c r="I23" s="138"/>
      <c r="J23" s="138"/>
      <c r="K23" s="115"/>
      <c r="L23" s="115"/>
      <c r="M23" s="115"/>
      <c r="N23" s="115"/>
      <c r="O23" s="115"/>
      <c r="P23" s="115"/>
      <c r="Q23" s="115"/>
      <c r="R23" s="115"/>
      <c r="S23" s="115"/>
      <c r="T23" s="115"/>
      <c r="U23" s="115"/>
      <c r="V23" s="115"/>
      <c r="W23" s="115"/>
    </row>
    <row r="24" spans="1:23" ht="18" customHeight="1" thickTop="1" thickBot="1" x14ac:dyDescent="0.25">
      <c r="A24" s="194"/>
      <c r="B24" s="195"/>
      <c r="C24" s="195"/>
      <c r="D24" s="196"/>
      <c r="E24" s="136" t="s">
        <v>1</v>
      </c>
      <c r="F24" s="122" t="s">
        <v>2</v>
      </c>
      <c r="G24" s="122" t="s">
        <v>3</v>
      </c>
      <c r="H24" s="122" t="s">
        <v>4</v>
      </c>
      <c r="I24" s="122" t="s">
        <v>5</v>
      </c>
      <c r="J24" s="122" t="s">
        <v>6</v>
      </c>
      <c r="K24" s="122" t="s">
        <v>7</v>
      </c>
      <c r="L24" s="123" t="s">
        <v>8</v>
      </c>
      <c r="M24" s="124" t="s">
        <v>9</v>
      </c>
      <c r="N24" s="115"/>
      <c r="O24" s="115"/>
      <c r="P24" s="115"/>
      <c r="Q24" s="115"/>
      <c r="R24" s="115"/>
      <c r="S24" s="115"/>
      <c r="T24" s="115"/>
      <c r="U24" s="115"/>
      <c r="V24" s="115"/>
      <c r="W24" s="115"/>
    </row>
    <row r="25" spans="1:23" s="2" customFormat="1" ht="13.5" customHeight="1" thickTop="1" x14ac:dyDescent="0.2">
      <c r="A25" s="218" t="s">
        <v>45</v>
      </c>
      <c r="B25" s="219"/>
      <c r="C25" s="219"/>
      <c r="D25" s="220"/>
      <c r="E25" s="126">
        <v>0</v>
      </c>
      <c r="F25" s="38">
        <v>0</v>
      </c>
      <c r="G25" s="38">
        <v>1</v>
      </c>
      <c r="H25" s="38">
        <v>1</v>
      </c>
      <c r="I25" s="38">
        <v>3</v>
      </c>
      <c r="J25" s="38">
        <v>5</v>
      </c>
      <c r="K25" s="38">
        <v>1</v>
      </c>
      <c r="L25" s="127">
        <v>0</v>
      </c>
      <c r="M25" s="128">
        <f>SUM(E25:L25)</f>
        <v>11</v>
      </c>
      <c r="N25" s="139"/>
      <c r="O25" s="236"/>
      <c r="P25" s="236"/>
      <c r="Q25" s="236"/>
      <c r="R25" s="236"/>
      <c r="S25" s="236"/>
      <c r="T25" s="236"/>
      <c r="U25" s="139"/>
      <c r="V25" s="139"/>
      <c r="W25" s="139"/>
    </row>
    <row r="26" spans="1:23" s="2" customFormat="1" ht="13.5" customHeight="1" thickBot="1" x14ac:dyDescent="0.25">
      <c r="A26" s="221" t="s">
        <v>46</v>
      </c>
      <c r="B26" s="222"/>
      <c r="C26" s="222"/>
      <c r="D26" s="223"/>
      <c r="E26" s="132">
        <v>14</v>
      </c>
      <c r="F26" s="40">
        <v>7</v>
      </c>
      <c r="G26" s="40">
        <v>2</v>
      </c>
      <c r="H26" s="40">
        <v>7</v>
      </c>
      <c r="I26" s="40">
        <v>7</v>
      </c>
      <c r="J26" s="40">
        <v>10</v>
      </c>
      <c r="K26" s="40">
        <v>8</v>
      </c>
      <c r="L26" s="41">
        <v>6</v>
      </c>
      <c r="M26" s="133">
        <f>SUM(E26:L26)</f>
        <v>61</v>
      </c>
      <c r="N26" s="139"/>
      <c r="O26" s="236"/>
      <c r="P26" s="236"/>
      <c r="Q26" s="236"/>
      <c r="R26" s="236"/>
      <c r="S26" s="236"/>
      <c r="T26" s="236"/>
      <c r="U26" s="139"/>
      <c r="V26" s="139"/>
      <c r="W26" s="139"/>
    </row>
    <row r="27" spans="1:23" ht="13.5" thickTop="1" x14ac:dyDescent="0.2">
      <c r="A27" s="115"/>
      <c r="B27" s="115"/>
      <c r="C27" s="115"/>
      <c r="D27" s="115"/>
      <c r="E27" s="115"/>
      <c r="F27" s="115"/>
      <c r="G27" s="115"/>
      <c r="H27" s="115"/>
      <c r="I27" s="115"/>
      <c r="J27" s="115"/>
      <c r="K27" s="115"/>
      <c r="L27" s="115"/>
      <c r="M27" s="52"/>
      <c r="N27" s="115"/>
      <c r="O27" s="115"/>
      <c r="P27" s="115"/>
      <c r="Q27" s="115"/>
      <c r="R27" s="115"/>
      <c r="S27" s="115"/>
      <c r="T27" s="115"/>
      <c r="U27" s="115"/>
      <c r="V27" s="115"/>
      <c r="W27" s="115"/>
    </row>
    <row r="28" spans="1:23" x14ac:dyDescent="0.2">
      <c r="A28" s="115"/>
      <c r="B28" s="115"/>
      <c r="C28" s="115"/>
      <c r="D28" s="115"/>
      <c r="E28" s="115"/>
      <c r="F28" s="115"/>
      <c r="G28" s="115"/>
      <c r="H28" s="115"/>
      <c r="I28" s="115"/>
      <c r="J28" s="115"/>
      <c r="K28" s="115"/>
      <c r="L28" s="115"/>
      <c r="M28" s="52"/>
      <c r="N28" s="115"/>
      <c r="O28" s="115"/>
      <c r="P28" s="115"/>
      <c r="Q28" s="115"/>
      <c r="R28" s="115"/>
      <c r="S28" s="115"/>
      <c r="T28" s="115"/>
      <c r="U28" s="115"/>
      <c r="V28" s="115"/>
      <c r="W28" s="115"/>
    </row>
    <row r="29" spans="1:23" ht="12.75" customHeight="1" x14ac:dyDescent="0.2">
      <c r="A29" s="234"/>
      <c r="B29" s="234"/>
      <c r="C29" s="234"/>
      <c r="D29" s="234"/>
      <c r="E29" s="234"/>
      <c r="F29" s="234"/>
      <c r="G29" s="234"/>
      <c r="H29" s="234"/>
      <c r="I29" s="234"/>
      <c r="J29" s="234"/>
      <c r="K29" s="234"/>
      <c r="L29" s="234"/>
      <c r="M29" s="234"/>
      <c r="N29" s="115"/>
      <c r="O29" s="115"/>
      <c r="P29" s="115"/>
      <c r="Q29" s="115"/>
      <c r="R29" s="115"/>
      <c r="S29" s="115"/>
      <c r="T29" s="115"/>
      <c r="U29" s="115"/>
      <c r="V29" s="115"/>
      <c r="W29" s="115"/>
    </row>
    <row r="30" spans="1:23" x14ac:dyDescent="0.2">
      <c r="A30" s="115"/>
      <c r="B30" s="115"/>
      <c r="C30" s="115"/>
      <c r="D30" s="115"/>
      <c r="E30" s="115"/>
      <c r="F30" s="115"/>
      <c r="G30" s="115"/>
      <c r="H30" s="115"/>
      <c r="I30" s="115"/>
      <c r="J30" s="115"/>
      <c r="K30" s="115"/>
      <c r="L30" s="115"/>
      <c r="M30" s="115"/>
      <c r="N30" s="115"/>
      <c r="O30" s="115"/>
      <c r="P30" s="115"/>
      <c r="Q30" s="115"/>
      <c r="R30" s="115"/>
      <c r="S30" s="115"/>
      <c r="T30" s="115"/>
      <c r="U30" s="115"/>
      <c r="V30" s="115"/>
      <c r="W30" s="115"/>
    </row>
    <row r="31" spans="1:23" x14ac:dyDescent="0.2">
      <c r="A31" s="235"/>
      <c r="B31" s="235"/>
      <c r="C31" s="235"/>
      <c r="D31" s="235"/>
      <c r="E31" s="235"/>
      <c r="F31" s="235"/>
      <c r="G31" s="235"/>
      <c r="H31" s="235"/>
      <c r="I31" s="235"/>
      <c r="J31" s="235"/>
      <c r="K31" s="235"/>
      <c r="L31" s="235"/>
      <c r="M31" s="235"/>
      <c r="N31" s="115"/>
      <c r="O31" s="115"/>
      <c r="P31" s="115"/>
      <c r="Q31" s="115"/>
      <c r="R31" s="115"/>
      <c r="S31" s="115"/>
      <c r="T31" s="115"/>
      <c r="U31" s="115"/>
      <c r="V31" s="115"/>
      <c r="W31" s="115"/>
    </row>
    <row r="32" spans="1:23" x14ac:dyDescent="0.2">
      <c r="A32" s="115"/>
      <c r="B32" s="115"/>
      <c r="C32" s="115"/>
      <c r="D32" s="115"/>
      <c r="E32" s="115"/>
      <c r="F32" s="115"/>
      <c r="G32" s="115"/>
      <c r="H32" s="115"/>
      <c r="I32" s="115"/>
      <c r="J32" s="115"/>
      <c r="K32" s="115"/>
      <c r="L32" s="115"/>
      <c r="M32" s="115"/>
      <c r="N32" s="115"/>
      <c r="O32" s="115"/>
      <c r="P32" s="115"/>
      <c r="Q32" s="115"/>
      <c r="R32" s="115"/>
      <c r="S32" s="115"/>
      <c r="T32" s="115"/>
      <c r="U32" s="115"/>
      <c r="V32" s="115"/>
      <c r="W32" s="115"/>
    </row>
    <row r="33" spans="1:23" x14ac:dyDescent="0.2">
      <c r="A33" s="115"/>
      <c r="B33" s="115"/>
      <c r="C33" s="115"/>
      <c r="D33" s="115"/>
      <c r="E33" s="115"/>
      <c r="F33" s="115"/>
      <c r="G33" s="115"/>
      <c r="H33" s="115"/>
      <c r="I33" s="115"/>
      <c r="J33" s="115"/>
      <c r="K33" s="115"/>
      <c r="L33" s="115"/>
      <c r="M33" s="115"/>
      <c r="N33" s="115"/>
      <c r="O33" s="115"/>
      <c r="P33" s="115"/>
      <c r="Q33" s="115"/>
      <c r="R33" s="115"/>
      <c r="S33" s="115"/>
      <c r="T33" s="115"/>
      <c r="U33" s="115"/>
      <c r="V33" s="115"/>
      <c r="W33" s="115"/>
    </row>
    <row r="34" spans="1:23" x14ac:dyDescent="0.2">
      <c r="A34" s="115"/>
      <c r="B34" s="115"/>
      <c r="C34" s="115"/>
      <c r="D34" s="115"/>
      <c r="E34" s="115"/>
      <c r="F34" s="115"/>
      <c r="G34" s="115"/>
      <c r="H34" s="115"/>
      <c r="I34" s="115"/>
      <c r="J34" s="115"/>
      <c r="K34" s="115"/>
      <c r="L34" s="115"/>
      <c r="M34" s="115"/>
      <c r="N34" s="115"/>
      <c r="O34" s="115"/>
      <c r="P34" s="115"/>
      <c r="Q34" s="115"/>
      <c r="R34" s="115"/>
      <c r="S34" s="115"/>
      <c r="T34" s="115"/>
      <c r="U34" s="115"/>
      <c r="V34" s="115"/>
      <c r="W34" s="115"/>
    </row>
    <row r="35" spans="1:23" x14ac:dyDescent="0.2">
      <c r="A35" s="115"/>
      <c r="B35" s="115"/>
      <c r="C35" s="115"/>
      <c r="D35" s="115"/>
      <c r="E35" s="115"/>
      <c r="F35" s="115"/>
      <c r="G35" s="115"/>
      <c r="H35" s="115"/>
      <c r="I35" s="115"/>
      <c r="J35" s="115"/>
      <c r="K35" s="115"/>
      <c r="L35" s="115"/>
      <c r="M35" s="115"/>
      <c r="N35" s="115"/>
      <c r="O35" s="115"/>
      <c r="P35" s="115"/>
      <c r="Q35" s="115"/>
      <c r="R35" s="115"/>
      <c r="S35" s="115"/>
      <c r="T35" s="115"/>
      <c r="U35" s="115"/>
      <c r="V35" s="115"/>
      <c r="W35" s="115"/>
    </row>
    <row r="36" spans="1:23" x14ac:dyDescent="0.2">
      <c r="A36" s="115"/>
      <c r="B36" s="115"/>
      <c r="C36" s="115"/>
      <c r="D36" s="115"/>
      <c r="E36" s="115"/>
      <c r="F36" s="115"/>
      <c r="G36" s="115"/>
      <c r="H36" s="115"/>
      <c r="I36" s="115"/>
      <c r="J36" s="115"/>
      <c r="K36" s="115"/>
      <c r="L36" s="115"/>
      <c r="M36" s="115"/>
      <c r="N36" s="115"/>
      <c r="O36" s="115"/>
      <c r="P36" s="115"/>
      <c r="Q36" s="115"/>
      <c r="R36" s="115"/>
      <c r="S36" s="115"/>
      <c r="T36" s="115"/>
      <c r="U36" s="115"/>
      <c r="V36" s="115"/>
      <c r="W36" s="115"/>
    </row>
    <row r="37" spans="1:23" x14ac:dyDescent="0.2">
      <c r="A37" s="115"/>
      <c r="B37" s="115"/>
      <c r="C37" s="115"/>
      <c r="D37" s="115"/>
      <c r="E37" s="115"/>
      <c r="F37" s="115"/>
      <c r="G37" s="115"/>
      <c r="H37" s="115"/>
      <c r="I37" s="115"/>
      <c r="J37" s="115"/>
      <c r="K37" s="115"/>
      <c r="L37" s="115"/>
      <c r="M37" s="115"/>
      <c r="N37" s="115"/>
      <c r="O37" s="115"/>
      <c r="P37" s="115"/>
      <c r="Q37" s="115"/>
      <c r="R37" s="115"/>
      <c r="S37" s="115"/>
      <c r="T37" s="115"/>
      <c r="U37" s="115"/>
      <c r="V37" s="115"/>
      <c r="W37" s="115"/>
    </row>
    <row r="38" spans="1:23" ht="23.25" x14ac:dyDescent="0.35">
      <c r="A38" s="115"/>
      <c r="B38" s="115"/>
      <c r="C38" s="115"/>
      <c r="D38" s="115"/>
      <c r="E38" s="115"/>
      <c r="F38" s="115"/>
      <c r="G38" s="115"/>
      <c r="H38" s="115"/>
      <c r="I38" s="115"/>
      <c r="J38" s="115"/>
      <c r="K38" s="115"/>
      <c r="L38" s="233"/>
      <c r="M38" s="233"/>
      <c r="N38" s="233"/>
      <c r="O38" s="233"/>
      <c r="P38" s="233"/>
      <c r="Q38" s="233"/>
      <c r="R38" s="233"/>
      <c r="S38" s="233"/>
      <c r="T38" s="233"/>
      <c r="U38" s="233"/>
      <c r="V38" s="233"/>
      <c r="W38" s="233"/>
    </row>
    <row r="39" spans="1:23" x14ac:dyDescent="0.2">
      <c r="A39" s="115"/>
      <c r="B39" s="115"/>
      <c r="C39" s="115"/>
      <c r="D39" s="115"/>
      <c r="E39" s="115"/>
      <c r="F39" s="115"/>
      <c r="G39" s="115"/>
      <c r="H39" s="115"/>
      <c r="I39" s="115"/>
      <c r="J39" s="115"/>
      <c r="K39" s="115"/>
      <c r="L39" s="115"/>
      <c r="M39" s="115"/>
      <c r="N39" s="115"/>
      <c r="O39" s="115"/>
      <c r="P39" s="115"/>
      <c r="Q39" s="115"/>
      <c r="R39" s="115"/>
      <c r="S39" s="115"/>
      <c r="T39" s="115"/>
      <c r="U39" s="115"/>
      <c r="V39" s="115"/>
      <c r="W39" s="115"/>
    </row>
    <row r="40" spans="1:23" x14ac:dyDescent="0.2">
      <c r="A40" s="115"/>
      <c r="B40" s="115"/>
      <c r="C40" s="115"/>
      <c r="D40" s="115"/>
      <c r="E40" s="115"/>
      <c r="F40" s="115"/>
      <c r="G40" s="115"/>
      <c r="H40" s="115"/>
      <c r="I40" s="115"/>
      <c r="J40" s="115"/>
      <c r="K40" s="115"/>
      <c r="L40" s="115"/>
      <c r="M40" s="115"/>
      <c r="N40" s="115"/>
      <c r="O40" s="115"/>
      <c r="P40" s="115"/>
      <c r="Q40" s="115"/>
      <c r="R40" s="115"/>
      <c r="S40" s="115"/>
      <c r="T40" s="115"/>
      <c r="U40" s="115"/>
      <c r="V40" s="115"/>
      <c r="W40" s="115"/>
    </row>
  </sheetData>
  <mergeCells count="21">
    <mergeCell ref="L38:W38"/>
    <mergeCell ref="A29:M29"/>
    <mergeCell ref="A31:M31"/>
    <mergeCell ref="O25:T26"/>
    <mergeCell ref="A8:D8"/>
    <mergeCell ref="A25:D25"/>
    <mergeCell ref="A24:D24"/>
    <mergeCell ref="A22:M22"/>
    <mergeCell ref="A19:D19"/>
    <mergeCell ref="A9:D9"/>
    <mergeCell ref="A6:D6"/>
    <mergeCell ref="A26:D26"/>
    <mergeCell ref="A7:D7"/>
    <mergeCell ref="A10:D10"/>
    <mergeCell ref="A1:M1"/>
    <mergeCell ref="A13:M13"/>
    <mergeCell ref="A17:D17"/>
    <mergeCell ref="A18:D18"/>
    <mergeCell ref="A3:M3"/>
    <mergeCell ref="A5:D5"/>
    <mergeCell ref="A16:D16"/>
  </mergeCells>
  <phoneticPr fontId="4" type="noConversion"/>
  <printOptions horizontalCentered="1"/>
  <pageMargins left="0.78740157480314965" right="0.78740157480314965" top="0.78740157480314965" bottom="0.78740157480314965"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32"/>
  <sheetViews>
    <sheetView topLeftCell="A14" workbookViewId="0">
      <selection activeCell="E35" sqref="E35"/>
    </sheetView>
  </sheetViews>
  <sheetFormatPr defaultRowHeight="12.75" x14ac:dyDescent="0.2"/>
  <cols>
    <col min="1" max="1" width="37.7109375" bestFit="1" customWidth="1"/>
  </cols>
  <sheetData>
    <row r="1" spans="1:10" ht="20.100000000000001" customHeight="1" thickBot="1" x14ac:dyDescent="0.25">
      <c r="A1" s="239" t="s">
        <v>25</v>
      </c>
      <c r="B1" s="239"/>
      <c r="C1" s="239"/>
      <c r="D1" s="239"/>
      <c r="E1" s="239"/>
      <c r="F1" s="239"/>
      <c r="G1" s="239"/>
      <c r="H1" s="239"/>
      <c r="I1" s="239"/>
      <c r="J1" s="239"/>
    </row>
    <row r="2" spans="1:10" ht="14.25" thickTop="1" thickBot="1" x14ac:dyDescent="0.25">
      <c r="A2" s="96" t="s">
        <v>0</v>
      </c>
      <c r="B2" s="8" t="s">
        <v>1</v>
      </c>
      <c r="C2" s="9" t="s">
        <v>2</v>
      </c>
      <c r="D2" s="9" t="s">
        <v>3</v>
      </c>
      <c r="E2" s="9" t="s">
        <v>4</v>
      </c>
      <c r="F2" s="9" t="s">
        <v>5</v>
      </c>
      <c r="G2" s="9" t="s">
        <v>6</v>
      </c>
      <c r="H2" s="9" t="s">
        <v>7</v>
      </c>
      <c r="I2" s="10" t="s">
        <v>8</v>
      </c>
      <c r="J2" s="11" t="s">
        <v>9</v>
      </c>
    </row>
    <row r="3" spans="1:10" ht="13.5" thickTop="1" x14ac:dyDescent="0.2">
      <c r="A3" s="90" t="s">
        <v>47</v>
      </c>
      <c r="B3" s="19">
        <v>3</v>
      </c>
      <c r="C3" s="19">
        <v>0</v>
      </c>
      <c r="D3" s="19">
        <v>1</v>
      </c>
      <c r="E3" s="19">
        <v>1</v>
      </c>
      <c r="F3" s="19">
        <v>1</v>
      </c>
      <c r="G3" s="19">
        <v>4</v>
      </c>
      <c r="H3" s="19">
        <v>0</v>
      </c>
      <c r="I3" s="22">
        <v>2</v>
      </c>
      <c r="J3" s="35">
        <f>SUM(B3:I3)</f>
        <v>12</v>
      </c>
    </row>
    <row r="4" spans="1:10" x14ac:dyDescent="0.2">
      <c r="A4" s="91" t="s">
        <v>48</v>
      </c>
      <c r="B4" s="19">
        <v>12</v>
      </c>
      <c r="C4" s="19">
        <v>7</v>
      </c>
      <c r="D4" s="19">
        <v>3</v>
      </c>
      <c r="E4" s="19">
        <v>8</v>
      </c>
      <c r="F4" s="19">
        <v>5</v>
      </c>
      <c r="G4" s="19">
        <v>9</v>
      </c>
      <c r="H4" s="19">
        <v>8</v>
      </c>
      <c r="I4" s="22">
        <v>5</v>
      </c>
      <c r="J4" s="35">
        <f>SUM(B4:I4)</f>
        <v>57</v>
      </c>
    </row>
    <row r="5" spans="1:10" ht="13.5" thickBot="1" x14ac:dyDescent="0.25">
      <c r="A5" s="92" t="s">
        <v>24</v>
      </c>
      <c r="B5" s="24">
        <v>0</v>
      </c>
      <c r="C5" s="24">
        <v>0</v>
      </c>
      <c r="D5" s="24">
        <v>1</v>
      </c>
      <c r="E5" s="24">
        <v>0</v>
      </c>
      <c r="F5" s="24">
        <v>3</v>
      </c>
      <c r="G5" s="24">
        <v>1</v>
      </c>
      <c r="H5" s="24">
        <v>1</v>
      </c>
      <c r="I5" s="28">
        <v>0</v>
      </c>
      <c r="J5" s="29">
        <f>SUM(B5:I5)</f>
        <v>6</v>
      </c>
    </row>
    <row r="6" spans="1:10" ht="13.5" thickTop="1" x14ac:dyDescent="0.2"/>
    <row r="7" spans="1:10" ht="20.100000000000001" customHeight="1" x14ac:dyDescent="0.2">
      <c r="A7" s="214" t="s">
        <v>49</v>
      </c>
      <c r="B7" s="214"/>
      <c r="C7" s="214"/>
      <c r="D7" s="214"/>
      <c r="E7" s="214"/>
      <c r="F7" s="214"/>
      <c r="G7" s="214"/>
      <c r="H7" s="214"/>
      <c r="I7" s="214"/>
      <c r="J7" s="214"/>
    </row>
    <row r="8" spans="1:10" s="1" customFormat="1" ht="50.25" customHeight="1" thickBot="1" x14ac:dyDescent="0.25">
      <c r="A8" s="203" t="s">
        <v>76</v>
      </c>
      <c r="B8" s="203"/>
      <c r="C8" s="203"/>
      <c r="D8" s="203"/>
      <c r="E8" s="203"/>
      <c r="F8" s="203"/>
      <c r="G8" s="203"/>
      <c r="H8" s="203"/>
      <c r="I8" s="203"/>
      <c r="J8" s="203"/>
    </row>
    <row r="9" spans="1:10" ht="14.25" thickTop="1" thickBot="1" x14ac:dyDescent="0.25">
      <c r="A9" s="97" t="s">
        <v>0</v>
      </c>
      <c r="B9" s="8" t="s">
        <v>1</v>
      </c>
      <c r="C9" s="9" t="s">
        <v>2</v>
      </c>
      <c r="D9" s="9" t="s">
        <v>3</v>
      </c>
      <c r="E9" s="9" t="s">
        <v>4</v>
      </c>
      <c r="F9" s="9" t="s">
        <v>5</v>
      </c>
      <c r="G9" s="9" t="s">
        <v>6</v>
      </c>
      <c r="H9" s="9" t="s">
        <v>7</v>
      </c>
      <c r="I9" s="10" t="s">
        <v>8</v>
      </c>
      <c r="J9" s="11" t="s">
        <v>9</v>
      </c>
    </row>
    <row r="10" spans="1:10" ht="13.5" thickTop="1" x14ac:dyDescent="0.2">
      <c r="A10" s="93" t="s">
        <v>50</v>
      </c>
      <c r="B10" s="30">
        <v>0</v>
      </c>
      <c r="C10" s="31">
        <v>0</v>
      </c>
      <c r="D10" s="31">
        <v>0</v>
      </c>
      <c r="E10" s="31">
        <v>0</v>
      </c>
      <c r="F10" s="31">
        <v>0</v>
      </c>
      <c r="G10" s="31">
        <v>1</v>
      </c>
      <c r="H10" s="31">
        <v>0</v>
      </c>
      <c r="I10" s="32">
        <v>0</v>
      </c>
      <c r="J10" s="33">
        <f t="shared" ref="J10:J15" si="0">SUM(B10:I10)</f>
        <v>1</v>
      </c>
    </row>
    <row r="11" spans="1:10" x14ac:dyDescent="0.2">
      <c r="A11" s="91" t="s">
        <v>29</v>
      </c>
      <c r="B11" s="34">
        <v>0</v>
      </c>
      <c r="C11" s="19">
        <v>0</v>
      </c>
      <c r="D11" s="19">
        <v>0</v>
      </c>
      <c r="E11" s="19">
        <v>0</v>
      </c>
      <c r="F11" s="19">
        <v>0</v>
      </c>
      <c r="G11" s="19">
        <v>0</v>
      </c>
      <c r="H11" s="19">
        <v>0</v>
      </c>
      <c r="I11" s="22">
        <v>0</v>
      </c>
      <c r="J11" s="35">
        <f t="shared" si="0"/>
        <v>0</v>
      </c>
    </row>
    <row r="12" spans="1:10" x14ac:dyDescent="0.2">
      <c r="A12" s="95" t="s">
        <v>51</v>
      </c>
      <c r="B12" s="34">
        <v>0</v>
      </c>
      <c r="C12" s="19">
        <v>0</v>
      </c>
      <c r="D12" s="19">
        <v>0</v>
      </c>
      <c r="E12" s="19">
        <v>1</v>
      </c>
      <c r="F12" s="19">
        <v>3</v>
      </c>
      <c r="G12" s="19">
        <v>2</v>
      </c>
      <c r="H12" s="19">
        <v>0</v>
      </c>
      <c r="I12" s="22">
        <v>20</v>
      </c>
      <c r="J12" s="35">
        <f t="shared" si="0"/>
        <v>26</v>
      </c>
    </row>
    <row r="13" spans="1:10" x14ac:dyDescent="0.2">
      <c r="A13" s="91" t="s">
        <v>79</v>
      </c>
      <c r="B13" s="34">
        <v>1</v>
      </c>
      <c r="C13" s="19">
        <v>0</v>
      </c>
      <c r="D13" s="19">
        <v>0</v>
      </c>
      <c r="E13" s="19">
        <v>0</v>
      </c>
      <c r="F13" s="19">
        <v>0</v>
      </c>
      <c r="G13" s="19">
        <v>1</v>
      </c>
      <c r="H13" s="19">
        <v>0</v>
      </c>
      <c r="I13" s="22">
        <v>0</v>
      </c>
      <c r="J13" s="35">
        <f t="shared" si="0"/>
        <v>2</v>
      </c>
    </row>
    <row r="14" spans="1:10" x14ac:dyDescent="0.2">
      <c r="A14" s="91" t="s">
        <v>80</v>
      </c>
      <c r="B14" s="34">
        <v>0</v>
      </c>
      <c r="C14" s="19">
        <v>0</v>
      </c>
      <c r="D14" s="19">
        <v>0</v>
      </c>
      <c r="E14" s="19">
        <v>0</v>
      </c>
      <c r="F14" s="19">
        <v>0</v>
      </c>
      <c r="G14" s="19">
        <v>2</v>
      </c>
      <c r="H14" s="19">
        <v>0</v>
      </c>
      <c r="I14" s="22">
        <v>0</v>
      </c>
      <c r="J14" s="35">
        <f t="shared" si="0"/>
        <v>2</v>
      </c>
    </row>
    <row r="15" spans="1:10" ht="13.5" thickBot="1" x14ac:dyDescent="0.25">
      <c r="A15" s="92" t="s">
        <v>52</v>
      </c>
      <c r="B15" s="23">
        <v>0</v>
      </c>
      <c r="C15" s="24">
        <v>0</v>
      </c>
      <c r="D15" s="24">
        <v>1</v>
      </c>
      <c r="E15" s="24">
        <v>2</v>
      </c>
      <c r="F15" s="24">
        <v>0</v>
      </c>
      <c r="G15" s="24">
        <v>5</v>
      </c>
      <c r="H15" s="24">
        <v>0</v>
      </c>
      <c r="I15" s="28">
        <v>0</v>
      </c>
      <c r="J15" s="29">
        <f t="shared" si="0"/>
        <v>8</v>
      </c>
    </row>
    <row r="16" spans="1:10" ht="14.25" thickTop="1" thickBot="1" x14ac:dyDescent="0.25">
      <c r="A16" s="94" t="s">
        <v>32</v>
      </c>
      <c r="B16" s="16">
        <f>SUM(B10:B15)</f>
        <v>1</v>
      </c>
      <c r="C16" s="17">
        <f t="shared" ref="C16:I16" si="1">SUM(C10:C15)</f>
        <v>0</v>
      </c>
      <c r="D16" s="17">
        <f t="shared" si="1"/>
        <v>1</v>
      </c>
      <c r="E16" s="17">
        <f t="shared" si="1"/>
        <v>3</v>
      </c>
      <c r="F16" s="17">
        <f t="shared" si="1"/>
        <v>3</v>
      </c>
      <c r="G16" s="17">
        <f t="shared" si="1"/>
        <v>11</v>
      </c>
      <c r="H16" s="17">
        <f t="shared" si="1"/>
        <v>0</v>
      </c>
      <c r="I16" s="36">
        <f t="shared" si="1"/>
        <v>20</v>
      </c>
      <c r="J16" s="37">
        <f>SUM(B16:I16)</f>
        <v>39</v>
      </c>
    </row>
    <row r="17" spans="1:10" ht="13.5" thickTop="1" x14ac:dyDescent="0.2">
      <c r="J17" s="3"/>
    </row>
    <row r="19" spans="1:10" ht="20.100000000000001" customHeight="1" thickBot="1" x14ac:dyDescent="0.25">
      <c r="A19" s="240" t="s">
        <v>53</v>
      </c>
      <c r="B19" s="240"/>
      <c r="C19" s="240"/>
      <c r="D19" s="240"/>
      <c r="E19" s="240"/>
      <c r="F19" s="240"/>
      <c r="G19" s="240"/>
      <c r="H19" s="240"/>
      <c r="I19" s="240"/>
      <c r="J19" s="240"/>
    </row>
    <row r="20" spans="1:10" ht="14.25" thickTop="1" thickBot="1" x14ac:dyDescent="0.25">
      <c r="A20" s="120" t="s">
        <v>0</v>
      </c>
      <c r="B20" s="121" t="s">
        <v>1</v>
      </c>
      <c r="C20" s="122" t="s">
        <v>2</v>
      </c>
      <c r="D20" s="122" t="s">
        <v>3</v>
      </c>
      <c r="E20" s="122" t="s">
        <v>4</v>
      </c>
      <c r="F20" s="122" t="s">
        <v>5</v>
      </c>
      <c r="G20" s="122" t="s">
        <v>6</v>
      </c>
      <c r="H20" s="122" t="s">
        <v>7</v>
      </c>
      <c r="I20" s="123" t="s">
        <v>8</v>
      </c>
      <c r="J20" s="124" t="s">
        <v>9</v>
      </c>
    </row>
    <row r="21" spans="1:10" ht="13.5" thickTop="1" x14ac:dyDescent="0.2">
      <c r="A21" s="125" t="s">
        <v>81</v>
      </c>
      <c r="B21" s="126">
        <v>81</v>
      </c>
      <c r="C21" s="38">
        <v>0</v>
      </c>
      <c r="D21" s="38">
        <v>2</v>
      </c>
      <c r="E21" s="38">
        <v>0</v>
      </c>
      <c r="F21" s="38">
        <v>0</v>
      </c>
      <c r="G21" s="38">
        <v>24</v>
      </c>
      <c r="H21" s="38">
        <v>20</v>
      </c>
      <c r="I21" s="127">
        <v>1</v>
      </c>
      <c r="J21" s="128">
        <f>SUM(B21:I21)</f>
        <v>128</v>
      </c>
    </row>
    <row r="22" spans="1:10" x14ac:dyDescent="0.2">
      <c r="A22" s="129" t="s">
        <v>67</v>
      </c>
      <c r="B22" s="26">
        <v>2</v>
      </c>
      <c r="C22" s="18">
        <v>8</v>
      </c>
      <c r="D22" s="18">
        <v>4</v>
      </c>
      <c r="E22" s="18">
        <v>5</v>
      </c>
      <c r="F22" s="18">
        <v>0</v>
      </c>
      <c r="G22" s="18">
        <v>3</v>
      </c>
      <c r="H22" s="18">
        <v>6</v>
      </c>
      <c r="I22" s="25">
        <v>3</v>
      </c>
      <c r="J22" s="130">
        <f>SUM(B22:I22)</f>
        <v>31</v>
      </c>
    </row>
    <row r="23" spans="1:10" ht="13.5" thickBot="1" x14ac:dyDescent="0.25">
      <c r="A23" s="131" t="s">
        <v>68</v>
      </c>
      <c r="B23" s="132">
        <v>6</v>
      </c>
      <c r="C23" s="40">
        <v>8</v>
      </c>
      <c r="D23" s="40">
        <v>5</v>
      </c>
      <c r="E23" s="40">
        <v>8</v>
      </c>
      <c r="F23" s="40">
        <v>2</v>
      </c>
      <c r="G23" s="40">
        <v>7</v>
      </c>
      <c r="H23" s="40">
        <v>11</v>
      </c>
      <c r="I23" s="41">
        <v>7</v>
      </c>
      <c r="J23" s="133">
        <f>SUM(B23:I23)</f>
        <v>54</v>
      </c>
    </row>
    <row r="24" spans="1:10" ht="13.5" thickTop="1" x14ac:dyDescent="0.2">
      <c r="A24" s="134"/>
      <c r="B24" s="134"/>
      <c r="C24" s="134"/>
      <c r="D24" s="134"/>
      <c r="E24" s="134"/>
      <c r="F24" s="134"/>
      <c r="G24" s="134"/>
      <c r="H24" s="134"/>
      <c r="I24" s="134"/>
      <c r="J24" s="52"/>
    </row>
    <row r="25" spans="1:10" x14ac:dyDescent="0.2">
      <c r="A25" s="115"/>
      <c r="B25" s="115"/>
      <c r="C25" s="115"/>
      <c r="D25" s="115"/>
      <c r="E25" s="115"/>
      <c r="F25" s="115"/>
      <c r="G25" s="115"/>
      <c r="H25" s="115"/>
      <c r="I25" s="115"/>
      <c r="J25" s="115"/>
    </row>
    <row r="26" spans="1:10" ht="20.100000000000001" customHeight="1" thickBot="1" x14ac:dyDescent="0.25">
      <c r="A26" s="240" t="s">
        <v>54</v>
      </c>
      <c r="B26" s="240"/>
      <c r="C26" s="240"/>
      <c r="D26" s="240"/>
      <c r="E26" s="240"/>
      <c r="F26" s="240"/>
      <c r="G26" s="240"/>
      <c r="H26" s="240"/>
      <c r="I26" s="240"/>
      <c r="J26" s="240"/>
    </row>
    <row r="27" spans="1:10" ht="14.25" thickTop="1" thickBot="1" x14ac:dyDescent="0.25">
      <c r="A27" s="120"/>
      <c r="B27" s="121" t="s">
        <v>1</v>
      </c>
      <c r="C27" s="122" t="s">
        <v>2</v>
      </c>
      <c r="D27" s="122" t="s">
        <v>3</v>
      </c>
      <c r="E27" s="122" t="s">
        <v>4</v>
      </c>
      <c r="F27" s="122" t="s">
        <v>5</v>
      </c>
      <c r="G27" s="122" t="s">
        <v>6</v>
      </c>
      <c r="H27" s="122" t="s">
        <v>7</v>
      </c>
      <c r="I27" s="123" t="s">
        <v>8</v>
      </c>
      <c r="J27" s="124" t="s">
        <v>9</v>
      </c>
    </row>
    <row r="28" spans="1:10" ht="13.5" thickTop="1" x14ac:dyDescent="0.2">
      <c r="A28" s="125" t="s">
        <v>55</v>
      </c>
      <c r="B28" s="126">
        <v>4</v>
      </c>
      <c r="C28" s="38">
        <v>0</v>
      </c>
      <c r="D28" s="38">
        <v>0</v>
      </c>
      <c r="E28" s="38">
        <v>0</v>
      </c>
      <c r="F28" s="38">
        <v>0</v>
      </c>
      <c r="G28" s="38">
        <v>8</v>
      </c>
      <c r="H28" s="38">
        <v>0</v>
      </c>
      <c r="I28" s="127">
        <v>0</v>
      </c>
      <c r="J28" s="128">
        <f>SUM(B28:I28)</f>
        <v>12</v>
      </c>
    </row>
    <row r="29" spans="1:10" x14ac:dyDescent="0.2">
      <c r="A29" s="129" t="s">
        <v>56</v>
      </c>
      <c r="B29" s="26">
        <v>0</v>
      </c>
      <c r="C29" s="18">
        <v>0</v>
      </c>
      <c r="D29" s="18">
        <v>1</v>
      </c>
      <c r="E29" s="18">
        <v>1</v>
      </c>
      <c r="F29" s="18">
        <v>1</v>
      </c>
      <c r="G29" s="18">
        <v>2</v>
      </c>
      <c r="H29" s="18">
        <v>0</v>
      </c>
      <c r="I29" s="25">
        <v>0</v>
      </c>
      <c r="J29" s="130">
        <f>SUM(B29:I29)</f>
        <v>5</v>
      </c>
    </row>
    <row r="30" spans="1:10" ht="13.5" thickBot="1" x14ac:dyDescent="0.25">
      <c r="A30" s="131" t="s">
        <v>57</v>
      </c>
      <c r="B30" s="132">
        <v>2</v>
      </c>
      <c r="C30" s="40">
        <v>9</v>
      </c>
      <c r="D30" s="40">
        <v>4</v>
      </c>
      <c r="E30" s="40">
        <v>7</v>
      </c>
      <c r="F30" s="40">
        <v>1</v>
      </c>
      <c r="G30" s="40">
        <v>14</v>
      </c>
      <c r="H30" s="40">
        <v>11</v>
      </c>
      <c r="I30" s="41">
        <v>7</v>
      </c>
      <c r="J30" s="133">
        <f>SUM(B30:I30)</f>
        <v>55</v>
      </c>
    </row>
    <row r="31" spans="1:10" ht="13.5" thickTop="1" x14ac:dyDescent="0.2">
      <c r="A31" s="115"/>
      <c r="B31" s="115"/>
      <c r="C31" s="115"/>
      <c r="D31" s="115"/>
      <c r="E31" s="115"/>
      <c r="F31" s="115"/>
      <c r="G31" s="115"/>
      <c r="H31" s="115"/>
      <c r="I31" s="115"/>
      <c r="J31" s="135"/>
    </row>
    <row r="32" spans="1:10" x14ac:dyDescent="0.2">
      <c r="A32" s="115"/>
      <c r="B32" s="115"/>
      <c r="C32" s="115"/>
      <c r="D32" s="115"/>
      <c r="E32" s="115"/>
      <c r="F32" s="115"/>
      <c r="G32" s="115"/>
      <c r="H32" s="115"/>
      <c r="I32" s="115"/>
      <c r="J32" s="115"/>
    </row>
  </sheetData>
  <mergeCells count="5">
    <mergeCell ref="A1:J1"/>
    <mergeCell ref="A7:J7"/>
    <mergeCell ref="A19:J19"/>
    <mergeCell ref="A26:J26"/>
    <mergeCell ref="A8:J8"/>
  </mergeCells>
  <phoneticPr fontId="4" type="noConversion"/>
  <printOptions horizontalCentered="1"/>
  <pageMargins left="0.78740157480314965" right="0.78740157480314965" top="0.78740157480314965" bottom="0.78740157480314965"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23"/>
  <sheetViews>
    <sheetView zoomScaleNormal="100" workbookViewId="0">
      <selection activeCell="J10" sqref="A5:J10"/>
    </sheetView>
  </sheetViews>
  <sheetFormatPr defaultRowHeight="12.75" x14ac:dyDescent="0.2"/>
  <cols>
    <col min="1" max="1" width="32.42578125" customWidth="1"/>
  </cols>
  <sheetData>
    <row r="1" spans="1:16" ht="20.100000000000001" customHeight="1" x14ac:dyDescent="0.2">
      <c r="A1" s="241" t="s">
        <v>58</v>
      </c>
      <c r="B1" s="241"/>
      <c r="C1" s="241"/>
      <c r="D1" s="241"/>
      <c r="E1" s="241"/>
      <c r="F1" s="241"/>
      <c r="G1" s="241"/>
      <c r="H1" s="241"/>
      <c r="I1" s="241"/>
      <c r="J1" s="241"/>
      <c r="K1" s="2"/>
      <c r="L1" s="2"/>
      <c r="M1" s="2"/>
    </row>
    <row r="2" spans="1:16" ht="90" customHeight="1" x14ac:dyDescent="0.2">
      <c r="A2" s="242" t="s">
        <v>77</v>
      </c>
      <c r="B2" s="242"/>
      <c r="C2" s="242"/>
      <c r="D2" s="242"/>
      <c r="E2" s="242"/>
      <c r="F2" s="242"/>
      <c r="G2" s="242"/>
      <c r="H2" s="242"/>
      <c r="I2" s="242"/>
      <c r="J2" s="242"/>
      <c r="K2" s="2"/>
      <c r="L2" s="2"/>
      <c r="M2" s="2"/>
    </row>
    <row r="3" spans="1:16" ht="20.100000000000001" customHeight="1" x14ac:dyDescent="0.2">
      <c r="A3" s="173" t="s">
        <v>20</v>
      </c>
      <c r="B3" s="173"/>
      <c r="C3" s="173"/>
      <c r="D3" s="173"/>
      <c r="E3" s="173"/>
      <c r="F3" s="173"/>
      <c r="G3" s="173"/>
      <c r="H3" s="173"/>
      <c r="I3" s="173"/>
      <c r="J3" s="173"/>
      <c r="K3" s="2"/>
      <c r="L3" s="2"/>
      <c r="M3" s="2"/>
    </row>
    <row r="4" spans="1:16" ht="13.5" thickBot="1" x14ac:dyDescent="0.25">
      <c r="A4" s="2"/>
      <c r="B4" s="2"/>
      <c r="C4" s="2"/>
      <c r="D4" s="2"/>
      <c r="E4" s="2"/>
      <c r="F4" s="2"/>
      <c r="G4" s="2"/>
      <c r="H4" s="2"/>
      <c r="I4" s="2"/>
      <c r="J4" s="2"/>
      <c r="K4" s="2"/>
      <c r="L4" s="2"/>
      <c r="M4" s="2"/>
    </row>
    <row r="5" spans="1:16" ht="18" customHeight="1" thickTop="1" thickBot="1" x14ac:dyDescent="0.25">
      <c r="A5" s="120" t="s">
        <v>0</v>
      </c>
      <c r="B5" s="8" t="s">
        <v>1</v>
      </c>
      <c r="C5" s="9" t="s">
        <v>2</v>
      </c>
      <c r="D5" s="9" t="s">
        <v>3</v>
      </c>
      <c r="E5" s="9" t="s">
        <v>4</v>
      </c>
      <c r="F5" s="9" t="s">
        <v>5</v>
      </c>
      <c r="G5" s="9" t="s">
        <v>6</v>
      </c>
      <c r="H5" s="9" t="s">
        <v>7</v>
      </c>
      <c r="I5" s="73" t="s">
        <v>8</v>
      </c>
      <c r="J5" s="74" t="s">
        <v>9</v>
      </c>
      <c r="K5" s="2"/>
      <c r="L5" s="2"/>
      <c r="M5" s="2"/>
    </row>
    <row r="6" spans="1:16" ht="15" customHeight="1" thickTop="1" x14ac:dyDescent="0.2">
      <c r="A6" s="147" t="s">
        <v>94</v>
      </c>
      <c r="B6" s="153">
        <v>0</v>
      </c>
      <c r="C6" s="112">
        <v>28</v>
      </c>
      <c r="D6" s="112">
        <v>64</v>
      </c>
      <c r="E6" s="112">
        <v>235</v>
      </c>
      <c r="F6" s="112">
        <v>229</v>
      </c>
      <c r="G6" s="112">
        <v>289</v>
      </c>
      <c r="H6" s="112">
        <v>267</v>
      </c>
      <c r="I6" s="165">
        <v>58</v>
      </c>
      <c r="J6" s="77">
        <f>SUM(B6:I6)</f>
        <v>1170</v>
      </c>
      <c r="K6" s="2"/>
      <c r="L6" s="2"/>
      <c r="M6" s="2"/>
    </row>
    <row r="7" spans="1:16" ht="15" customHeight="1" x14ac:dyDescent="0.2">
      <c r="A7" s="151" t="s">
        <v>87</v>
      </c>
      <c r="B7" s="18">
        <v>35</v>
      </c>
      <c r="C7" s="18">
        <v>37</v>
      </c>
      <c r="D7" s="18">
        <v>49</v>
      </c>
      <c r="E7" s="18">
        <v>31</v>
      </c>
      <c r="F7" s="18">
        <v>60</v>
      </c>
      <c r="G7" s="18">
        <v>41</v>
      </c>
      <c r="H7" s="18">
        <v>40</v>
      </c>
      <c r="I7" s="25">
        <v>5</v>
      </c>
      <c r="J7" s="80">
        <f>SUM(B7:I7)</f>
        <v>298</v>
      </c>
      <c r="K7" s="2"/>
      <c r="L7" s="2"/>
      <c r="M7" s="2"/>
      <c r="P7" s="15"/>
    </row>
    <row r="8" spans="1:16" ht="15" customHeight="1" x14ac:dyDescent="0.2">
      <c r="A8" s="148" t="s">
        <v>59</v>
      </c>
      <c r="B8" s="18">
        <v>35</v>
      </c>
      <c r="C8" s="18">
        <v>65</v>
      </c>
      <c r="D8" s="18">
        <v>113</v>
      </c>
      <c r="E8" s="18">
        <v>266</v>
      </c>
      <c r="F8" s="18">
        <v>289</v>
      </c>
      <c r="G8" s="18">
        <v>330</v>
      </c>
      <c r="H8" s="18">
        <v>307</v>
      </c>
      <c r="I8" s="25">
        <v>63</v>
      </c>
      <c r="J8" s="80">
        <f>SUM(B8:I8)</f>
        <v>1468</v>
      </c>
      <c r="K8" s="2"/>
      <c r="L8" s="2"/>
      <c r="M8" s="2"/>
    </row>
    <row r="9" spans="1:16" ht="15" customHeight="1" x14ac:dyDescent="0.2">
      <c r="A9" s="151" t="s">
        <v>92</v>
      </c>
      <c r="B9" s="18">
        <v>35</v>
      </c>
      <c r="C9" s="18">
        <v>30</v>
      </c>
      <c r="D9" s="18">
        <v>64</v>
      </c>
      <c r="E9" s="18">
        <v>59</v>
      </c>
      <c r="F9" s="18">
        <v>77</v>
      </c>
      <c r="G9" s="18">
        <v>14</v>
      </c>
      <c r="H9" s="18">
        <v>85</v>
      </c>
      <c r="I9" s="25">
        <v>22</v>
      </c>
      <c r="J9" s="80">
        <f>SUM(B9:I9)</f>
        <v>386</v>
      </c>
      <c r="K9" s="2"/>
      <c r="L9" s="2"/>
      <c r="M9" s="2"/>
    </row>
    <row r="10" spans="1:16" ht="15" customHeight="1" thickBot="1" x14ac:dyDescent="0.25">
      <c r="A10" s="149" t="s">
        <v>95</v>
      </c>
      <c r="B10" s="152">
        <v>0</v>
      </c>
      <c r="C10" s="152">
        <v>35</v>
      </c>
      <c r="D10" s="152">
        <v>49</v>
      </c>
      <c r="E10" s="152">
        <v>207</v>
      </c>
      <c r="F10" s="152">
        <v>212</v>
      </c>
      <c r="G10" s="152">
        <v>316</v>
      </c>
      <c r="H10" s="152">
        <v>222</v>
      </c>
      <c r="I10" s="166">
        <v>41</v>
      </c>
      <c r="J10" s="164">
        <f>SUM(B10:I10)</f>
        <v>1082</v>
      </c>
      <c r="K10" s="2"/>
      <c r="L10" s="2"/>
      <c r="M10" s="2"/>
    </row>
    <row r="11" spans="1:16" ht="13.5" thickTop="1" x14ac:dyDescent="0.2">
      <c r="A11" s="2"/>
      <c r="B11" s="2"/>
      <c r="C11" s="2"/>
      <c r="D11" s="2"/>
      <c r="E11" s="2"/>
      <c r="F11" s="2"/>
      <c r="G11" s="2"/>
      <c r="H11" s="2"/>
      <c r="I11" s="2"/>
      <c r="J11" s="2"/>
    </row>
    <row r="12" spans="1:16" x14ac:dyDescent="0.2">
      <c r="A12" s="2"/>
      <c r="B12" s="2"/>
      <c r="C12" s="2"/>
      <c r="D12" s="2"/>
      <c r="E12" s="2"/>
      <c r="F12" s="2"/>
      <c r="G12" s="2"/>
      <c r="H12" s="2"/>
      <c r="I12" s="2"/>
      <c r="J12" s="2"/>
    </row>
    <row r="13" spans="1:16" ht="20.100000000000001" customHeight="1" x14ac:dyDescent="0.2">
      <c r="A13" s="173" t="s">
        <v>44</v>
      </c>
      <c r="B13" s="173"/>
      <c r="C13" s="173"/>
      <c r="D13" s="173"/>
      <c r="E13" s="173"/>
      <c r="F13" s="173"/>
      <c r="G13" s="173"/>
      <c r="H13" s="173"/>
      <c r="I13" s="173"/>
      <c r="J13" s="173"/>
    </row>
    <row r="14" spans="1:16" ht="13.5" thickBot="1" x14ac:dyDescent="0.25">
      <c r="A14" s="2"/>
      <c r="B14" s="2"/>
      <c r="C14" s="2"/>
      <c r="D14" s="2"/>
      <c r="E14" s="2"/>
      <c r="F14" s="2"/>
      <c r="G14" s="2"/>
      <c r="H14" s="2"/>
      <c r="I14" s="2"/>
      <c r="J14" s="2"/>
    </row>
    <row r="15" spans="1:16" ht="18" customHeight="1" thickTop="1" thickBot="1" x14ac:dyDescent="0.25">
      <c r="A15" s="120" t="s">
        <v>0</v>
      </c>
      <c r="B15" s="13" t="s">
        <v>1</v>
      </c>
      <c r="C15" s="9" t="s">
        <v>2</v>
      </c>
      <c r="D15" s="9" t="s">
        <v>3</v>
      </c>
      <c r="E15" s="9" t="s">
        <v>4</v>
      </c>
      <c r="F15" s="9" t="s">
        <v>5</v>
      </c>
      <c r="G15" s="9" t="s">
        <v>6</v>
      </c>
      <c r="H15" s="9" t="s">
        <v>7</v>
      </c>
      <c r="I15" s="10" t="s">
        <v>8</v>
      </c>
      <c r="J15" s="11" t="s">
        <v>9</v>
      </c>
    </row>
    <row r="16" spans="1:16" ht="15" customHeight="1" thickTop="1" x14ac:dyDescent="0.2">
      <c r="A16" s="90" t="s">
        <v>60</v>
      </c>
      <c r="B16" s="30">
        <v>34</v>
      </c>
      <c r="C16" s="31">
        <v>0</v>
      </c>
      <c r="D16" s="31">
        <v>0</v>
      </c>
      <c r="E16" s="31">
        <v>1</v>
      </c>
      <c r="F16" s="31">
        <v>31</v>
      </c>
      <c r="G16" s="31">
        <v>10</v>
      </c>
      <c r="H16" s="31">
        <v>11</v>
      </c>
      <c r="I16" s="32">
        <v>0</v>
      </c>
      <c r="J16" s="33">
        <f>SUM(B16:I16)</f>
        <v>87</v>
      </c>
    </row>
    <row r="17" spans="1:10" ht="15" customHeight="1" thickBot="1" x14ac:dyDescent="0.25">
      <c r="A17" s="92" t="s">
        <v>61</v>
      </c>
      <c r="B17" s="23">
        <v>1</v>
      </c>
      <c r="C17" s="24">
        <v>37</v>
      </c>
      <c r="D17" s="24">
        <v>49</v>
      </c>
      <c r="E17" s="24">
        <v>30</v>
      </c>
      <c r="F17" s="24">
        <v>29</v>
      </c>
      <c r="G17" s="24">
        <v>31</v>
      </c>
      <c r="H17" s="24">
        <v>29</v>
      </c>
      <c r="I17" s="28">
        <v>5</v>
      </c>
      <c r="J17" s="43">
        <f>SUM(B17:I17)</f>
        <v>211</v>
      </c>
    </row>
    <row r="18" spans="1:10" ht="13.5" thickTop="1" x14ac:dyDescent="0.2">
      <c r="A18" s="2"/>
      <c r="B18" s="2"/>
      <c r="C18" s="2"/>
      <c r="D18" s="2"/>
      <c r="E18" s="2"/>
      <c r="F18" s="2"/>
      <c r="G18" s="2"/>
      <c r="H18" s="2"/>
      <c r="I18" s="2"/>
      <c r="J18" s="2"/>
    </row>
    <row r="19" spans="1:10" x14ac:dyDescent="0.2">
      <c r="A19" s="2"/>
      <c r="B19" s="2"/>
      <c r="C19" s="2"/>
      <c r="D19" s="2"/>
      <c r="E19" s="2"/>
      <c r="F19" s="2"/>
      <c r="G19" s="2"/>
      <c r="H19" s="2"/>
      <c r="I19" s="2"/>
      <c r="J19" s="2"/>
    </row>
    <row r="20" spans="1:10" x14ac:dyDescent="0.2">
      <c r="A20" s="2"/>
      <c r="B20" s="2"/>
      <c r="C20" s="2"/>
      <c r="D20" s="2"/>
      <c r="E20" s="2"/>
      <c r="F20" s="2"/>
      <c r="G20" s="2"/>
      <c r="H20" s="2"/>
      <c r="I20" s="2"/>
      <c r="J20" s="2"/>
    </row>
    <row r="21" spans="1:10" x14ac:dyDescent="0.2">
      <c r="A21" s="2"/>
      <c r="B21" s="2"/>
      <c r="C21" s="2"/>
      <c r="D21" s="2"/>
      <c r="E21" s="2"/>
      <c r="F21" s="2"/>
      <c r="G21" s="2"/>
      <c r="H21" s="2"/>
      <c r="I21" s="2"/>
      <c r="J21" s="2"/>
    </row>
    <row r="22" spans="1:10" x14ac:dyDescent="0.2">
      <c r="A22" s="2"/>
      <c r="B22" s="2"/>
      <c r="C22" s="2"/>
      <c r="D22" s="2"/>
      <c r="E22" s="2"/>
      <c r="F22" s="2"/>
      <c r="G22" s="2"/>
      <c r="H22" s="2"/>
      <c r="I22" s="2"/>
      <c r="J22" s="2"/>
    </row>
    <row r="23" spans="1:10" x14ac:dyDescent="0.2">
      <c r="A23" s="2"/>
      <c r="B23" s="2"/>
      <c r="C23" s="2"/>
      <c r="D23" s="2"/>
      <c r="E23" s="2"/>
      <c r="F23" s="2"/>
      <c r="G23" s="2"/>
      <c r="H23" s="2"/>
      <c r="I23" s="2"/>
      <c r="J23" s="2"/>
    </row>
  </sheetData>
  <mergeCells count="4">
    <mergeCell ref="A13:J13"/>
    <mergeCell ref="A3:J3"/>
    <mergeCell ref="A1:J1"/>
    <mergeCell ref="A2:J2"/>
  </mergeCells>
  <phoneticPr fontId="4" type="noConversion"/>
  <printOptions horizontalCentered="1"/>
  <pageMargins left="0.78740157480314965" right="0.78740157480314965" top="0.78740157480314965" bottom="0.78740157480314965"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22"/>
  <sheetViews>
    <sheetView workbookViewId="0">
      <selection activeCell="H22" sqref="H22"/>
    </sheetView>
  </sheetViews>
  <sheetFormatPr defaultRowHeight="12.75" x14ac:dyDescent="0.2"/>
  <cols>
    <col min="4" max="4" width="8.7109375" customWidth="1"/>
    <col min="5" max="5" width="11" customWidth="1"/>
    <col min="6" max="12" width="9.7109375" customWidth="1"/>
    <col min="13" max="13" width="12.85546875" customWidth="1"/>
  </cols>
  <sheetData>
    <row r="1" spans="1:16" ht="20.100000000000001" customHeight="1" x14ac:dyDescent="0.2">
      <c r="A1" s="243" t="s">
        <v>62</v>
      </c>
      <c r="B1" s="244"/>
      <c r="C1" s="244"/>
      <c r="D1" s="244"/>
      <c r="E1" s="244"/>
      <c r="F1" s="244"/>
      <c r="G1" s="244"/>
      <c r="H1" s="244"/>
      <c r="I1" s="244"/>
      <c r="J1" s="244"/>
      <c r="K1" s="244"/>
      <c r="L1" s="244"/>
      <c r="M1" s="244"/>
    </row>
    <row r="2" spans="1:16" s="2" customFormat="1" ht="71.25" customHeight="1" x14ac:dyDescent="0.2">
      <c r="A2" s="203" t="s">
        <v>83</v>
      </c>
      <c r="B2" s="203"/>
      <c r="C2" s="203"/>
      <c r="D2" s="203"/>
      <c r="E2" s="203"/>
      <c r="F2" s="203"/>
      <c r="G2" s="203"/>
      <c r="H2" s="203"/>
      <c r="I2" s="203"/>
      <c r="J2" s="203"/>
      <c r="K2" s="203"/>
      <c r="L2" s="203"/>
      <c r="M2" s="203"/>
    </row>
    <row r="3" spans="1:16" s="2" customFormat="1" ht="17.25" customHeight="1" x14ac:dyDescent="0.2">
      <c r="A3" s="69"/>
      <c r="B3" s="69"/>
      <c r="C3" s="69"/>
      <c r="D3" s="69"/>
      <c r="E3" s="69"/>
      <c r="F3" s="69"/>
      <c r="G3" s="69"/>
      <c r="H3" s="69"/>
      <c r="I3" s="69"/>
      <c r="J3" s="69"/>
      <c r="K3" s="69"/>
      <c r="L3" s="69"/>
      <c r="M3" s="69"/>
    </row>
    <row r="4" spans="1:16" ht="20.100000000000001" customHeight="1" x14ac:dyDescent="0.2">
      <c r="A4" s="243" t="s">
        <v>20</v>
      </c>
      <c r="B4" s="243"/>
      <c r="C4" s="243"/>
      <c r="D4" s="243"/>
      <c r="E4" s="243"/>
      <c r="F4" s="243"/>
      <c r="G4" s="243"/>
      <c r="H4" s="243"/>
      <c r="I4" s="243"/>
      <c r="J4" s="243"/>
      <c r="K4" s="243"/>
      <c r="L4" s="243"/>
      <c r="M4" s="243"/>
    </row>
    <row r="5" spans="1:16" ht="13.5" thickBot="1" x14ac:dyDescent="0.25"/>
    <row r="6" spans="1:16" ht="18" customHeight="1" thickTop="1" thickBot="1" x14ac:dyDescent="0.25">
      <c r="A6" s="254" t="s">
        <v>0</v>
      </c>
      <c r="B6" s="255"/>
      <c r="C6" s="255"/>
      <c r="D6" s="256"/>
      <c r="E6" s="14" t="s">
        <v>1</v>
      </c>
      <c r="F6" s="5" t="s">
        <v>2</v>
      </c>
      <c r="G6" s="5" t="s">
        <v>3</v>
      </c>
      <c r="H6" s="5" t="s">
        <v>4</v>
      </c>
      <c r="I6" s="5" t="s">
        <v>5</v>
      </c>
      <c r="J6" s="5" t="s">
        <v>6</v>
      </c>
      <c r="K6" s="5" t="s">
        <v>7</v>
      </c>
      <c r="L6" s="6" t="s">
        <v>8</v>
      </c>
      <c r="M6" s="114" t="s">
        <v>9</v>
      </c>
    </row>
    <row r="7" spans="1:16" ht="15" customHeight="1" thickTop="1" x14ac:dyDescent="0.2">
      <c r="A7" s="197" t="s">
        <v>91</v>
      </c>
      <c r="B7" s="198"/>
      <c r="C7" s="198"/>
      <c r="D7" s="199"/>
      <c r="E7" s="158">
        <v>3374</v>
      </c>
      <c r="F7" s="159">
        <v>155</v>
      </c>
      <c r="G7" s="159">
        <v>279</v>
      </c>
      <c r="H7" s="159">
        <v>156</v>
      </c>
      <c r="I7" s="159">
        <v>337</v>
      </c>
      <c r="J7" s="159">
        <v>416</v>
      </c>
      <c r="K7" s="159">
        <v>303</v>
      </c>
      <c r="L7" s="161">
        <v>265</v>
      </c>
      <c r="M7" s="87">
        <f>SUM(E7:L7)</f>
        <v>5285</v>
      </c>
    </row>
    <row r="8" spans="1:16" ht="15" customHeight="1" x14ac:dyDescent="0.2">
      <c r="A8" s="183" t="s">
        <v>87</v>
      </c>
      <c r="B8" s="171"/>
      <c r="C8" s="171"/>
      <c r="D8" s="172"/>
      <c r="E8" s="156">
        <v>266</v>
      </c>
      <c r="F8" s="113">
        <v>51</v>
      </c>
      <c r="G8" s="113">
        <v>105</v>
      </c>
      <c r="H8" s="113">
        <v>55</v>
      </c>
      <c r="I8" s="113">
        <v>69</v>
      </c>
      <c r="J8" s="113">
        <v>163</v>
      </c>
      <c r="K8" s="113">
        <v>95</v>
      </c>
      <c r="L8" s="162">
        <v>106</v>
      </c>
      <c r="M8" s="80">
        <f>SUM(E8:L8)</f>
        <v>910</v>
      </c>
    </row>
    <row r="9" spans="1:16" ht="15" customHeight="1" x14ac:dyDescent="0.2">
      <c r="A9" s="170" t="s">
        <v>59</v>
      </c>
      <c r="B9" s="171"/>
      <c r="C9" s="171"/>
      <c r="D9" s="249"/>
      <c r="E9" s="156">
        <v>3640</v>
      </c>
      <c r="F9" s="113">
        <v>206</v>
      </c>
      <c r="G9" s="113">
        <v>384</v>
      </c>
      <c r="H9" s="113">
        <v>211</v>
      </c>
      <c r="I9" s="113">
        <v>406</v>
      </c>
      <c r="J9" s="113">
        <v>579</v>
      </c>
      <c r="K9" s="113">
        <v>398</v>
      </c>
      <c r="L9" s="162">
        <v>371</v>
      </c>
      <c r="M9" s="80">
        <f>SUM(E9:L9)</f>
        <v>6195</v>
      </c>
    </row>
    <row r="10" spans="1:16" ht="15" customHeight="1" x14ac:dyDescent="0.2">
      <c r="A10" s="183" t="s">
        <v>88</v>
      </c>
      <c r="B10" s="171"/>
      <c r="C10" s="171"/>
      <c r="D10" s="249"/>
      <c r="E10" s="160">
        <v>1066</v>
      </c>
      <c r="F10" s="113">
        <v>53</v>
      </c>
      <c r="G10" s="113">
        <v>115</v>
      </c>
      <c r="H10" s="113">
        <v>64</v>
      </c>
      <c r="I10" s="113">
        <v>126</v>
      </c>
      <c r="J10" s="113">
        <v>153</v>
      </c>
      <c r="K10" s="113">
        <v>103</v>
      </c>
      <c r="L10" s="162">
        <v>79</v>
      </c>
      <c r="M10" s="80">
        <f>E10+F10+G10+H10+I10+J10+K10+L10</f>
        <v>1759</v>
      </c>
      <c r="P10" s="105"/>
    </row>
    <row r="11" spans="1:16" ht="15" customHeight="1" x14ac:dyDescent="0.2">
      <c r="A11" s="183" t="s">
        <v>96</v>
      </c>
      <c r="B11" s="171"/>
      <c r="C11" s="171"/>
      <c r="D11" s="172"/>
      <c r="E11" s="160">
        <v>735</v>
      </c>
      <c r="F11" s="113">
        <v>39</v>
      </c>
      <c r="G11" s="113">
        <v>87</v>
      </c>
      <c r="H11" s="113">
        <v>60</v>
      </c>
      <c r="I11" s="113">
        <v>100</v>
      </c>
      <c r="J11" s="113">
        <v>56</v>
      </c>
      <c r="K11" s="113">
        <v>92</v>
      </c>
      <c r="L11" s="162">
        <v>111</v>
      </c>
      <c r="M11" s="80">
        <f>E11+F11+G11+H11+I11+J11+K11+L11</f>
        <v>1280</v>
      </c>
    </row>
    <row r="12" spans="1:16" ht="15" customHeight="1" x14ac:dyDescent="0.2">
      <c r="A12" s="183" t="s">
        <v>97</v>
      </c>
      <c r="B12" s="171"/>
      <c r="C12" s="171"/>
      <c r="D12" s="249"/>
      <c r="E12" s="157">
        <v>2106</v>
      </c>
      <c r="F12" s="113">
        <v>114</v>
      </c>
      <c r="G12" s="113">
        <v>182</v>
      </c>
      <c r="H12" s="113">
        <v>87</v>
      </c>
      <c r="I12" s="113">
        <v>180</v>
      </c>
      <c r="J12" s="113">
        <v>370</v>
      </c>
      <c r="K12" s="113">
        <v>203</v>
      </c>
      <c r="L12" s="162">
        <v>181</v>
      </c>
      <c r="M12" s="80">
        <f>SUM(E12:L12)</f>
        <v>3423</v>
      </c>
    </row>
    <row r="13" spans="1:16" ht="15" customHeight="1" thickBot="1" x14ac:dyDescent="0.25">
      <c r="A13" s="253" t="s">
        <v>85</v>
      </c>
      <c r="B13" s="251"/>
      <c r="C13" s="251"/>
      <c r="D13" s="252"/>
      <c r="E13" s="154">
        <v>2841</v>
      </c>
      <c r="F13" s="155">
        <v>153</v>
      </c>
      <c r="G13" s="155">
        <v>269</v>
      </c>
      <c r="H13" s="155">
        <v>147</v>
      </c>
      <c r="I13" s="155">
        <v>280</v>
      </c>
      <c r="J13" s="155">
        <v>426</v>
      </c>
      <c r="K13" s="155">
        <v>295</v>
      </c>
      <c r="L13" s="163">
        <v>292</v>
      </c>
      <c r="M13" s="164">
        <f>SUM(E13:L13)</f>
        <v>4703</v>
      </c>
    </row>
    <row r="14" spans="1:16" ht="13.5" thickTop="1" x14ac:dyDescent="0.2">
      <c r="E14" s="105"/>
      <c r="F14" s="105"/>
      <c r="G14" s="105"/>
      <c r="H14" s="105"/>
      <c r="I14" s="105"/>
      <c r="J14" s="105"/>
      <c r="K14" s="105"/>
      <c r="L14" s="105"/>
      <c r="M14" s="105"/>
    </row>
    <row r="16" spans="1:16" ht="20.100000000000001" customHeight="1" x14ac:dyDescent="0.2">
      <c r="A16" s="243" t="s">
        <v>63</v>
      </c>
      <c r="B16" s="243"/>
      <c r="C16" s="243"/>
      <c r="D16" s="243"/>
      <c r="E16" s="243"/>
      <c r="F16" s="243"/>
      <c r="G16" s="243"/>
      <c r="H16" s="243"/>
      <c r="I16" s="243"/>
      <c r="J16" s="243"/>
      <c r="K16" s="243"/>
      <c r="L16" s="243"/>
      <c r="M16" s="243"/>
    </row>
    <row r="17" spans="1:14" ht="13.5" thickBot="1" x14ac:dyDescent="0.25"/>
    <row r="18" spans="1:14" ht="18" customHeight="1" thickTop="1" thickBot="1" x14ac:dyDescent="0.25">
      <c r="A18" s="257" t="s">
        <v>0</v>
      </c>
      <c r="B18" s="258"/>
      <c r="C18" s="258"/>
      <c r="D18" s="259"/>
      <c r="E18" s="14" t="s">
        <v>1</v>
      </c>
      <c r="F18" s="5" t="s">
        <v>2</v>
      </c>
      <c r="G18" s="5" t="s">
        <v>3</v>
      </c>
      <c r="H18" s="5" t="s">
        <v>4</v>
      </c>
      <c r="I18" s="5" t="s">
        <v>5</v>
      </c>
      <c r="J18" s="5" t="s">
        <v>6</v>
      </c>
      <c r="K18" s="5" t="s">
        <v>7</v>
      </c>
      <c r="L18" s="6" t="s">
        <v>8</v>
      </c>
      <c r="M18" s="7" t="s">
        <v>9</v>
      </c>
    </row>
    <row r="19" spans="1:14" ht="15" customHeight="1" thickTop="1" x14ac:dyDescent="0.2">
      <c r="A19" s="245" t="s">
        <v>64</v>
      </c>
      <c r="B19" s="189"/>
      <c r="C19" s="189"/>
      <c r="D19" s="190"/>
      <c r="E19" s="103">
        <v>266</v>
      </c>
      <c r="F19" s="31">
        <v>29</v>
      </c>
      <c r="G19" s="31">
        <v>86</v>
      </c>
      <c r="H19" s="31">
        <v>50</v>
      </c>
      <c r="I19" s="31">
        <v>37</v>
      </c>
      <c r="J19" s="31">
        <v>78</v>
      </c>
      <c r="K19" s="31">
        <v>62</v>
      </c>
      <c r="L19" s="44">
        <v>43</v>
      </c>
      <c r="M19" s="87">
        <f>SUM(E19:L19)</f>
        <v>651</v>
      </c>
      <c r="N19" s="105"/>
    </row>
    <row r="20" spans="1:14" ht="15" customHeight="1" x14ac:dyDescent="0.2">
      <c r="A20" s="246" t="s">
        <v>65</v>
      </c>
      <c r="B20" s="247"/>
      <c r="C20" s="247"/>
      <c r="D20" s="248"/>
      <c r="E20" s="34">
        <v>0</v>
      </c>
      <c r="F20" s="19">
        <v>16</v>
      </c>
      <c r="G20" s="19">
        <v>19</v>
      </c>
      <c r="H20" s="19">
        <v>4</v>
      </c>
      <c r="I20" s="19">
        <v>24</v>
      </c>
      <c r="J20" s="19">
        <v>39</v>
      </c>
      <c r="K20" s="19">
        <v>33</v>
      </c>
      <c r="L20" s="27">
        <v>35</v>
      </c>
      <c r="M20" s="39">
        <f>SUM(E20:L20)</f>
        <v>170</v>
      </c>
    </row>
    <row r="21" spans="1:14" ht="15" customHeight="1" thickBot="1" x14ac:dyDescent="0.25">
      <c r="A21" s="250" t="s">
        <v>66</v>
      </c>
      <c r="B21" s="251"/>
      <c r="C21" s="251"/>
      <c r="D21" s="252"/>
      <c r="E21" s="45">
        <v>0</v>
      </c>
      <c r="F21" s="46">
        <v>6</v>
      </c>
      <c r="G21" s="46">
        <v>0</v>
      </c>
      <c r="H21" s="46">
        <v>1</v>
      </c>
      <c r="I21" s="46">
        <v>8</v>
      </c>
      <c r="J21" s="46">
        <v>46</v>
      </c>
      <c r="K21" s="46">
        <v>0</v>
      </c>
      <c r="L21" s="47">
        <v>28</v>
      </c>
      <c r="M21" s="42">
        <f>SUM(E21:L21)</f>
        <v>89</v>
      </c>
    </row>
    <row r="22" spans="1:14" ht="13.5" thickTop="1" x14ac:dyDescent="0.2"/>
  </sheetData>
  <mergeCells count="16">
    <mergeCell ref="A21:D21"/>
    <mergeCell ref="A2:M2"/>
    <mergeCell ref="A13:D13"/>
    <mergeCell ref="A6:D6"/>
    <mergeCell ref="A18:D18"/>
    <mergeCell ref="A7:D7"/>
    <mergeCell ref="A8:D8"/>
    <mergeCell ref="A9:D9"/>
    <mergeCell ref="A10:D10"/>
    <mergeCell ref="A16:M16"/>
    <mergeCell ref="A1:M1"/>
    <mergeCell ref="A4:M4"/>
    <mergeCell ref="A19:D19"/>
    <mergeCell ref="A20:D20"/>
    <mergeCell ref="A11:D11"/>
    <mergeCell ref="A12:D12"/>
  </mergeCells>
  <phoneticPr fontId="4" type="noConversion"/>
  <printOptions horizontalCentered="1"/>
  <pageMargins left="0.78740157480314965" right="0.78740157480314965" top="0.78740157480314965" bottom="0.78740157480314965" header="0.51181102362204722" footer="0.51181102362204722"/>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kument" ma:contentTypeID="0x010100A32687A7543A9642AA8A5AC69DB74E75" ma:contentTypeVersion="1" ma:contentTypeDescription="Umožňuje vytvoriť nový dokument." ma:contentTypeScope="" ma:versionID="e8c4bf5d7fb5d8efcdd4009cfaf187ae">
  <xsd:schema xmlns:xsd="http://www.w3.org/2001/XMLSchema" xmlns:xs="http://www.w3.org/2001/XMLSchema" xmlns:p="http://schemas.microsoft.com/office/2006/metadata/properties" xmlns:ns2="5d92646e-282c-4c1b-a13d-2ee2480bf4f6" targetNamespace="http://schemas.microsoft.com/office/2006/metadata/properties" ma:root="true" ma:fieldsID="a92bf449d0cee63487f34e9064fbc894" ns2:_="">
    <xsd:import namespace="5d92646e-282c-4c1b-a13d-2ee2480bf4f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92646e-282c-4c1b-a13d-2ee2480bf4f6" elementFormDefault="qualified">
    <xsd:import namespace="http://schemas.microsoft.com/office/2006/documentManagement/types"/>
    <xsd:import namespace="http://schemas.microsoft.com/office/infopath/2007/PartnerControls"/>
    <xsd:element name="_dlc_DocId" ma:index="8" nillable="true" ma:displayName="Hodnota identifikátora dokumentu" ma:description="Hodnota identifikátora dokumentu priradená k tejto položke." ma:internalName="_dlc_DocId" ma:readOnly="true">
      <xsd:simpleType>
        <xsd:restriction base="dms:Text"/>
      </xsd:simpleType>
    </xsd:element>
    <xsd:element name="_dlc_DocIdUrl" ma:index="9" nillable="true" ma:displayName="Identifikátor dokumentu" ma:description="Trvalé prepojenie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5d92646e-282c-4c1b-a13d-2ee2480bf4f6">MNVPC42E3CNQ-7-1065</_dlc_DocId>
    <_dlc_DocIdUrl xmlns="5d92646e-282c-4c1b-a13d-2ee2480bf4f6">
      <Url>http://portalms.justice.sk/_layouts/DocIdRedir.aspx?ID=MNVPC42E3CNQ-7-1065</Url>
      <Description>MNVPC42E3CNQ-7-1065</Description>
    </_dlc_DocIdUrl>
  </documentManagement>
</p:properties>
</file>

<file path=customXml/itemProps1.xml><?xml version="1.0" encoding="utf-8"?>
<ds:datastoreItem xmlns:ds="http://schemas.openxmlformats.org/officeDocument/2006/customXml" ds:itemID="{D536037C-F3B7-4BFC-A4AE-1854E5FB7B58}"/>
</file>

<file path=customXml/itemProps2.xml><?xml version="1.0" encoding="utf-8"?>
<ds:datastoreItem xmlns:ds="http://schemas.openxmlformats.org/officeDocument/2006/customXml" ds:itemID="{3DC8C7ED-AC09-496F-B1B8-97D17807E60D}"/>
</file>

<file path=customXml/itemProps3.xml><?xml version="1.0" encoding="utf-8"?>
<ds:datastoreItem xmlns:ds="http://schemas.openxmlformats.org/officeDocument/2006/customXml" ds:itemID="{8D9A7BBE-4B70-46DE-AAB5-B9DE2AD41261}"/>
</file>

<file path=customXml/itemProps4.xml><?xml version="1.0" encoding="utf-8"?>
<ds:datastoreItem xmlns:ds="http://schemas.openxmlformats.org/officeDocument/2006/customXml" ds:itemID="{60DC618E-6C63-4389-A704-2DACD7587E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9</vt:i4>
      </vt:variant>
      <vt:variant>
        <vt:lpstr>Pomenované rozsahy</vt:lpstr>
      </vt:variant>
      <vt:variant>
        <vt:i4>9</vt:i4>
      </vt:variant>
    </vt:vector>
  </HeadingPairs>
  <TitlesOfParts>
    <vt:vector size="18" baseType="lpstr">
      <vt:lpstr>Koment.</vt:lpstr>
      <vt:lpstr>Konk1</vt:lpstr>
      <vt:lpstr>Konk2</vt:lpstr>
      <vt:lpstr>Konk3</vt:lpstr>
      <vt:lpstr>Konk4</vt:lpstr>
      <vt:lpstr>Reštruk1</vt:lpstr>
      <vt:lpstr>Reštruk2</vt:lpstr>
      <vt:lpstr>Oddlženie</vt:lpstr>
      <vt:lpstr>Incid</vt:lpstr>
      <vt:lpstr>Incid!Oblasť_tlače</vt:lpstr>
      <vt:lpstr>Koment.!Oblasť_tlače</vt:lpstr>
      <vt:lpstr>Konk1!Oblasť_tlače</vt:lpstr>
      <vt:lpstr>Konk2!Oblasť_tlače</vt:lpstr>
      <vt:lpstr>Konk3!Oblasť_tlače</vt:lpstr>
      <vt:lpstr>Konk4!Oblasť_tlače</vt:lpstr>
      <vt:lpstr>Oddlženie!Oblasť_tlače</vt:lpstr>
      <vt:lpstr>Reštruk1!Oblasť_tlače</vt:lpstr>
      <vt:lpstr>Reštruk2!Oblasť_tlače</vt:lpstr>
    </vt:vector>
  </TitlesOfParts>
  <Company>Ministerstvo spravodlivosti 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III. 4. Konkurzná agenda (okresné súdy)</dc:title>
  <dc:creator>marian.varga</dc:creator>
  <cp:lastModifiedBy>JUHÁSOVÁ Daniela</cp:lastModifiedBy>
  <cp:lastPrinted>2018-07-30T14:53:51Z</cp:lastPrinted>
  <dcterms:created xsi:type="dcterms:W3CDTF">2009-02-03T08:24:51Z</dcterms:created>
  <dcterms:modified xsi:type="dcterms:W3CDTF">2018-07-30T15:21:30Z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0x010100A32687A7543A9642AA8A5AC69DB74E75</vt:lpwstr>
  </property>
  <property fmtid="{D5CDD505-2E9C-101B-9397-08002B2CF9AE}" pid="3" name="_dlc_DocIdItemGuid">
    <vt:lpwstr>5c0e1df9-6dc0-406a-a420-a50bf2536d69</vt:lpwstr>
  </property>
</Properties>
</file>